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K:\★条例・規則・要綱・要領等\000＿体系\120_介護給付費事務取扱要領\001_最新の様式（改正後は常に最新のに入れ替えること）\01_チェック表\R7.4改定（R6報酬改定経過措置終了）\"/>
    </mc:Choice>
  </mc:AlternateContent>
  <bookViews>
    <workbookView xWindow="-105" yWindow="-105" windowWidth="23250" windowHeight="12570" tabRatio="874"/>
  </bookViews>
  <sheets>
    <sheet name="チェック表" sheetId="23" r:id="rId1"/>
    <sheet name="別紙１-１ｰ２～１-３ｰ2" sheetId="24" r:id="rId2"/>
    <sheet name="備考（1-1-2）～(1-3-2）" sheetId="25" r:id="rId3"/>
    <sheet name="別紙２" sheetId="45" r:id="rId4"/>
    <sheet name="別紙４" sheetId="26" r:id="rId5"/>
    <sheet name="別紙５" sheetId="27" r:id="rId6"/>
    <sheet name="別紙６" sheetId="28" r:id="rId7"/>
    <sheet name="別紙７" sheetId="29" r:id="rId8"/>
    <sheet name="別紙７－２" sheetId="30" r:id="rId9"/>
    <sheet name="別紙７－３" sheetId="31" r:id="rId10"/>
    <sheet name="別紙11" sheetId="32" r:id="rId11"/>
    <sheet name="別紙12－2" sheetId="33" r:id="rId12"/>
    <sheet name="別紙13" sheetId="34" r:id="rId13"/>
    <sheet name="別紙14－4" sheetId="35" r:id="rId14"/>
    <sheet name="別紙21" sheetId="36" r:id="rId15"/>
    <sheet name="別紙25" sheetId="37" r:id="rId16"/>
    <sheet name="別紙26" sheetId="38" r:id="rId17"/>
    <sheet name="別紙27" sheetId="39" r:id="rId18"/>
    <sheet name="別紙28" sheetId="40" r:id="rId19"/>
    <sheet name="参考様式３" sheetId="41" r:id="rId20"/>
    <sheet name="参考様式４" sheetId="42" r:id="rId21"/>
    <sheet name="参考様式５（若年性）" sheetId="43" r:id="rId22"/>
    <sheet name="参考様式５（療養食）" sheetId="44" r:id="rId23"/>
    <sheet name="【記載例】（ユニット型）" sheetId="10" r:id="rId24"/>
    <sheet name="【記載例】シフト記号表（勤務時間帯）" sheetId="16" r:id="rId25"/>
    <sheet name="（従来型）" sheetId="21" r:id="rId26"/>
    <sheet name="（ユニット型）" sheetId="20" r:id="rId27"/>
    <sheet name="シフト記号表（従来型・ユニット型共通）" sheetId="19" r:id="rId28"/>
    <sheet name="（従来型）記入方法" sheetId="22" r:id="rId29"/>
    <sheet name="（ユニット型）記入方法" sheetId="4" r:id="rId30"/>
    <sheet name="プルダウン・リスト（従来型・ユニット型共通）" sheetId="3" r:id="rId31"/>
  </sheets>
  <externalReferences>
    <externalReference r:id="rId32"/>
    <externalReference r:id="rId33"/>
    <externalReference r:id="rId34"/>
  </externalReferences>
  <definedNames>
    <definedName name="_xlnm._FilterDatabase" localSheetId="2" hidden="1">'備考（1-1-2）～(1-3-2）'!$A$1:$I$161</definedName>
    <definedName name="_xlnm._FilterDatabase" localSheetId="1" hidden="1">'別紙１-１ｰ２～１-３ｰ2'!$A$1:$I$1412</definedName>
    <definedName name="【記載例】シフト記号" localSheetId="27">'シフト記号表（従来型・ユニット型共通）'!$C$6:$C$47</definedName>
    <definedName name="【記載例】シフト記号" localSheetId="0">'[1]【記載例】シフト記号表（勤務時間帯）'!$C$6:$C$47</definedName>
    <definedName name="【記載例】シフト記号">'【記載例】シフト記号表（勤務時間帯）'!$C$6:$C$47</definedName>
    <definedName name="【記載例】シフト記号表" localSheetId="27">'シフト記号表（従来型・ユニット型共通）'!$C$6:$C$47</definedName>
    <definedName name="【記載例】シフト記号表" localSheetId="0">'[2]【記載例】シフト記号表（勤務時間帯）'!$C$6:$C$47</definedName>
    <definedName name="【記載例】シフト記号表">'【記載例】シフト記号表（勤務時間帯）'!$C$6:$C$47</definedName>
    <definedName name="ｋ">#N/A</definedName>
    <definedName name="_xlnm.Print_Area" localSheetId="26">'（ユニット型）'!$A$1:$BN$237</definedName>
    <definedName name="_xlnm.Print_Area" localSheetId="29">'（ユニット型）記入方法'!$A$1:$Q$93</definedName>
    <definedName name="_xlnm.Print_Area" localSheetId="25">'（従来型）'!$A$1:$BJ$237</definedName>
    <definedName name="_xlnm.Print_Area" localSheetId="28">'（従来型）記入方法'!$A$1:$Q$83</definedName>
    <definedName name="_xlnm.Print_Area" localSheetId="23">'【記載例】（ユニット型）'!$A$1:$BN$97</definedName>
    <definedName name="_xlnm.Print_Area" localSheetId="24">'【記載例】シフト記号表（勤務時間帯）'!$B$1:$N$52</definedName>
    <definedName name="_xlnm.Print_Area" localSheetId="27">'シフト記号表（従来型・ユニット型共通）'!$B$1:$N$52</definedName>
    <definedName name="_xlnm.Print_Area" localSheetId="0">チェック表!$A$1:$H$96</definedName>
    <definedName name="_xlnm.Print_Area" localSheetId="19">参考様式３!$A$1:$Z$67</definedName>
    <definedName name="_xlnm.Print_Area" localSheetId="20">参考様式４!$A$1:$V$23</definedName>
    <definedName name="_xlnm.Print_Area" localSheetId="21">'参考様式５（若年性）'!$A$1:$Y$50</definedName>
    <definedName name="_xlnm.Print_Area" localSheetId="22">'参考様式５（療養食）'!$A$1:$Y$51</definedName>
    <definedName name="_xlnm.Print_Area" localSheetId="2">'備考（1-1-2）～(1-3-2）'!$K$2:$Z$118</definedName>
    <definedName name="_xlnm.Print_Area" localSheetId="10">別紙11!$A$1:$AA$61</definedName>
    <definedName name="_xlnm.Print_Area" localSheetId="1">'別紙１-１ｰ２～１-３ｰ2'!$J$1:$AO$1296</definedName>
    <definedName name="_xlnm.Print_Area" localSheetId="11">'別紙12－2'!$A$1:$AF$70</definedName>
    <definedName name="_xlnm.Print_Area" localSheetId="12">別紙13!$A$1:$Y$38</definedName>
    <definedName name="_xlnm.Print_Area" localSheetId="13">'別紙14－4'!$A$1:$AF$60</definedName>
    <definedName name="_xlnm.Print_Area" localSheetId="3">別紙２!$A$1:$AJ$84</definedName>
    <definedName name="_xlnm.Print_Area" localSheetId="14">別紙21!$A$1:$Y$30</definedName>
    <definedName name="_xlnm.Print_Area" localSheetId="15">別紙25!$A$1:$Z$46</definedName>
    <definedName name="_xlnm.Print_Area" localSheetId="16">別紙26!$A$1:$Y$23</definedName>
    <definedName name="_xlnm.Print_Area" localSheetId="17">別紙27!$A$1:$AC$70</definedName>
    <definedName name="_xlnm.Print_Area" localSheetId="18">別紙28!$A$1:$AB$74</definedName>
    <definedName name="_xlnm.Print_Area" localSheetId="4">別紙４!$A$1:$AC$36</definedName>
    <definedName name="_xlnm.Print_Area" localSheetId="5">別紙５!$A$1:$AF$50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Titles" localSheetId="26">'（ユニット型）'!$1:$16</definedName>
    <definedName name="_xlnm.Print_Titles" localSheetId="25">'（従来型）'!$1:$16</definedName>
    <definedName name="_xlnm.Print_Titles" localSheetId="23">'【記載例】（ユニット型）'!$1:$16</definedName>
    <definedName name="_xlnm.Print_Titles" localSheetId="0">チェック表!$17:$17</definedName>
    <definedName name="サービス名">#N/A</definedName>
    <definedName name="サービス名称">#N/A</definedName>
    <definedName name="シフト記号表" localSheetId="0">'[2]シフト記号表（従来型・ユニット型共通）'!$C$6:$C$47</definedName>
    <definedName name="シフト記号表">'シフト記号表（従来型・ユニット型共通）'!$C$6:$C$47</definedName>
    <definedName name="だだ">#N/A</definedName>
    <definedName name="っっｋ">#N/A</definedName>
    <definedName name="っっっっｌ">#N/A</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確認">#N/A</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 localSheetId="0">'[2]プルダウン・リスト（従来型・ユニット型共通）'!$C$21:$L$21</definedName>
    <definedName name="職種" localSheetId="3">[3]標準様式１プルダウン・リスト!$C$12:$K$12</definedName>
    <definedName name="職種">'プルダウン・リスト（従来型・ユニット型共通）'!$C$21:$L$21</definedName>
    <definedName name="生活相談員">'プルダウン・リスト（従来型・ユニット型共通）'!$E$22:$E$31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56" i="41" l="1"/>
  <c r="W55" i="41"/>
  <c r="W54" i="41"/>
  <c r="W53" i="41"/>
  <c r="W52" i="41"/>
  <c r="W51" i="41"/>
  <c r="W50" i="41"/>
  <c r="W57" i="41" s="1"/>
  <c r="C60" i="41" s="1"/>
  <c r="Q60" i="41" s="1"/>
  <c r="W37" i="41"/>
  <c r="W36" i="41"/>
  <c r="W35" i="41"/>
  <c r="W34" i="41"/>
  <c r="W33" i="41"/>
  <c r="W32" i="41"/>
  <c r="W31" i="41"/>
  <c r="W38" i="41" s="1"/>
  <c r="C41" i="41" s="1"/>
  <c r="Q41" i="41" s="1"/>
  <c r="U24" i="33"/>
  <c r="T24" i="33"/>
  <c r="E51" i="30"/>
  <c r="P50" i="30"/>
  <c r="M50" i="30"/>
  <c r="E50" i="30"/>
  <c r="E49" i="30"/>
  <c r="P48" i="30"/>
  <c r="M48" i="30"/>
  <c r="E48" i="30"/>
  <c r="E47" i="30"/>
  <c r="P46" i="30"/>
  <c r="P53" i="30" s="1"/>
  <c r="P54" i="30" s="1"/>
  <c r="M46" i="30"/>
  <c r="M53" i="30" s="1"/>
  <c r="M54" i="30" s="1"/>
  <c r="P55" i="30" s="1"/>
  <c r="E46" i="30"/>
  <c r="P45" i="30"/>
  <c r="M45" i="30"/>
  <c r="E37" i="30"/>
  <c r="P36" i="30"/>
  <c r="M36" i="30"/>
  <c r="E36" i="30"/>
  <c r="E35" i="30"/>
  <c r="P34" i="30"/>
  <c r="M34" i="30"/>
  <c r="E34" i="30"/>
  <c r="E33" i="30"/>
  <c r="P32" i="30"/>
  <c r="M32" i="30"/>
  <c r="E32" i="30"/>
  <c r="E31" i="30"/>
  <c r="P30" i="30"/>
  <c r="M30" i="30"/>
  <c r="E30" i="30"/>
  <c r="E29" i="30"/>
  <c r="P28" i="30"/>
  <c r="M28" i="30"/>
  <c r="E28" i="30"/>
  <c r="E27" i="30"/>
  <c r="P26" i="30"/>
  <c r="M26" i="30"/>
  <c r="E26" i="30"/>
  <c r="E25" i="30"/>
  <c r="P24" i="30"/>
  <c r="M24" i="30"/>
  <c r="E24" i="30"/>
  <c r="E23" i="30"/>
  <c r="P22" i="30"/>
  <c r="M22" i="30"/>
  <c r="E22" i="30"/>
  <c r="E21" i="30"/>
  <c r="P20" i="30"/>
  <c r="M20" i="30"/>
  <c r="E20" i="30"/>
  <c r="E19" i="30"/>
  <c r="P18" i="30"/>
  <c r="M18" i="30"/>
  <c r="E18" i="30"/>
  <c r="E17" i="30"/>
  <c r="P16" i="30"/>
  <c r="P39" i="30" s="1"/>
  <c r="P40" i="30" s="1"/>
  <c r="M16" i="30"/>
  <c r="M39" i="30" s="1"/>
  <c r="M40" i="30" s="1"/>
  <c r="P41" i="30" s="1"/>
  <c r="E16" i="30"/>
  <c r="P15" i="30"/>
  <c r="M15" i="30"/>
  <c r="J55" i="30" s="1"/>
  <c r="AO817" i="24"/>
  <c r="AN817" i="24"/>
  <c r="AM817" i="24"/>
  <c r="AL817" i="24"/>
  <c r="AK817" i="24"/>
  <c r="AJ817" i="24"/>
  <c r="AI817" i="24"/>
  <c r="AH817" i="24"/>
  <c r="AG817" i="24"/>
  <c r="AF817" i="24"/>
  <c r="J41" i="30" l="1"/>
  <c r="BB12" i="21"/>
  <c r="BF12" i="20"/>
  <c r="BF12"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4" i="21"/>
  <c r="BA15" i="21" s="1"/>
  <c r="BA16" i="21" s="1"/>
  <c r="AZ14" i="21"/>
  <c r="AZ15" i="21" s="1"/>
  <c r="AZ16" i="21" s="1"/>
  <c r="AY14" i="21"/>
  <c r="AY15" i="21" s="1"/>
  <c r="AY16" i="21" s="1"/>
  <c r="AF2" i="21"/>
  <c r="AW15" i="21" s="1"/>
  <c r="AW16" i="21" s="1"/>
  <c r="AE224" i="21" l="1"/>
  <c r="O224" i="21"/>
  <c r="AE222" i="21"/>
  <c r="AE223" i="21"/>
  <c r="O223" i="21"/>
  <c r="AC225" i="21"/>
  <c r="M225" i="21"/>
  <c r="AE225" i="21"/>
  <c r="AC224" i="21"/>
  <c r="M224" i="21"/>
  <c r="O222" i="21"/>
  <c r="AC223" i="21"/>
  <c r="M223" i="21"/>
  <c r="O225" i="21"/>
  <c r="AC222" i="21"/>
  <c r="M222" i="21"/>
  <c r="BB64" i="21"/>
  <c r="BD64" i="21" s="1"/>
  <c r="BB34" i="21"/>
  <c r="BD34" i="21" s="1"/>
  <c r="AR15" i="21"/>
  <c r="AR16" i="21" s="1"/>
  <c r="AL15" i="21"/>
  <c r="AL16" i="21" s="1"/>
  <c r="BB30" i="21"/>
  <c r="BD30" i="21" s="1"/>
  <c r="AJ15" i="21"/>
  <c r="AJ16" i="21" s="1"/>
  <c r="X15" i="21"/>
  <c r="X16" i="21" s="1"/>
  <c r="AF15" i="21"/>
  <c r="AF16" i="21" s="1"/>
  <c r="AN15" i="21"/>
  <c r="AN16" i="21" s="1"/>
  <c r="AV15" i="21"/>
  <c r="AV16" i="21" s="1"/>
  <c r="BB20" i="21"/>
  <c r="BD20" i="21" s="1"/>
  <c r="BB26" i="21"/>
  <c r="BD26" i="21" s="1"/>
  <c r="BB44" i="21"/>
  <c r="BD44" i="21" s="1"/>
  <c r="BB52" i="21"/>
  <c r="BD52" i="21" s="1"/>
  <c r="BB60" i="21"/>
  <c r="BD60" i="21" s="1"/>
  <c r="BB68" i="21"/>
  <c r="BD68" i="21" s="1"/>
  <c r="AA231" i="21"/>
  <c r="AB15" i="21"/>
  <c r="AB16" i="21" s="1"/>
  <c r="BE8" i="21"/>
  <c r="AD15" i="21"/>
  <c r="AD16" i="21" s="1"/>
  <c r="AT15" i="21"/>
  <c r="AT16" i="21" s="1"/>
  <c r="Z15" i="21"/>
  <c r="Z16" i="21" s="1"/>
  <c r="AH15" i="21"/>
  <c r="AH16" i="21" s="1"/>
  <c r="AP15" i="21"/>
  <c r="AP16" i="21" s="1"/>
  <c r="AX15" i="21"/>
  <c r="AX16" i="21" s="1"/>
  <c r="BB22" i="21"/>
  <c r="BD22" i="21" s="1"/>
  <c r="BB38" i="21"/>
  <c r="BD38" i="21" s="1"/>
  <c r="BB46" i="21"/>
  <c r="BD46" i="21" s="1"/>
  <c r="BB54" i="21"/>
  <c r="BD54" i="21" s="1"/>
  <c r="BB62" i="21"/>
  <c r="BD62" i="21" s="1"/>
  <c r="BB18" i="21"/>
  <c r="BD18" i="21" s="1"/>
  <c r="BB40" i="21"/>
  <c r="BD40" i="21" s="1"/>
  <c r="BB48" i="21"/>
  <c r="BD48" i="21" s="1"/>
  <c r="BB56" i="21"/>
  <c r="BD56" i="21" s="1"/>
  <c r="BB24" i="21"/>
  <c r="BD24" i="21" s="1"/>
  <c r="BB28" i="21"/>
  <c r="BD28" i="21" s="1"/>
  <c r="BB32" i="21"/>
  <c r="BD32" i="21" s="1"/>
  <c r="BB36" i="21"/>
  <c r="BD36" i="21" s="1"/>
  <c r="BB42" i="21"/>
  <c r="BD42" i="21" s="1"/>
  <c r="BB50" i="21"/>
  <c r="BD50" i="21" s="1"/>
  <c r="BB58" i="21"/>
  <c r="BD58" i="21" s="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AC226" i="21" l="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BF160" i="20" s="1"/>
  <c r="BH160" i="20" s="1"/>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BF144" i="20" s="1"/>
  <c r="BH144" i="20" s="1"/>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BF128" i="20" s="1"/>
  <c r="BH128" i="20" s="1"/>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BF112" i="20" s="1"/>
  <c r="BH112" i="20" s="1"/>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Y231" i="20" s="1"/>
  <c r="T236"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BE14" i="20"/>
  <c r="BE15" i="20" s="1"/>
  <c r="BE16" i="20" s="1"/>
  <c r="BD14" i="20"/>
  <c r="BD15" i="20" s="1"/>
  <c r="BD16" i="20" s="1"/>
  <c r="BC14" i="20"/>
  <c r="BC15" i="20" s="1"/>
  <c r="BC16" i="20" s="1"/>
  <c r="AJ2" i="20"/>
  <c r="BB15" i="20" s="1"/>
  <c r="BB16" i="20" s="1"/>
  <c r="D47" i="19"/>
  <c r="L46" i="19"/>
  <c r="L45" i="19"/>
  <c r="L47" i="19" s="1"/>
  <c r="D44" i="19"/>
  <c r="L43" i="19"/>
  <c r="L42" i="19"/>
  <c r="L44" i="19" s="1"/>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AN15" i="20" l="1"/>
  <c r="AN16" i="20" s="1"/>
  <c r="AV15" i="20"/>
  <c r="AV16" i="20" s="1"/>
  <c r="BF192" i="20"/>
  <c r="BH192" i="20" s="1"/>
  <c r="BF88" i="20"/>
  <c r="BH88" i="20" s="1"/>
  <c r="BF104" i="20"/>
  <c r="BH104" i="20" s="1"/>
  <c r="BF120" i="20"/>
  <c r="BH120" i="20" s="1"/>
  <c r="BF136" i="20"/>
  <c r="BH136" i="20" s="1"/>
  <c r="BF168" i="20"/>
  <c r="BH168" i="20" s="1"/>
  <c r="BF200" i="20"/>
  <c r="BH200" i="20" s="1"/>
  <c r="AI225" i="20"/>
  <c r="AI224" i="20"/>
  <c r="S224" i="20"/>
  <c r="AI223" i="20"/>
  <c r="S223" i="20"/>
  <c r="S222" i="20"/>
  <c r="AI222" i="20"/>
  <c r="AG225" i="20"/>
  <c r="Q225" i="20"/>
  <c r="AG224" i="20"/>
  <c r="Q224" i="20"/>
  <c r="S225" i="20"/>
  <c r="AG223" i="20"/>
  <c r="Q223" i="20"/>
  <c r="AG222" i="20"/>
  <c r="Q222" i="20"/>
  <c r="AF15" i="20"/>
  <c r="AF16" i="20" s="1"/>
  <c r="BF96" i="20"/>
  <c r="BH96" i="20" s="1"/>
  <c r="BF84" i="20"/>
  <c r="BH84" i="20" s="1"/>
  <c r="BF92" i="20"/>
  <c r="BH92" i="20" s="1"/>
  <c r="BF108" i="20"/>
  <c r="BH108" i="20" s="1"/>
  <c r="BF116" i="20"/>
  <c r="BH116" i="20" s="1"/>
  <c r="BF124" i="20"/>
  <c r="BH124" i="20" s="1"/>
  <c r="BF132" i="20"/>
  <c r="BH132" i="20" s="1"/>
  <c r="BF140" i="20"/>
  <c r="BH140" i="20" s="1"/>
  <c r="BF148" i="20"/>
  <c r="BH148" i="20" s="1"/>
  <c r="BF156" i="20"/>
  <c r="BH156" i="20" s="1"/>
  <c r="BF164" i="20"/>
  <c r="BH164" i="20" s="1"/>
  <c r="BF172" i="20"/>
  <c r="BH172" i="20" s="1"/>
  <c r="BF180" i="20"/>
  <c r="BH180" i="20" s="1"/>
  <c r="BF188" i="20"/>
  <c r="BH188" i="20" s="1"/>
  <c r="BF196" i="20"/>
  <c r="BH196" i="20" s="1"/>
  <c r="BF22" i="20"/>
  <c r="BH22" i="20" s="1"/>
  <c r="BF30" i="20"/>
  <c r="BH30" i="20" s="1"/>
  <c r="BF32" i="20"/>
  <c r="BH32" i="20" s="1"/>
  <c r="BF36" i="20"/>
  <c r="BH36" i="20" s="1"/>
  <c r="BF38" i="20"/>
  <c r="BH38" i="20" s="1"/>
  <c r="BF40" i="20"/>
  <c r="BH40" i="20" s="1"/>
  <c r="BF44" i="20"/>
  <c r="BH44" i="20" s="1"/>
  <c r="BF48" i="20"/>
  <c r="BH48" i="20" s="1"/>
  <c r="BF56" i="20"/>
  <c r="BH56" i="20" s="1"/>
  <c r="BF60" i="20"/>
  <c r="BH60" i="20" s="1"/>
  <c r="BF62" i="20"/>
  <c r="BH62" i="20" s="1"/>
  <c r="BF64" i="20"/>
  <c r="BH64" i="20" s="1"/>
  <c r="BF68" i="20"/>
  <c r="BH68" i="20" s="1"/>
  <c r="BF70" i="20"/>
  <c r="BH70" i="20" s="1"/>
  <c r="BF72" i="20"/>
  <c r="BH72" i="20" s="1"/>
  <c r="BF214" i="20"/>
  <c r="BH214" i="20" s="1"/>
  <c r="BF212" i="20"/>
  <c r="BH212" i="20" s="1"/>
  <c r="BF208" i="20"/>
  <c r="BH208" i="20" s="1"/>
  <c r="BF204" i="20"/>
  <c r="BH204" i="20" s="1"/>
  <c r="BF184" i="20"/>
  <c r="BH184" i="20" s="1"/>
  <c r="BF216" i="20"/>
  <c r="BH216" i="20" s="1"/>
  <c r="AI15" i="20"/>
  <c r="AI16" i="20" s="1"/>
  <c r="AY15" i="20"/>
  <c r="AY16" i="20" s="1"/>
  <c r="AB15" i="20"/>
  <c r="AB16" i="20" s="1"/>
  <c r="AJ15" i="20"/>
  <c r="AJ16" i="20" s="1"/>
  <c r="AR15" i="20"/>
  <c r="AR16" i="20" s="1"/>
  <c r="AZ15" i="20"/>
  <c r="AZ16" i="20" s="1"/>
  <c r="BF206" i="20"/>
  <c r="BH206" i="20" s="1"/>
  <c r="BF210" i="20"/>
  <c r="BH210" i="20" s="1"/>
  <c r="AA15" i="20"/>
  <c r="AA16" i="20" s="1"/>
  <c r="AQ15" i="20"/>
  <c r="AQ16" i="20" s="1"/>
  <c r="AE15" i="20"/>
  <c r="AE16" i="20" s="1"/>
  <c r="AM15" i="20"/>
  <c r="AM16" i="20" s="1"/>
  <c r="AU15" i="20"/>
  <c r="AU16" i="20" s="1"/>
  <c r="BF202" i="20"/>
  <c r="BH202" i="20" s="1"/>
  <c r="BF198" i="20"/>
  <c r="BH198" i="20" s="1"/>
  <c r="BF194" i="20"/>
  <c r="BH194" i="20" s="1"/>
  <c r="BF190" i="20"/>
  <c r="BH190" i="20" s="1"/>
  <c r="BF186" i="20"/>
  <c r="BH186" i="20" s="1"/>
  <c r="BF182" i="20"/>
  <c r="BH182" i="20" s="1"/>
  <c r="BF178" i="20"/>
  <c r="BH178" i="20" s="1"/>
  <c r="BF176" i="20"/>
  <c r="BH176" i="20" s="1"/>
  <c r="BF174" i="20"/>
  <c r="BH174" i="20" s="1"/>
  <c r="BF170" i="20"/>
  <c r="BH170" i="20" s="1"/>
  <c r="BF162" i="20"/>
  <c r="BH162" i="20" s="1"/>
  <c r="BF166" i="20"/>
  <c r="BH166" i="20" s="1"/>
  <c r="BF158" i="20"/>
  <c r="BH158" i="20" s="1"/>
  <c r="BF154" i="20"/>
  <c r="BH154" i="20" s="1"/>
  <c r="BF152" i="20"/>
  <c r="BH152" i="20" s="1"/>
  <c r="BF150" i="20"/>
  <c r="BH150" i="20" s="1"/>
  <c r="BF146" i="20"/>
  <c r="BH146" i="20" s="1"/>
  <c r="BF142" i="20"/>
  <c r="BH142" i="20" s="1"/>
  <c r="BF138" i="20"/>
  <c r="BH138" i="20" s="1"/>
  <c r="BF134" i="20"/>
  <c r="BH134" i="20" s="1"/>
  <c r="BF130" i="20"/>
  <c r="BH130" i="20" s="1"/>
  <c r="BF122" i="20"/>
  <c r="BH122" i="20" s="1"/>
  <c r="BF126" i="20"/>
  <c r="BH126" i="20" s="1"/>
  <c r="BF118" i="20"/>
  <c r="BH118" i="20" s="1"/>
  <c r="BF114" i="20"/>
  <c r="BH114" i="20" s="1"/>
  <c r="BF110" i="20"/>
  <c r="BH110" i="20" s="1"/>
  <c r="BF106" i="20"/>
  <c r="BH106" i="20" s="1"/>
  <c r="BF102" i="20"/>
  <c r="BH102" i="20" s="1"/>
  <c r="BF100" i="20"/>
  <c r="BH100" i="20" s="1"/>
  <c r="BF98" i="20"/>
  <c r="BH98" i="20" s="1"/>
  <c r="BF94" i="20"/>
  <c r="BH94" i="20" s="1"/>
  <c r="BF90" i="20"/>
  <c r="BH90" i="20" s="1"/>
  <c r="BF86" i="20"/>
  <c r="BH86" i="20" s="1"/>
  <c r="BF82" i="20"/>
  <c r="BH82" i="20" s="1"/>
  <c r="BF80" i="20"/>
  <c r="BH80" i="20" s="1"/>
  <c r="BF78" i="20"/>
  <c r="BH78" i="20" s="1"/>
  <c r="BF76" i="20"/>
  <c r="BH76" i="20" s="1"/>
  <c r="BF28" i="20"/>
  <c r="BH28" i="20" s="1"/>
  <c r="BF52" i="20"/>
  <c r="BH52" i="20" s="1"/>
  <c r="BF24" i="20"/>
  <c r="BH24" i="20" s="1"/>
  <c r="BF50" i="20"/>
  <c r="BH50" i="20" s="1"/>
  <c r="BF66" i="20"/>
  <c r="BH66" i="20" s="1"/>
  <c r="BF26" i="20"/>
  <c r="BH26" i="20" s="1"/>
  <c r="BF34" i="20"/>
  <c r="BH34" i="20" s="1"/>
  <c r="BF42" i="20"/>
  <c r="BH42" i="20" s="1"/>
  <c r="BF58" i="20"/>
  <c r="BH58" i="20" s="1"/>
  <c r="BF74" i="20"/>
  <c r="BH74" i="20" s="1"/>
  <c r="BF46" i="20"/>
  <c r="BH46" i="20" s="1"/>
  <c r="BF54" i="20"/>
  <c r="BH54" i="20" s="1"/>
  <c r="AE231" i="20"/>
  <c r="AO231" i="20" s="1"/>
  <c r="AJ236" i="20" s="1"/>
  <c r="AO236" i="20" s="1"/>
  <c r="AZ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AD15" i="20"/>
  <c r="AD16" i="20" s="1"/>
  <c r="AH15" i="20"/>
  <c r="AH16" i="20" s="1"/>
  <c r="AL15" i="20"/>
  <c r="AL16" i="20" s="1"/>
  <c r="AP15" i="20"/>
  <c r="AP16" i="20" s="1"/>
  <c r="AT15" i="20"/>
  <c r="AT16" i="20" s="1"/>
  <c r="AX15" i="20"/>
  <c r="AX16" i="20" s="1"/>
  <c r="AJ230" i="20"/>
  <c r="BE222" i="20" l="1"/>
  <c r="BF18" i="20"/>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AI83" i="10" l="1"/>
  <c r="AG85" i="10"/>
  <c r="S85" i="10"/>
  <c r="AG83" i="10"/>
  <c r="S84" i="10"/>
  <c r="Q85" i="10"/>
  <c r="Q84" i="10"/>
  <c r="AI85" i="10"/>
  <c r="D47" i="16"/>
  <c r="L46" i="16"/>
  <c r="L45" i="16"/>
  <c r="L47" i="16" s="1"/>
  <c r="D44" i="16"/>
  <c r="L43" i="16"/>
  <c r="L42" i="16"/>
  <c r="L44" i="16" s="1"/>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AZ42" i="10" l="1"/>
  <c r="AZ62" i="10"/>
  <c r="AA72" i="10"/>
  <c r="AA52" i="10"/>
  <c r="AW68" i="10"/>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AG82" i="10" s="1"/>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4" i="10" l="1"/>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4" i="10"/>
  <c r="BC15" i="10" s="1"/>
  <c r="BC16" i="10" s="1"/>
  <c r="AB15" i="10"/>
  <c r="AB16" i="10" s="1"/>
  <c r="AF15" i="10"/>
  <c r="AF16" i="10" s="1"/>
  <c r="AJ15" i="10"/>
  <c r="AJ16" i="10" s="1"/>
  <c r="AN15" i="10"/>
  <c r="AN16" i="10" s="1"/>
  <c r="AR15" i="10"/>
  <c r="AR16" i="10" s="1"/>
  <c r="AV15" i="10"/>
  <c r="AV16" i="10" s="1"/>
  <c r="AZ15" i="10"/>
  <c r="AZ16" i="10" s="1"/>
  <c r="BD14" i="10"/>
  <c r="BD15" i="10" s="1"/>
  <c r="BD16" i="10" s="1"/>
  <c r="AC15" i="10"/>
  <c r="AC16" i="10" s="1"/>
  <c r="AG15" i="10"/>
  <c r="AG16" i="10" s="1"/>
  <c r="AK15" i="10"/>
  <c r="AK16" i="10" s="1"/>
  <c r="AO15" i="10"/>
  <c r="AO16" i="10" s="1"/>
  <c r="AS15" i="10"/>
  <c r="AS16" i="10" s="1"/>
  <c r="AW15" i="10"/>
  <c r="AW16" i="10" s="1"/>
  <c r="BA15" i="10"/>
  <c r="BA16" i="10" s="1"/>
  <c r="BE14" i="10"/>
  <c r="BE15" i="10" s="1"/>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<sst xmlns="http://schemas.openxmlformats.org/spreadsheetml/2006/main" count="27359" uniqueCount="1688">
  <si>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</si>
  <si>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</si>
  <si>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</si>
  <si>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</si>
  <si>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</si>
  <si>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</si>
  <si>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</si>
  <si>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</si>
  <si>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</si>
  <si>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</si>
  <si>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</si>
  <si>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</si>
  <si>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</si>
  <si>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</si>
  <si>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</si>
  <si>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</si>
  <si>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</si>
  <si>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</si>
  <si>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</si>
  <si>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</si>
  <si>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</si>
  <si>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</si>
  <si>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</si>
  <si>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</si>
  <si>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</si>
  <si>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</si>
  <si>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</si>
  <si>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</si>
  <si>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</si>
  <si>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</si>
  <si>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</si>
  <si>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</si>
  <si>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</si>
  <si>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</si>
  <si>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</si>
  <si>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</si>
  <si>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</si>
  <si>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</si>
  <si>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</si>
  <si>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</si>
  <si>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</si>
  <si>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</si>
  <si>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</si>
  <si>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</si>
  <si>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</si>
  <si>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</si>
  <si>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</si>
  <si>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</si>
  <si>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</si>
  <si>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</si>
  <si>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</si>
  <si>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</si>
  <si>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</si>
  <si>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</si>
  <si>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</si>
  <si>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</si>
  <si>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</si>
  <si>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</si>
  <si>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</si>
  <si>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</si>
  <si>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</si>
  <si>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</si>
  <si>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</si>
  <si>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</si>
  <si>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</si>
  <si>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</si>
  <si>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</si>
  <si>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</si>
  <si>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</si>
  <si>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</si>
  <si>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</si>
  <si>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</si>
  <si>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</si>
  <si>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</si>
  <si>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</si>
  <si>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</si>
  <si>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</si>
  <si>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</si>
  <si>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</si>
  <si>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</si>
  <si>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</si>
  <si>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</si>
  <si>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</si>
  <si>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</si>
  <si>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</si>
  <si>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</si>
  <si>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</si>
  <si>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</si>
  <si>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</si>
  <si>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</si>
  <si>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</si>
  <si>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</si>
  <si>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</si>
  <si>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</si>
  <si>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</si>
  <si>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</si>
  <si>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</si>
  <si>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</si>
  <si>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</si>
  <si>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</si>
  <si>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</si>
  <si>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</si>
  <si>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</si>
  <si>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</si>
  <si>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</si>
  <si>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</si>
  <si>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</si>
  <si>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</si>
  <si>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</si>
  <si>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</si>
  <si>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</si>
  <si>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</si>
  <si>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</si>
  <si>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</si>
  <si>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</si>
  <si>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</si>
  <si>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</si>
  <si>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</si>
  <si>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</si>
  <si>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</si>
  <si>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</si>
  <si>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</si>
  <si>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</si>
  <si>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</si>
  <si>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</si>
  <si>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</si>
  <si>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</si>
  <si>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</si>
  <si>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</si>
  <si>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</si>
  <si>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</si>
  <si>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</si>
  <si>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</si>
  <si>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</si>
  <si>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</si>
  <si>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</si>
  <si>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</si>
  <si>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</si>
  <si>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</si>
  <si>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</si>
  <si>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</si>
  <si>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</si>
  <si>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</si>
  <si>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</si>
  <si>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</si>
  <si>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</si>
  <si>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</si>
  <si>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</si>
  <si>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</si>
  <si>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</si>
  <si>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</si>
  <si>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</si>
  <si>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</si>
  <si>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</si>
  <si>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</si>
  <si>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</si>
  <si>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</si>
  <si>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</si>
  <si>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</si>
  <si>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</si>
  <si>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</si>
  <si>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</si>
  <si>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</si>
  <si>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</si>
  <si>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</si>
  <si>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</si>
  <si>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</si>
  <si>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</si>
  <si>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</si>
  <si>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</si>
  <si>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</si>
  <si>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</si>
  <si>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</si>
  <si>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</si>
  <si>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</si>
  <si>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</si>
  <si>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</si>
  <si>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</si>
  <si>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</si>
  <si>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</si>
  <si>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</si>
  <si>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</si>
  <si>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</si>
  <si>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</si>
  <si>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</si>
  <si>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</si>
  <si>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</si>
  <si>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</si>
  <si>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</si>
  <si>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</si>
  <si>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</si>
  <si>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</si>
  <si>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</si>
  <si>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</si>
  <si>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</si>
  <si>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</si>
  <si>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</si>
  <si>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</si>
  <si>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</si>
  <si>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</si>
  <si>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</si>
  <si>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</si>
  <si>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</si>
  <si>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</si>
  <si>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</si>
  <si>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</si>
  <si>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</si>
  <si>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</si>
  <si>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</si>
  <si>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</si>
  <si>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</si>
  <si>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</si>
  <si>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</si>
  <si>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</si>
  <si>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</si>
  <si>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</si>
  <si>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</si>
  <si>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</si>
  <si>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</si>
  <si>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</si>
  <si>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</si>
  <si>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</si>
  <si>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</si>
  <si>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</si>
  <si>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</si>
  <si>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</si>
  <si>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</si>
  <si>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</si>
  <si>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</si>
  <si>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</si>
  <si>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</si>
  <si>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</si>
  <si>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</si>
  <si>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</si>
  <si>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</si>
  <si>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</si>
  <si>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</si>
  <si>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</si>
  <si>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</si>
  <si>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</si>
  <si>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</si>
  <si>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</si>
  <si>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</si>
  <si>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</si>
  <si>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</si>
  <si>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</si>
  <si>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</si>
  <si>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</si>
  <si>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</si>
  <si>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</si>
  <si>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</si>
  <si>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</si>
  <si>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</si>
  <si>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</si>
  <si>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</si>
  <si>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</si>
  <si>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</si>
  <si>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</si>
  <si>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</si>
  <si>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</si>
  <si>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</si>
  <si>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</si>
  <si>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</si>
  <si>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</si>
  <si>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</si>
  <si>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</si>
  <si>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</si>
  <si>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</si>
  <si>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</si>
  <si>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</si>
  <si>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</si>
  <si>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</si>
  <si>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</si>
  <si>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</si>
  <si>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</si>
  <si>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</si>
  <si>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</si>
  <si>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</si>
  <si>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</si>
  <si>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</si>
  <si>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</si>
  <si>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</si>
  <si>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</si>
  <si>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</si>
  <si>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</si>
  <si>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</si>
  <si>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</si>
  <si>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</si>
  <si>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</si>
  <si>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</si>
  <si>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</si>
  <si>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</si>
  <si>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</si>
  <si>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</si>
  <si>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</si>
  <si>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</si>
  <si>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</si>
  <si>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</si>
  <si>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</si>
  <si>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</si>
  <si>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</si>
  <si>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</si>
  <si>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</si>
  <si>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</si>
  <si>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</si>
  <si>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</si>
  <si>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</si>
  <si>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</si>
  <si>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</si>
  <si>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</si>
  <si>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</si>
  <si>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</si>
  <si>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</si>
  <si>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</si>
  <si>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</si>
  <si>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</si>
  <si>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</si>
  <si>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</si>
  <si>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</si>
  <si>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</si>
  <si>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</si>
  <si>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</si>
  <si>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（標準様式1）</t>
    <rPh sb="1" eb="3">
      <t>ヒョウジュン</t>
    </rPh>
    <rPh sb="3" eb="5">
      <t>ヨウシキ</t>
    </rPh>
    <phoneticPr fontId="3"/>
  </si>
  <si>
    <t>介護給付費算定に係る体制等に関する届出書・変更届出書　チェック表
（短期入所生活介護・介護予防短期入所生活介護）</t>
    <rPh sb="0" eb="2">
      <t>カイゴ</t>
    </rPh>
    <rPh sb="2" eb="5">
      <t>キュウフヒ</t>
    </rPh>
    <rPh sb="5" eb="7">
      <t>サンテイ</t>
    </rPh>
    <rPh sb="8" eb="9">
      <t>カカ</t>
    </rPh>
    <rPh sb="10" eb="12">
      <t>タイセイ</t>
    </rPh>
    <rPh sb="12" eb="13">
      <t>トウ</t>
    </rPh>
    <rPh sb="14" eb="15">
      <t>カン</t>
    </rPh>
    <rPh sb="17" eb="20">
      <t>トドケデショ</t>
    </rPh>
    <rPh sb="21" eb="23">
      <t>ヘンコウ</t>
    </rPh>
    <rPh sb="23" eb="25">
      <t>トドケデ</t>
    </rPh>
    <rPh sb="25" eb="26">
      <t>ショ</t>
    </rPh>
    <rPh sb="31" eb="32">
      <t>ヒョウ</t>
    </rPh>
    <rPh sb="34" eb="36">
      <t>タンキ</t>
    </rPh>
    <rPh sb="36" eb="38">
      <t>ニュウショ</t>
    </rPh>
    <rPh sb="38" eb="40">
      <t>セイカツ</t>
    </rPh>
    <rPh sb="40" eb="42">
      <t>カイゴ</t>
    </rPh>
    <rPh sb="43" eb="45">
      <t>カイゴ</t>
    </rPh>
    <rPh sb="45" eb="47">
      <t>ヨボウ</t>
    </rPh>
    <rPh sb="47" eb="49">
      <t>タンキ</t>
    </rPh>
    <rPh sb="49" eb="51">
      <t>ニュウショ</t>
    </rPh>
    <rPh sb="51" eb="53">
      <t>セイカツ</t>
    </rPh>
    <rPh sb="53" eb="55">
      <t>カイゴ</t>
    </rPh>
    <phoneticPr fontId="3"/>
  </si>
  <si>
    <t>担当者名</t>
    <rPh sb="0" eb="3">
      <t>タントウシャ</t>
    </rPh>
    <rPh sb="3" eb="4">
      <t>メイ</t>
    </rPh>
    <phoneticPr fontId="3"/>
  </si>
  <si>
    <t>連絡先（TEL）</t>
    <rPh sb="0" eb="3">
      <t>レンラクサキ</t>
    </rPh>
    <phoneticPr fontId="3"/>
  </si>
  <si>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3"/>
  </si>
  <si>
    <t xml:space="preserve">※　厚労省様式（「別紙○」の名称のもの）については、記載の注意事項を確認し正しい方法で使用してください。
</t>
    <rPh sb="2" eb="5">
      <t>コウロウショウ</t>
    </rPh>
    <rPh sb="5" eb="7">
      <t>ヨウシキ</t>
    </rPh>
    <rPh sb="9" eb="11">
      <t>ベッシ</t>
    </rPh>
    <rPh sb="14" eb="16">
      <t>メイショウ</t>
    </rPh>
    <rPh sb="26" eb="28">
      <t>キサイ</t>
    </rPh>
    <rPh sb="29" eb="33">
      <t>チュウイジコウ</t>
    </rPh>
    <rPh sb="34" eb="36">
      <t>カクニン</t>
    </rPh>
    <rPh sb="37" eb="38">
      <t>タダ</t>
    </rPh>
    <rPh sb="40" eb="42">
      <t>ホウホウ</t>
    </rPh>
    <rPh sb="43" eb="45">
      <t>シヨウ</t>
    </rPh>
    <phoneticPr fontId="3"/>
  </si>
  <si>
    <t>※　参考様式は、算定要件を満たす内容を証するものであれば任意様式で提出しても差し支えありませんが、</t>
    <rPh sb="2" eb="6">
      <t>サンコウヨウシキ</t>
    </rPh>
    <rPh sb="8" eb="12">
      <t>サンテイヨウケン</t>
    </rPh>
    <rPh sb="13" eb="14">
      <t>ミ</t>
    </rPh>
    <rPh sb="16" eb="18">
      <t>ナイヨウ</t>
    </rPh>
    <rPh sb="19" eb="20">
      <t>ショウ</t>
    </rPh>
    <rPh sb="28" eb="30">
      <t>ニンイ</t>
    </rPh>
    <rPh sb="30" eb="32">
      <t>ヨウシキ</t>
    </rPh>
    <rPh sb="33" eb="35">
      <t>テイシュツ</t>
    </rPh>
    <rPh sb="38" eb="39">
      <t>サ</t>
    </rPh>
    <rPh sb="40" eb="41">
      <t>ツカ</t>
    </rPh>
    <phoneticPr fontId="3"/>
  </si>
  <si>
    <t>　届け出後も同じ様式を継続して使用し、算定要件を毎月確認及び記録してください。</t>
    <rPh sb="1" eb="2">
      <t>トド</t>
    </rPh>
    <rPh sb="3" eb="4">
      <t>デ</t>
    </rPh>
    <rPh sb="4" eb="5">
      <t>ゴ</t>
    </rPh>
    <rPh sb="6" eb="7">
      <t>オナ</t>
    </rPh>
    <rPh sb="8" eb="10">
      <t>ヨウシキ</t>
    </rPh>
    <rPh sb="11" eb="13">
      <t>ケイゾク</t>
    </rPh>
    <rPh sb="15" eb="17">
      <t>シヨウ</t>
    </rPh>
    <rPh sb="19" eb="23">
      <t>サンテイヨウケン</t>
    </rPh>
    <rPh sb="24" eb="26">
      <t>マイツキ</t>
    </rPh>
    <rPh sb="26" eb="28">
      <t>カクニン</t>
    </rPh>
    <rPh sb="28" eb="29">
      <t>オヨ</t>
    </rPh>
    <rPh sb="30" eb="32">
      <t>キロク</t>
    </rPh>
    <phoneticPr fontId="3"/>
  </si>
  <si>
    <t>※　「従業者の勤務の体制及び勤務形態一覧表（別紙７）又はこれに準じた勤務割表等」については、</t>
    <rPh sb="3" eb="6">
      <t>ジュウギョウシャ</t>
    </rPh>
    <rPh sb="7" eb="9">
      <t>キンム</t>
    </rPh>
    <rPh sb="10" eb="12">
      <t>タイセイ</t>
    </rPh>
    <rPh sb="12" eb="13">
      <t>オヨ</t>
    </rPh>
    <rPh sb="14" eb="16">
      <t>キンム</t>
    </rPh>
    <rPh sb="16" eb="18">
      <t>ケイタイ</t>
    </rPh>
    <rPh sb="18" eb="21">
      <t>イチランヒョウ</t>
    </rPh>
    <rPh sb="22" eb="24">
      <t>ベッシ</t>
    </rPh>
    <rPh sb="26" eb="27">
      <t>マタ</t>
    </rPh>
    <rPh sb="31" eb="32">
      <t>ジュン</t>
    </rPh>
    <rPh sb="34" eb="36">
      <t>キンム</t>
    </rPh>
    <rPh sb="36" eb="37">
      <t>ワリ</t>
    </rPh>
    <rPh sb="37" eb="38">
      <t>ヒョウ</t>
    </rPh>
    <rPh sb="38" eb="39">
      <t>ナド</t>
    </rPh>
    <phoneticPr fontId="3"/>
  </si>
  <si>
    <t>　指定申請等に使用した（標準様式１）で作成したものも対象です。</t>
    <rPh sb="19" eb="21">
      <t>サクセイ</t>
    </rPh>
    <rPh sb="26" eb="28">
      <t>タイショウ</t>
    </rPh>
    <phoneticPr fontId="3"/>
  </si>
  <si>
    <t>　（本ファイルには特養用の（標準様式１）をセットしています。プルダウンリストの修正等、特定施設にあわせた修正作業に</t>
    <rPh sb="2" eb="3">
      <t>ホン</t>
    </rPh>
    <rPh sb="9" eb="11">
      <t>トクヨウ</t>
    </rPh>
    <rPh sb="11" eb="12">
      <t>ヨウ</t>
    </rPh>
    <rPh sb="14" eb="18">
      <t>ヒョウジュンヨウシキ</t>
    </rPh>
    <rPh sb="41" eb="42">
      <t>トウ</t>
    </rPh>
    <rPh sb="43" eb="47">
      <t>トクテイシセツ</t>
    </rPh>
    <rPh sb="52" eb="54">
      <t>シュウセイ</t>
    </rPh>
    <rPh sb="54" eb="56">
      <t>サギョウ</t>
    </rPh>
    <phoneticPr fontId="3"/>
  </si>
  <si>
    <t>　　不安がある場合は、特定施設の加算届ファイルにセットされた（標準様式１）を使用してください）</t>
    <rPh sb="18" eb="19">
      <t>トドケ</t>
    </rPh>
    <rPh sb="31" eb="33">
      <t>ヒョウジュン</t>
    </rPh>
    <rPh sb="33" eb="35">
      <t>ヨウシキ</t>
    </rPh>
    <phoneticPr fontId="3"/>
  </si>
  <si>
    <t>※　本体が特養かつ併設型・空床型の両方を実施している場合で、「空床型のみ算定する加算」を新たに届け出る場合は、</t>
    <rPh sb="2" eb="4">
      <t>ホンタイ</t>
    </rPh>
    <rPh sb="5" eb="7">
      <t>トクヨウ</t>
    </rPh>
    <rPh sb="9" eb="11">
      <t>ヘイセツ</t>
    </rPh>
    <rPh sb="11" eb="12">
      <t>ガタ</t>
    </rPh>
    <rPh sb="13" eb="16">
      <t>クウショウガタ</t>
    </rPh>
    <rPh sb="17" eb="19">
      <t>リョウホウ</t>
    </rPh>
    <rPh sb="20" eb="22">
      <t>ジッシ</t>
    </rPh>
    <rPh sb="26" eb="28">
      <t>バアイ</t>
    </rPh>
    <rPh sb="31" eb="34">
      <t>クウショウガタ</t>
    </rPh>
    <rPh sb="36" eb="38">
      <t>サンテイ</t>
    </rPh>
    <rPh sb="40" eb="42">
      <t>カサン</t>
    </rPh>
    <rPh sb="44" eb="45">
      <t>アラ</t>
    </rPh>
    <rPh sb="47" eb="48">
      <t>トド</t>
    </rPh>
    <rPh sb="49" eb="50">
      <t>デ</t>
    </rPh>
    <rPh sb="51" eb="53">
      <t>バアイ</t>
    </rPh>
    <phoneticPr fontId="3"/>
  </si>
  <si>
    <t>　（その場合、下記チェック表で加算ごとに指定している添付書類については提出不要）</t>
    <rPh sb="4" eb="6">
      <t>バアイ</t>
    </rPh>
    <rPh sb="7" eb="9">
      <t>カキ</t>
    </rPh>
    <rPh sb="13" eb="14">
      <t>ヒョウ</t>
    </rPh>
    <rPh sb="15" eb="17">
      <t>カサン</t>
    </rPh>
    <rPh sb="20" eb="22">
      <t>シテイ</t>
    </rPh>
    <rPh sb="26" eb="30">
      <t>テンプショルイ</t>
    </rPh>
    <rPh sb="35" eb="37">
      <t>テイシュツ</t>
    </rPh>
    <rPh sb="37" eb="39">
      <t>フヨウ</t>
    </rPh>
    <phoneticPr fontId="3"/>
  </si>
  <si>
    <t>届出事項</t>
    <rPh sb="0" eb="2">
      <t>トドケデ</t>
    </rPh>
    <rPh sb="2" eb="4">
      <t>ジコウ</t>
    </rPh>
    <phoneticPr fontId="3"/>
  </si>
  <si>
    <t>開設</t>
    <rPh sb="0" eb="2">
      <t>カイセツ</t>
    </rPh>
    <phoneticPr fontId="3"/>
  </si>
  <si>
    <t>加算
追加
・
加算
削除</t>
    <rPh sb="0" eb="2">
      <t>カサン</t>
    </rPh>
    <rPh sb="3" eb="5">
      <t>ツイカ</t>
    </rPh>
    <rPh sb="8" eb="10">
      <t>カサン</t>
    </rPh>
    <rPh sb="11" eb="13">
      <t>サクジョ</t>
    </rPh>
    <phoneticPr fontId="3"/>
  </si>
  <si>
    <t>添　付　書　類</t>
    <rPh sb="0" eb="1">
      <t>ソウ</t>
    </rPh>
    <rPh sb="2" eb="3">
      <t>ヅケ</t>
    </rPh>
    <rPh sb="4" eb="5">
      <t>ショ</t>
    </rPh>
    <rPh sb="6" eb="7">
      <t>タグイ</t>
    </rPh>
    <phoneticPr fontId="3"/>
  </si>
  <si>
    <t>備　　考</t>
    <rPh sb="0" eb="1">
      <t>ソナエ</t>
    </rPh>
    <rPh sb="3" eb="4">
      <t>コウ</t>
    </rPh>
    <phoneticPr fontId="3"/>
  </si>
  <si>
    <t>共　通　事　項
（必ず必要な書類）</t>
    <rPh sb="0" eb="1">
      <t>トモ</t>
    </rPh>
    <rPh sb="2" eb="3">
      <t>ツウ</t>
    </rPh>
    <rPh sb="4" eb="5">
      <t>コト</t>
    </rPh>
    <rPh sb="6" eb="7">
      <t>コウ</t>
    </rPh>
    <rPh sb="9" eb="10">
      <t>カナラ</t>
    </rPh>
    <rPh sb="11" eb="13">
      <t>ヒツヨウ</t>
    </rPh>
    <rPh sb="14" eb="16">
      <t>ショルイ</t>
    </rPh>
    <phoneticPr fontId="3"/>
  </si>
  <si>
    <t>□</t>
    <phoneticPr fontId="3"/>
  </si>
  <si>
    <t>・</t>
    <phoneticPr fontId="3"/>
  </si>
  <si>
    <t>運営規程</t>
    <rPh sb="0" eb="2">
      <t>ウンエイ</t>
    </rPh>
    <rPh sb="2" eb="4">
      <t>キテイ</t>
    </rPh>
    <phoneticPr fontId="3"/>
  </si>
  <si>
    <t>※</t>
    <phoneticPr fontId="3"/>
  </si>
  <si>
    <t>変更後の運営規程</t>
    <rPh sb="0" eb="2">
      <t>ヘンコウ</t>
    </rPh>
    <rPh sb="2" eb="3">
      <t>ゴ</t>
    </rPh>
    <rPh sb="4" eb="6">
      <t>ウンエイ</t>
    </rPh>
    <rPh sb="6" eb="8">
      <t>キテイ</t>
    </rPh>
    <phoneticPr fontId="3"/>
  </si>
  <si>
    <t>（料金部分のみ変更の場合は料金表のみで可）</t>
    <phoneticPr fontId="2"/>
  </si>
  <si>
    <t>LIFEへの登録</t>
    <rPh sb="6" eb="8">
      <t>トウロク</t>
    </rPh>
    <phoneticPr fontId="3"/>
  </si>
  <si>
    <t>割引をする場合</t>
    <rPh sb="0" eb="2">
      <t>ワリビキ</t>
    </rPh>
    <rPh sb="5" eb="7">
      <t>バアイ</t>
    </rPh>
    <phoneticPr fontId="3"/>
  </si>
  <si>
    <t>指定居宅サービス事業者等による介護給付費の割引に係る割引率の設定について＜別紙５＞</t>
    <rPh sb="0" eb="2">
      <t>シテイ</t>
    </rPh>
    <rPh sb="2" eb="4">
      <t>キョタク</t>
    </rPh>
    <rPh sb="8" eb="11">
      <t>ジギョウシャ</t>
    </rPh>
    <rPh sb="11" eb="12">
      <t>トウ</t>
    </rPh>
    <rPh sb="15" eb="17">
      <t>カイゴ</t>
    </rPh>
    <rPh sb="17" eb="20">
      <t>キュウフヒ</t>
    </rPh>
    <rPh sb="21" eb="23">
      <t>ワリビキ</t>
    </rPh>
    <rPh sb="24" eb="25">
      <t>カカ</t>
    </rPh>
    <rPh sb="26" eb="29">
      <t>ワリビキリツ</t>
    </rPh>
    <rPh sb="30" eb="32">
      <t>セッテイ</t>
    </rPh>
    <rPh sb="37" eb="39">
      <t>ベッシ</t>
    </rPh>
    <phoneticPr fontId="3"/>
  </si>
  <si>
    <t>施設等の区分</t>
    <rPh sb="0" eb="2">
      <t>シセツ</t>
    </rPh>
    <rPh sb="2" eb="3">
      <t>トウ</t>
    </rPh>
    <rPh sb="4" eb="6">
      <t>クブン</t>
    </rPh>
    <phoneticPr fontId="3"/>
  </si>
  <si>
    <t>夜間勤務条件基準</t>
    <rPh sb="0" eb="2">
      <t>ヤカン</t>
    </rPh>
    <rPh sb="2" eb="4">
      <t>キンム</t>
    </rPh>
    <rPh sb="4" eb="6">
      <t>ジョウケン</t>
    </rPh>
    <rPh sb="6" eb="8">
      <t>キジュン</t>
    </rPh>
    <phoneticPr fontId="3"/>
  </si>
  <si>
    <t>理由書</t>
    <rPh sb="0" eb="3">
      <t>リユウショ</t>
    </rPh>
    <phoneticPr fontId="3"/>
  </si>
  <si>
    <t>任意の様式で可。</t>
    <rPh sb="0" eb="2">
      <t>ニンイ</t>
    </rPh>
    <rPh sb="3" eb="5">
      <t>ヨウシキ</t>
    </rPh>
    <rPh sb="6" eb="7">
      <t>カ</t>
    </rPh>
    <phoneticPr fontId="3"/>
  </si>
  <si>
    <t>従業者の勤務の体制及び勤務形態一覧表＜別紙7＞又はこれに準じた勤務割表等</t>
    <phoneticPr fontId="3"/>
  </si>
  <si>
    <t>職員の欠員による減算の状況</t>
    <rPh sb="0" eb="2">
      <t>ショクイン</t>
    </rPh>
    <rPh sb="3" eb="5">
      <t>ケツイン</t>
    </rPh>
    <rPh sb="8" eb="10">
      <t>ゲンサン</t>
    </rPh>
    <rPh sb="11" eb="13">
      <t>ジョウキョウ</t>
    </rPh>
    <phoneticPr fontId="3"/>
  </si>
  <si>
    <t>看護職員、介護職員の配置状況がわかるもの。</t>
    <rPh sb="0" eb="2">
      <t>カンゴ</t>
    </rPh>
    <rPh sb="2" eb="4">
      <t>ショクイン</t>
    </rPh>
    <rPh sb="5" eb="7">
      <t>カイゴ</t>
    </rPh>
    <rPh sb="7" eb="9">
      <t>ショクイン</t>
    </rPh>
    <rPh sb="10" eb="12">
      <t>ハイチ</t>
    </rPh>
    <rPh sb="12" eb="14">
      <t>ジョウキョウ</t>
    </rPh>
    <phoneticPr fontId="3"/>
  </si>
  <si>
    <t>組織体制図</t>
    <rPh sb="0" eb="2">
      <t>ソシキ</t>
    </rPh>
    <rPh sb="2" eb="4">
      <t>タイセイ</t>
    </rPh>
    <rPh sb="4" eb="5">
      <t>ズ</t>
    </rPh>
    <phoneticPr fontId="3"/>
  </si>
  <si>
    <t>該当する資格証（写）</t>
    <rPh sb="0" eb="2">
      <t>ガイトウ</t>
    </rPh>
    <rPh sb="4" eb="7">
      <t>シカクショウ</t>
    </rPh>
    <rPh sb="8" eb="9">
      <t>ウツ</t>
    </rPh>
    <phoneticPr fontId="3"/>
  </si>
  <si>
    <t>欠員が解消される場合。</t>
    <rPh sb="0" eb="2">
      <t>ケツイン</t>
    </rPh>
    <rPh sb="3" eb="5">
      <t>カイショウ</t>
    </rPh>
    <rPh sb="8" eb="10">
      <t>バアイ</t>
    </rPh>
    <phoneticPr fontId="3"/>
  </si>
  <si>
    <t>ユニットケア体制</t>
    <rPh sb="6" eb="8">
      <t>タイセイ</t>
    </rPh>
    <phoneticPr fontId="3"/>
  </si>
  <si>
    <t>高齢者虐待防止措置実施の有無</t>
    <rPh sb="0" eb="3">
      <t>コウレイシャ</t>
    </rPh>
    <rPh sb="3" eb="7">
      <t>ギャクタイボウシ</t>
    </rPh>
    <rPh sb="7" eb="9">
      <t>ソチ</t>
    </rPh>
    <rPh sb="9" eb="11">
      <t>ジッシ</t>
    </rPh>
    <phoneticPr fontId="34"/>
  </si>
  <si>
    <t>理由書</t>
    <phoneticPr fontId="3"/>
  </si>
  <si>
    <t>高齢者虐待防止措置に係る改善計画又は改善報告書</t>
    <rPh sb="0" eb="3">
      <t>コウレイシャ</t>
    </rPh>
    <rPh sb="3" eb="7">
      <t>ギャクタイボウシ</t>
    </rPh>
    <rPh sb="7" eb="9">
      <t>ソチ</t>
    </rPh>
    <rPh sb="10" eb="11">
      <t>カカ</t>
    </rPh>
    <rPh sb="12" eb="16">
      <t>カイゼンケイカク</t>
    </rPh>
    <rPh sb="16" eb="17">
      <t>マタ</t>
    </rPh>
    <rPh sb="18" eb="23">
      <t>カイゼンホウコクショ</t>
    </rPh>
    <phoneticPr fontId="3"/>
  </si>
  <si>
    <t>任意の様式で可（代表者名）。ただし、未措置事項（指針、委員会、研修、担当者の設置）の現状及び改善に向けた取組みは必ず記載すること。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4" eb="26">
      <t>シシン</t>
    </rPh>
    <rPh sb="27" eb="30">
      <t>イインカイ</t>
    </rPh>
    <rPh sb="31" eb="33">
      <t>ケンシュウ</t>
    </rPh>
    <rPh sb="34" eb="37">
      <t>タントウシャ</t>
    </rPh>
    <rPh sb="38" eb="40">
      <t>セッチ</t>
    </rPh>
    <rPh sb="42" eb="44">
      <t>ゲンジョウ</t>
    </rPh>
    <rPh sb="44" eb="45">
      <t>オヨ</t>
    </rPh>
    <rPh sb="46" eb="48">
      <t>カイゼン</t>
    </rPh>
    <rPh sb="49" eb="50">
      <t>ム</t>
    </rPh>
    <rPh sb="52" eb="54">
      <t>トリクミ</t>
    </rPh>
    <rPh sb="56" eb="57">
      <t>カナラ</t>
    </rPh>
    <rPh sb="58" eb="60">
      <t>キサイ</t>
    </rPh>
    <phoneticPr fontId="3"/>
  </si>
  <si>
    <t>業務継続計画策定の有無</t>
    <rPh sb="0" eb="6">
      <t>ギョウムケイゾクケイカク</t>
    </rPh>
    <rPh sb="6" eb="8">
      <t>サクテイ</t>
    </rPh>
    <rPh sb="9" eb="11">
      <t>ウム</t>
    </rPh>
    <phoneticPr fontId="34"/>
  </si>
  <si>
    <t>業務継続計画に係る改善計画又は改善報告書</t>
    <rPh sb="0" eb="2">
      <t>ギョウム</t>
    </rPh>
    <rPh sb="2" eb="4">
      <t>ケイゾク</t>
    </rPh>
    <rPh sb="4" eb="6">
      <t>ケイカク</t>
    </rPh>
    <rPh sb="7" eb="8">
      <t>カカ</t>
    </rPh>
    <rPh sb="9" eb="11">
      <t>カイゼン</t>
    </rPh>
    <rPh sb="11" eb="13">
      <t>ケイカク</t>
    </rPh>
    <rPh sb="13" eb="14">
      <t>マタ</t>
    </rPh>
    <rPh sb="15" eb="20">
      <t>カイゼンホウコクショ</t>
    </rPh>
    <phoneticPr fontId="3"/>
  </si>
  <si>
    <t>任意の様式で可（代表者名）。ただし、未措置事項（BCP策定、訓練、研修）の現状及び改善に向けた取組みは必ず記載すること。</t>
    <rPh sb="0" eb="2">
      <t>ニンイ</t>
    </rPh>
    <rPh sb="3" eb="5">
      <t>ヨウシキ</t>
    </rPh>
    <rPh sb="6" eb="7">
      <t>カ</t>
    </rPh>
    <rPh sb="8" eb="11">
      <t>ダイヒョウシャ</t>
    </rPh>
    <rPh sb="11" eb="12">
      <t>メイ</t>
    </rPh>
    <rPh sb="18" eb="21">
      <t>ミソチ</t>
    </rPh>
    <rPh sb="21" eb="23">
      <t>ジコウ</t>
    </rPh>
    <rPh sb="27" eb="29">
      <t>サクテイ</t>
    </rPh>
    <rPh sb="30" eb="32">
      <t>クンレン</t>
    </rPh>
    <rPh sb="33" eb="35">
      <t>ケンシュウ</t>
    </rPh>
    <rPh sb="37" eb="39">
      <t>ゲンジョウ</t>
    </rPh>
    <rPh sb="39" eb="40">
      <t>オヨ</t>
    </rPh>
    <rPh sb="41" eb="43">
      <t>カイゼン</t>
    </rPh>
    <rPh sb="44" eb="45">
      <t>ム</t>
    </rPh>
    <rPh sb="47" eb="49">
      <t>トリクミ</t>
    </rPh>
    <rPh sb="51" eb="52">
      <t>カナラ</t>
    </rPh>
    <rPh sb="53" eb="55">
      <t>キサイ</t>
    </rPh>
    <phoneticPr fontId="3"/>
  </si>
  <si>
    <t>業務継続計画（BCP）</t>
  </si>
  <si>
    <t>BCP未策定に伴う減算を解消する場合。感染症及び災害の項目を設定したもの。</t>
    <rPh sb="3" eb="6">
      <t>ミサクテイ</t>
    </rPh>
    <rPh sb="7" eb="8">
      <t>トモナ</t>
    </rPh>
    <rPh sb="9" eb="11">
      <t>ゲンサン</t>
    </rPh>
    <rPh sb="12" eb="14">
      <t>カイショウ</t>
    </rPh>
    <rPh sb="16" eb="18">
      <t>バアイ</t>
    </rPh>
    <phoneticPr fontId="3"/>
  </si>
  <si>
    <t>共生型サービスの提供
（短期入所事業所）</t>
    <rPh sb="0" eb="3">
      <t>キョウセイガタ</t>
    </rPh>
    <rPh sb="8" eb="10">
      <t>テイキョウ</t>
    </rPh>
    <rPh sb="12" eb="14">
      <t>タンキ</t>
    </rPh>
    <rPh sb="14" eb="16">
      <t>ニュウショ</t>
    </rPh>
    <rPh sb="16" eb="18">
      <t>ジギョウ</t>
    </rPh>
    <rPh sb="18" eb="19">
      <t>ショ</t>
    </rPh>
    <phoneticPr fontId="3"/>
  </si>
  <si>
    <t>生活相談員配置等加算</t>
    <rPh sb="0" eb="2">
      <t>セイカツ</t>
    </rPh>
    <rPh sb="2" eb="5">
      <t>ソウダンイン</t>
    </rPh>
    <rPh sb="5" eb="7">
      <t>ハイチ</t>
    </rPh>
    <rPh sb="7" eb="8">
      <t>トウ</t>
    </rPh>
    <rPh sb="8" eb="10">
      <t>カサン</t>
    </rPh>
    <phoneticPr fontId="3"/>
  </si>
  <si>
    <t>生活相談員配置等加算に係る届出書＜別紙21＞</t>
    <rPh sb="0" eb="5">
      <t>セイカツソウダンイン</t>
    </rPh>
    <rPh sb="5" eb="8">
      <t>ハイチトウ</t>
    </rPh>
    <rPh sb="8" eb="10">
      <t>カサン</t>
    </rPh>
    <rPh sb="11" eb="12">
      <t>カカ</t>
    </rPh>
    <rPh sb="13" eb="16">
      <t>トドケデショ</t>
    </rPh>
    <rPh sb="17" eb="19">
      <t>ベッシ</t>
    </rPh>
    <phoneticPr fontId="3"/>
  </si>
  <si>
    <t>生活機能向上連携加算</t>
    <rPh sb="0" eb="2">
      <t>セイカツ</t>
    </rPh>
    <rPh sb="2" eb="4">
      <t>キノウ</t>
    </rPh>
    <rPh sb="4" eb="6">
      <t>コウジョウ</t>
    </rPh>
    <rPh sb="6" eb="8">
      <t>レンケイ</t>
    </rPh>
    <rPh sb="8" eb="10">
      <t>カサン</t>
    </rPh>
    <phoneticPr fontId="3"/>
  </si>
  <si>
    <t>生活機能向上連携加算に関する確認書＜参考様式４＞</t>
    <rPh sb="0" eb="10">
      <t>セイカツキノウコウジョウレンケイカサン</t>
    </rPh>
    <rPh sb="11" eb="12">
      <t>カン</t>
    </rPh>
    <rPh sb="14" eb="17">
      <t>カクニンショ</t>
    </rPh>
    <rPh sb="18" eb="20">
      <t>サンコウ</t>
    </rPh>
    <rPh sb="20" eb="22">
      <t>ヨウシキ</t>
    </rPh>
    <phoneticPr fontId="34"/>
  </si>
  <si>
    <t>訪問リハビリテーション若しくは通所リハビリテーションを実施している事業所又はリハビリテーションを実施している医療提供施設との協定書等</t>
    <rPh sb="0" eb="2">
      <t>ホウモン</t>
    </rPh>
    <rPh sb="11" eb="12">
      <t>モ</t>
    </rPh>
    <rPh sb="15" eb="17">
      <t>ツウショ</t>
    </rPh>
    <rPh sb="27" eb="29">
      <t>ジッシ</t>
    </rPh>
    <rPh sb="33" eb="36">
      <t>ジギョウショ</t>
    </rPh>
    <rPh sb="36" eb="37">
      <t>マタ</t>
    </rPh>
    <rPh sb="48" eb="50">
      <t>ジッシ</t>
    </rPh>
    <rPh sb="54" eb="56">
      <t>イリョウ</t>
    </rPh>
    <rPh sb="56" eb="58">
      <t>テイキョウ</t>
    </rPh>
    <rPh sb="58" eb="60">
      <t>シセツ</t>
    </rPh>
    <rPh sb="62" eb="65">
      <t>キョウテイショ</t>
    </rPh>
    <rPh sb="65" eb="66">
      <t>トウ</t>
    </rPh>
    <phoneticPr fontId="3"/>
  </si>
  <si>
    <t>共同等する上記事業所又は医療施設の理学療法士、作業療法士、言語聴覚士又は医師の資格証（写）</t>
    <rPh sb="0" eb="2">
      <t>キョウドウ</t>
    </rPh>
    <rPh sb="2" eb="3">
      <t>トウ</t>
    </rPh>
    <rPh sb="5" eb="7">
      <t>ジョウキ</t>
    </rPh>
    <rPh sb="7" eb="10">
      <t>ジギョウショ</t>
    </rPh>
    <rPh sb="10" eb="11">
      <t>マタ</t>
    </rPh>
    <rPh sb="12" eb="14">
      <t>イリョウ</t>
    </rPh>
    <rPh sb="14" eb="16">
      <t>シセツ</t>
    </rPh>
    <rPh sb="17" eb="19">
      <t>リガク</t>
    </rPh>
    <rPh sb="19" eb="22">
      <t>リョウホウシ</t>
    </rPh>
    <rPh sb="23" eb="25">
      <t>サギョウ</t>
    </rPh>
    <rPh sb="25" eb="28">
      <t>リョウホウシ</t>
    </rPh>
    <rPh sb="29" eb="34">
      <t>ゲンゴチョウカクシ</t>
    </rPh>
    <rPh sb="34" eb="35">
      <t>マタ</t>
    </rPh>
    <rPh sb="36" eb="38">
      <t>イシ</t>
    </rPh>
    <rPh sb="39" eb="41">
      <t>シカク</t>
    </rPh>
    <rPh sb="41" eb="42">
      <t>ショウ</t>
    </rPh>
    <rPh sb="43" eb="44">
      <t>ウツ</t>
    </rPh>
    <phoneticPr fontId="3"/>
  </si>
  <si>
    <t>機能訓練指導体制</t>
    <rPh sb="0" eb="2">
      <t>キノウ</t>
    </rPh>
    <rPh sb="2" eb="4">
      <t>クンレン</t>
    </rPh>
    <rPh sb="4" eb="6">
      <t>シドウ</t>
    </rPh>
    <rPh sb="6" eb="8">
      <t>タイセイ</t>
    </rPh>
    <phoneticPr fontId="3"/>
  </si>
  <si>
    <t>請求する月の分。</t>
    <rPh sb="0" eb="8">
      <t>セ</t>
    </rPh>
    <phoneticPr fontId="3"/>
  </si>
  <si>
    <t>該当する資格証（写）</t>
    <phoneticPr fontId="3"/>
  </si>
  <si>
    <t>理学療法士、作業療法士、言語聴覚士、看護師、准看護師、柔道整復師、あん摩マッサージ指圧師、はり師、きゅう師。</t>
    <rPh sb="0" eb="5">
      <t>リガク</t>
    </rPh>
    <rPh sb="6" eb="11">
      <t>サギョウ</t>
    </rPh>
    <rPh sb="12" eb="14">
      <t>ゲンゴ</t>
    </rPh>
    <rPh sb="14" eb="17">
      <t>チョウカクシ</t>
    </rPh>
    <rPh sb="18" eb="21">
      <t>カンゴシ</t>
    </rPh>
    <rPh sb="22" eb="26">
      <t>ジュンカンゴシ</t>
    </rPh>
    <rPh sb="27" eb="29">
      <t>ジュウドウ</t>
    </rPh>
    <rPh sb="29" eb="31">
      <t>セイフク</t>
    </rPh>
    <rPh sb="31" eb="32">
      <t>シ</t>
    </rPh>
    <rPh sb="35" eb="36">
      <t>マ</t>
    </rPh>
    <rPh sb="41" eb="44">
      <t>シアツシ</t>
    </rPh>
    <phoneticPr fontId="3"/>
  </si>
  <si>
    <t>個別機能訓練体制</t>
    <rPh sb="0" eb="2">
      <t>コベツ</t>
    </rPh>
    <rPh sb="2" eb="4">
      <t>キノウ</t>
    </rPh>
    <rPh sb="4" eb="6">
      <t>クンレン</t>
    </rPh>
    <rPh sb="6" eb="8">
      <t>タイセイ</t>
    </rPh>
    <phoneticPr fontId="3"/>
  </si>
  <si>
    <t>請求する月の分。</t>
    <phoneticPr fontId="3"/>
  </si>
  <si>
    <t>理学療法士、作業療法士、言語聴覚士、看護師、准看護師、柔道整復師、あん摩マッサージ指圧師、はり師、きゅう師。</t>
    <phoneticPr fontId="3"/>
  </si>
  <si>
    <t>≪はり師又はきゅう師を機能訓練指導員として配置する場合≫
理学療法士、作業療法士、言語聴覚士、看護職員、柔道整復師又はあん摩マッサージ指圧師の資格を有する機能訓練指導員を配置した事業所で６月以上機能訓練指導に従事した経験を有する者であることが分かる証明書</t>
    <rPh sb="3" eb="5">
      <t>シマタ</t>
    </rPh>
    <rPh sb="9" eb="10">
      <t>シ</t>
    </rPh>
    <rPh sb="11" eb="18">
      <t>キノウクンレンシドウイン</t>
    </rPh>
    <rPh sb="21" eb="23">
      <t>ハイチ</t>
    </rPh>
    <rPh sb="25" eb="27">
      <t>バアイ</t>
    </rPh>
    <phoneticPr fontId="34"/>
  </si>
  <si>
    <t>任意の様式で可。</t>
    <rPh sb="0" eb="2">
      <t>ニンイ</t>
    </rPh>
    <rPh sb="3" eb="5">
      <t>ヨウシキ</t>
    </rPh>
    <rPh sb="6" eb="7">
      <t>カ</t>
    </rPh>
    <phoneticPr fontId="34"/>
  </si>
  <si>
    <r>
      <t>看護体制加算</t>
    </r>
    <r>
      <rPr>
        <sz val="8"/>
        <rFont val="ＭＳ Ｐゴシック"/>
        <family val="3"/>
        <charset val="128"/>
      </rPr>
      <t xml:space="preserve">
＊介護サービスのみ</t>
    </r>
    <rPh sb="0" eb="2">
      <t>カンゴ</t>
    </rPh>
    <rPh sb="2" eb="4">
      <t>タイセイ</t>
    </rPh>
    <rPh sb="4" eb="6">
      <t>カサン</t>
    </rPh>
    <phoneticPr fontId="3"/>
  </si>
  <si>
    <t>看護体制加算に係る届出書＜別紙25＞</t>
    <rPh sb="0" eb="2">
      <t>カンゴ</t>
    </rPh>
    <rPh sb="13" eb="15">
      <t>ベッシ</t>
    </rPh>
    <phoneticPr fontId="3"/>
  </si>
  <si>
    <t>看護師、准看護師。</t>
    <rPh sb="0" eb="3">
      <t>カンゴシ</t>
    </rPh>
    <rPh sb="4" eb="8">
      <t>ジュンカンゴシ</t>
    </rPh>
    <phoneticPr fontId="3"/>
  </si>
  <si>
    <t>夜間における連絡・対応体制（オンコール体制）に関する取り決め（指針やマニュアル等で、看護職員不在時の介護職員による入所者の観察項目を含む。案でも可）</t>
    <rPh sb="42" eb="44">
      <t>カンゴ</t>
    </rPh>
    <rPh sb="44" eb="46">
      <t>ショクイン</t>
    </rPh>
    <rPh sb="46" eb="49">
      <t>フザイジ</t>
    </rPh>
    <rPh sb="50" eb="52">
      <t>カイゴ</t>
    </rPh>
    <rPh sb="52" eb="54">
      <t>ショクイン</t>
    </rPh>
    <rPh sb="57" eb="60">
      <t>ニュウショシャ</t>
    </rPh>
    <rPh sb="61" eb="63">
      <t>カンサツ</t>
    </rPh>
    <rPh sb="63" eb="65">
      <t>コウモク</t>
    </rPh>
    <rPh sb="66" eb="67">
      <t>フク</t>
    </rPh>
    <rPh sb="69" eb="70">
      <t>アン</t>
    </rPh>
    <rPh sb="72" eb="73">
      <t>カ</t>
    </rPh>
    <phoneticPr fontId="3"/>
  </si>
  <si>
    <t>加算Ⅱを算定する場合。</t>
    <rPh sb="0" eb="2">
      <t>カサン</t>
    </rPh>
    <rPh sb="4" eb="6">
      <t>サンテイ</t>
    </rPh>
    <rPh sb="8" eb="10">
      <t>バアイ</t>
    </rPh>
    <phoneticPr fontId="3"/>
  </si>
  <si>
    <t>≪病院、訪問看護ｽﾃｰｼｮﾝ等との連携による場合≫
２４時間連絡体制に係る契約書・協定書（写）</t>
    <rPh sb="28" eb="30">
      <t>ジカン</t>
    </rPh>
    <rPh sb="30" eb="32">
      <t>レンラク</t>
    </rPh>
    <rPh sb="32" eb="34">
      <t>タイセイ</t>
    </rPh>
    <rPh sb="35" eb="36">
      <t>カカ</t>
    </rPh>
    <rPh sb="41" eb="44">
      <t>キョウテイショ</t>
    </rPh>
    <phoneticPr fontId="3"/>
  </si>
  <si>
    <r>
      <t xml:space="preserve">医療連携強化加算
</t>
    </r>
    <r>
      <rPr>
        <sz val="8"/>
        <rFont val="ＭＳ Ｐゴシック"/>
        <family val="3"/>
        <charset val="128"/>
      </rPr>
      <t>＊介護サービスのみ </t>
    </r>
    <phoneticPr fontId="3"/>
  </si>
  <si>
    <t>医療連携強化加算に係る届出書＜別紙26＞</t>
    <rPh sb="9" eb="10">
      <t>カカ</t>
    </rPh>
    <rPh sb="15" eb="17">
      <t>ベッシ</t>
    </rPh>
    <phoneticPr fontId="3"/>
  </si>
  <si>
    <t>協力医療機関との協定書(写）</t>
    <rPh sb="0" eb="2">
      <t>キョウリョク</t>
    </rPh>
    <rPh sb="2" eb="4">
      <t>イリョウ</t>
    </rPh>
    <rPh sb="4" eb="6">
      <t>キカン</t>
    </rPh>
    <rPh sb="8" eb="11">
      <t>キョウテイショ</t>
    </rPh>
    <rPh sb="12" eb="13">
      <t>ウツ</t>
    </rPh>
    <phoneticPr fontId="3"/>
  </si>
  <si>
    <t>急変時に医療提供の方針について、利用者からの合意文書</t>
    <rPh sb="24" eb="26">
      <t>ブンショ</t>
    </rPh>
    <phoneticPr fontId="3"/>
  </si>
  <si>
    <t>任意の様式で可。（重要事項説明書に記載がしてある際には重要事項説明書を提出）</t>
    <phoneticPr fontId="3"/>
  </si>
  <si>
    <t>看取り連携体制加算</t>
    <rPh sb="0" eb="2">
      <t>ミト</t>
    </rPh>
    <rPh sb="3" eb="5">
      <t>レンケイ</t>
    </rPh>
    <rPh sb="5" eb="7">
      <t>タイセイ</t>
    </rPh>
    <rPh sb="7" eb="9">
      <t>カサン</t>
    </rPh>
    <phoneticPr fontId="3"/>
  </si>
  <si>
    <t>看取り連携体制加算に係る届出書＜別紙13＞</t>
    <rPh sb="0" eb="2">
      <t>ミト</t>
    </rPh>
    <rPh sb="3" eb="5">
      <t>レンケイ</t>
    </rPh>
    <rPh sb="5" eb="7">
      <t>タイセイ</t>
    </rPh>
    <rPh sb="7" eb="9">
      <t>カサン</t>
    </rPh>
    <rPh sb="10" eb="11">
      <t>カカ</t>
    </rPh>
    <rPh sb="12" eb="15">
      <t>トドケデショ</t>
    </rPh>
    <rPh sb="16" eb="18">
      <t>ベッシ</t>
    </rPh>
    <phoneticPr fontId="3"/>
  </si>
  <si>
    <t>看取り期における対応方針（案でも可）</t>
    <rPh sb="0" eb="2">
      <t>ミト</t>
    </rPh>
    <rPh sb="3" eb="4">
      <t>キ</t>
    </rPh>
    <rPh sb="8" eb="12">
      <t>タイオウホウシン</t>
    </rPh>
    <rPh sb="13" eb="14">
      <t>アン</t>
    </rPh>
    <rPh sb="16" eb="17">
      <t>カ</t>
    </rPh>
    <phoneticPr fontId="3"/>
  </si>
  <si>
    <r>
      <t>夜勤職員配置加算</t>
    </r>
    <r>
      <rPr>
        <sz val="8"/>
        <rFont val="ＭＳ Ｐゴシック"/>
        <family val="3"/>
        <charset val="128"/>
      </rPr>
      <t xml:space="preserve">
＊介護サービスのみ</t>
    </r>
    <rPh sb="0" eb="2">
      <t>ヤキン</t>
    </rPh>
    <rPh sb="2" eb="4">
      <t>ショクイン</t>
    </rPh>
    <rPh sb="4" eb="6">
      <t>ハイチ</t>
    </rPh>
    <rPh sb="6" eb="8">
      <t>カサン</t>
    </rPh>
    <rPh sb="10" eb="12">
      <t>カイゴ</t>
    </rPh>
    <phoneticPr fontId="3"/>
  </si>
  <si>
    <t>夜勤職員配置加算に係る確認書＜参考様式３＞</t>
    <phoneticPr fontId="3"/>
  </si>
  <si>
    <t>登録喀痰吸引等事業者としての登録通知書（写）</t>
    <rPh sb="0" eb="2">
      <t>トウロク</t>
    </rPh>
    <rPh sb="2" eb="4">
      <t>カクタン</t>
    </rPh>
    <rPh sb="4" eb="6">
      <t>キュウイン</t>
    </rPh>
    <rPh sb="6" eb="7">
      <t>トウ</t>
    </rPh>
    <rPh sb="7" eb="9">
      <t>ジギョウ</t>
    </rPh>
    <rPh sb="9" eb="10">
      <t>シャ</t>
    </rPh>
    <rPh sb="14" eb="16">
      <t>トウロク</t>
    </rPh>
    <rPh sb="16" eb="19">
      <t>ツウチショ</t>
    </rPh>
    <rPh sb="20" eb="21">
      <t>シャ</t>
    </rPh>
    <phoneticPr fontId="3"/>
  </si>
  <si>
    <t>Ⅲ・Ⅳを算定する場合。</t>
    <rPh sb="4" eb="6">
      <t>サンテイ</t>
    </rPh>
    <rPh sb="8" eb="10">
      <t>バアイ</t>
    </rPh>
    <phoneticPr fontId="3"/>
  </si>
  <si>
    <t>介護福祉士・認定特定行為業務従事者名簿（写）</t>
    <rPh sb="0" eb="2">
      <t>カイゴ</t>
    </rPh>
    <rPh sb="2" eb="5">
      <t>フクシシ</t>
    </rPh>
    <rPh sb="6" eb="8">
      <t>ニンテイ</t>
    </rPh>
    <rPh sb="8" eb="10">
      <t>トクテイ</t>
    </rPh>
    <rPh sb="10" eb="12">
      <t>コウイ</t>
    </rPh>
    <rPh sb="12" eb="14">
      <t>ギョウム</t>
    </rPh>
    <rPh sb="14" eb="17">
      <t>ジュウジシャ</t>
    </rPh>
    <rPh sb="17" eb="19">
      <t>メイボ</t>
    </rPh>
    <rPh sb="20" eb="21">
      <t>ウツ</t>
    </rPh>
    <phoneticPr fontId="3"/>
  </si>
  <si>
    <t>Ⅲ・Ⅳを算定する場合。</t>
    <phoneticPr fontId="3"/>
  </si>
  <si>
    <t>テクノロジーの導入
（夜勤職員配置加算関係）</t>
    <phoneticPr fontId="3"/>
  </si>
  <si>
    <t>テクノロジーの導入による夜勤職員配置加算に関する届出書＜別紙7-3＞又は＜別紙27＞</t>
    <rPh sb="12" eb="18">
      <t>ヤキンショクインハイチ</t>
    </rPh>
    <rPh sb="28" eb="30">
      <t>ベッシ</t>
    </rPh>
    <rPh sb="34" eb="35">
      <t>マタ</t>
    </rPh>
    <rPh sb="37" eb="39">
      <t>ベッシ</t>
    </rPh>
    <phoneticPr fontId="3"/>
  </si>
  <si>
    <t>利用者の安全やケアの質の確保、職員の負担の軽減を図るための委員会の議事概要</t>
    <rPh sb="0" eb="3">
      <t>リヨウシャ</t>
    </rPh>
    <rPh sb="4" eb="6">
      <t>アンゼン</t>
    </rPh>
    <rPh sb="10" eb="11">
      <t>シツ</t>
    </rPh>
    <rPh sb="12" eb="14">
      <t>カクホ</t>
    </rPh>
    <rPh sb="15" eb="17">
      <t>ショクイン</t>
    </rPh>
    <rPh sb="18" eb="20">
      <t>フタン</t>
    </rPh>
    <rPh sb="21" eb="23">
      <t>ケイゲン</t>
    </rPh>
    <rPh sb="24" eb="25">
      <t>ハカ</t>
    </rPh>
    <rPh sb="29" eb="32">
      <t>イインカイ</t>
    </rPh>
    <rPh sb="33" eb="37">
      <t>ギジガイヨウ</t>
    </rPh>
    <phoneticPr fontId="3"/>
  </si>
  <si>
    <t>導入後から３月以上、継続して定期的に実施していることがわかるようにすること。</t>
    <rPh sb="0" eb="3">
      <t>ドウニュウゴ</t>
    </rPh>
    <rPh sb="6" eb="7">
      <t>ツキ</t>
    </rPh>
    <rPh sb="7" eb="9">
      <t>イジョウ</t>
    </rPh>
    <rPh sb="10" eb="12">
      <t>ケイゾク</t>
    </rPh>
    <rPh sb="14" eb="17">
      <t>テイキテキ</t>
    </rPh>
    <rPh sb="18" eb="20">
      <t>ジッシ</t>
    </rPh>
    <phoneticPr fontId="3"/>
  </si>
  <si>
    <t>介護機器の使用方法の講習やヒヤリ・ハット事例等の周知、その事例を通じた再発防止策の実習等を含む職員研修の記録</t>
    <rPh sb="0" eb="2">
      <t>カイゴ</t>
    </rPh>
    <rPh sb="2" eb="4">
      <t>キキ</t>
    </rPh>
    <rPh sb="5" eb="7">
      <t>シヨウ</t>
    </rPh>
    <rPh sb="7" eb="9">
      <t>ホウホウ</t>
    </rPh>
    <rPh sb="10" eb="12">
      <t>コウシュウ</t>
    </rPh>
    <rPh sb="20" eb="22">
      <t>ジレイ</t>
    </rPh>
    <rPh sb="22" eb="23">
      <t>トウ</t>
    </rPh>
    <rPh sb="24" eb="26">
      <t>シュウチ</t>
    </rPh>
    <rPh sb="29" eb="31">
      <t>ジレイ</t>
    </rPh>
    <rPh sb="32" eb="33">
      <t>ツウ</t>
    </rPh>
    <rPh sb="35" eb="37">
      <t>サイハツ</t>
    </rPh>
    <rPh sb="37" eb="39">
      <t>ボウシ</t>
    </rPh>
    <rPh sb="39" eb="40">
      <t>サク</t>
    </rPh>
    <rPh sb="41" eb="43">
      <t>ジッシュウ</t>
    </rPh>
    <rPh sb="43" eb="44">
      <t>トウ</t>
    </rPh>
    <rPh sb="45" eb="46">
      <t>フク</t>
    </rPh>
    <rPh sb="47" eb="49">
      <t>ショクイン</t>
    </rPh>
    <rPh sb="49" eb="51">
      <t>ケンシュウ</t>
    </rPh>
    <rPh sb="52" eb="54">
      <t>キロク</t>
    </rPh>
    <phoneticPr fontId="3"/>
  </si>
  <si>
    <t>算定開始月時点で予定の場合は、予定している研修等の概要がわかるもの。</t>
    <rPh sb="23" eb="24">
      <t>トウ</t>
    </rPh>
    <phoneticPr fontId="3"/>
  </si>
  <si>
    <t>算定開始月を含む年間又は年度研修計画
若しくは介護機器の使用方法の講習等を定期的かつ臨機応変に実施するためのフロー（手順書）等</t>
    <rPh sb="0" eb="5">
      <t>サンテイカイシツキ</t>
    </rPh>
    <rPh sb="6" eb="7">
      <t>フク</t>
    </rPh>
    <rPh sb="8" eb="10">
      <t>ネンカン</t>
    </rPh>
    <rPh sb="10" eb="11">
      <t>マタ</t>
    </rPh>
    <rPh sb="12" eb="14">
      <t>ネンド</t>
    </rPh>
    <rPh sb="14" eb="16">
      <t>ケンシュウ</t>
    </rPh>
    <rPh sb="16" eb="18">
      <t>ケイカク</t>
    </rPh>
    <rPh sb="19" eb="20">
      <t>モ</t>
    </rPh>
    <rPh sb="23" eb="27">
      <t>カイゴキキ</t>
    </rPh>
    <rPh sb="28" eb="32">
      <t>シヨウホウホウ</t>
    </rPh>
    <rPh sb="33" eb="36">
      <t>コウシュウトウ</t>
    </rPh>
    <rPh sb="37" eb="40">
      <t>テイキテキ</t>
    </rPh>
    <rPh sb="42" eb="46">
      <t>リンキオウヘン</t>
    </rPh>
    <rPh sb="47" eb="49">
      <t>ジッシ</t>
    </rPh>
    <rPh sb="58" eb="61">
      <t>テジュンショ</t>
    </rPh>
    <rPh sb="62" eb="63">
      <t>トウ</t>
    </rPh>
    <phoneticPr fontId="3"/>
  </si>
  <si>
    <t>上記の研修等に相当するもの（複数の研修や通常業務の手順等を組み合わせて内容を網羅する場合は、どの研修等で何を実施するのか）がわかるようにすること。</t>
    <rPh sb="0" eb="2">
      <t>ジョウキ</t>
    </rPh>
    <rPh sb="3" eb="5">
      <t>ケンシュウ</t>
    </rPh>
    <rPh sb="5" eb="6">
      <t>トウ</t>
    </rPh>
    <rPh sb="7" eb="9">
      <t>ソウトウ</t>
    </rPh>
    <rPh sb="14" eb="16">
      <t>フクスウ</t>
    </rPh>
    <rPh sb="17" eb="19">
      <t>ケンシュウ</t>
    </rPh>
    <rPh sb="20" eb="22">
      <t>ツウジョウ</t>
    </rPh>
    <rPh sb="22" eb="24">
      <t>ギョウム</t>
    </rPh>
    <rPh sb="25" eb="27">
      <t>テジュン</t>
    </rPh>
    <rPh sb="27" eb="28">
      <t>トウ</t>
    </rPh>
    <rPh sb="29" eb="30">
      <t>ク</t>
    </rPh>
    <rPh sb="31" eb="32">
      <t>ア</t>
    </rPh>
    <rPh sb="35" eb="37">
      <t>ナイヨウ</t>
    </rPh>
    <rPh sb="38" eb="40">
      <t>モウラ</t>
    </rPh>
    <rPh sb="42" eb="44">
      <t>バアイ</t>
    </rPh>
    <rPh sb="48" eb="50">
      <t>ケンシュウ</t>
    </rPh>
    <rPh sb="50" eb="51">
      <t>トウ</t>
    </rPh>
    <rPh sb="52" eb="53">
      <t>ナニ</t>
    </rPh>
    <rPh sb="54" eb="56">
      <t>ジッシ</t>
    </rPh>
    <phoneticPr fontId="3"/>
  </si>
  <si>
    <t>若年性認知症利用者受入加算</t>
    <rPh sb="0" eb="2">
      <t>ジャクネン</t>
    </rPh>
    <rPh sb="2" eb="3">
      <t>セイ</t>
    </rPh>
    <rPh sb="3" eb="6">
      <t>ニンチショウ</t>
    </rPh>
    <rPh sb="6" eb="9">
      <t>リヨウシャ</t>
    </rPh>
    <rPh sb="9" eb="11">
      <t>ウケイレ</t>
    </rPh>
    <rPh sb="11" eb="13">
      <t>カサン</t>
    </rPh>
    <phoneticPr fontId="3"/>
  </si>
  <si>
    <t>若年性認知症利用者受入加算に関する届出書＜参考様式５＞</t>
    <rPh sb="6" eb="8">
      <t>リヨウ</t>
    </rPh>
    <rPh sb="21" eb="23">
      <t>サンコウ</t>
    </rPh>
    <rPh sb="23" eb="25">
      <t>ヨウシキ</t>
    </rPh>
    <phoneticPr fontId="3"/>
  </si>
  <si>
    <t>送迎体制</t>
    <rPh sb="0" eb="2">
      <t>ソウゲイ</t>
    </rPh>
    <rPh sb="2" eb="4">
      <t>タイセイ</t>
    </rPh>
    <phoneticPr fontId="3"/>
  </si>
  <si>
    <t>送迎車両の写真</t>
    <rPh sb="0" eb="2">
      <t>ソウゲイ</t>
    </rPh>
    <rPh sb="2" eb="4">
      <t>シャリョウ</t>
    </rPh>
    <rPh sb="5" eb="7">
      <t>シャシン</t>
    </rPh>
    <phoneticPr fontId="3"/>
  </si>
  <si>
    <t>ナンバーが確認できるように撮影すること。</t>
    <rPh sb="5" eb="7">
      <t>カクニン</t>
    </rPh>
    <rPh sb="13" eb="15">
      <t>サツエイ</t>
    </rPh>
    <phoneticPr fontId="3"/>
  </si>
  <si>
    <t>送迎車両の車検証（写）</t>
    <rPh sb="0" eb="2">
      <t>ソウゲイ</t>
    </rPh>
    <rPh sb="2" eb="4">
      <t>シャリョウ</t>
    </rPh>
    <rPh sb="5" eb="8">
      <t>シャケンショウ</t>
    </rPh>
    <rPh sb="9" eb="10">
      <t>ウツ</t>
    </rPh>
    <phoneticPr fontId="3"/>
  </si>
  <si>
    <t>送迎車両の任意保険証書（写）</t>
    <rPh sb="0" eb="2">
      <t>ソウゲイ</t>
    </rPh>
    <rPh sb="2" eb="4">
      <t>シャリョウ</t>
    </rPh>
    <rPh sb="5" eb="7">
      <t>ニンイ</t>
    </rPh>
    <rPh sb="7" eb="9">
      <t>ホケン</t>
    </rPh>
    <rPh sb="9" eb="11">
      <t>ショウショ</t>
    </rPh>
    <rPh sb="12" eb="13">
      <t>ウツ</t>
    </rPh>
    <phoneticPr fontId="3"/>
  </si>
  <si>
    <t>送迎記録簿</t>
    <rPh sb="0" eb="2">
      <t>ソウゲイ</t>
    </rPh>
    <rPh sb="2" eb="4">
      <t>キロク</t>
    </rPh>
    <rPh sb="4" eb="5">
      <t>ボ</t>
    </rPh>
    <phoneticPr fontId="3"/>
  </si>
  <si>
    <t>口腔連携強化加算</t>
    <rPh sb="0" eb="2">
      <t>コウクウ</t>
    </rPh>
    <rPh sb="2" eb="4">
      <t>レンケイ</t>
    </rPh>
    <rPh sb="4" eb="6">
      <t>キョウカ</t>
    </rPh>
    <rPh sb="6" eb="8">
      <t>カサン</t>
    </rPh>
    <phoneticPr fontId="3"/>
  </si>
  <si>
    <t>口腔連携強化加算に関する届出書＜別紙11＞</t>
    <rPh sb="0" eb="2">
      <t>コウクウ</t>
    </rPh>
    <rPh sb="2" eb="4">
      <t>レンケイ</t>
    </rPh>
    <rPh sb="4" eb="6">
      <t>キョウカ</t>
    </rPh>
    <rPh sb="6" eb="8">
      <t>カサン</t>
    </rPh>
    <rPh sb="9" eb="10">
      <t>カン</t>
    </rPh>
    <rPh sb="12" eb="15">
      <t>トドケデショ</t>
    </rPh>
    <rPh sb="16" eb="18">
      <t>ベッシ</t>
    </rPh>
    <phoneticPr fontId="3"/>
  </si>
  <si>
    <t>協力医療機関との協定書(写）等相談できる体制を確保していることがわかるもの</t>
    <rPh sb="0" eb="2">
      <t>キョウリョク</t>
    </rPh>
    <rPh sb="2" eb="4">
      <t>イリョウ</t>
    </rPh>
    <rPh sb="4" eb="6">
      <t>キカン</t>
    </rPh>
    <rPh sb="8" eb="11">
      <t>キョウテイショ</t>
    </rPh>
    <rPh sb="12" eb="13">
      <t>ウツ</t>
    </rPh>
    <rPh sb="14" eb="15">
      <t>トウ</t>
    </rPh>
    <rPh sb="15" eb="17">
      <t>ソウダン</t>
    </rPh>
    <rPh sb="20" eb="22">
      <t>タイセイ</t>
    </rPh>
    <rPh sb="23" eb="25">
      <t>カクホ</t>
    </rPh>
    <phoneticPr fontId="3"/>
  </si>
  <si>
    <t>療養食加算</t>
    <rPh sb="0" eb="3">
      <t>リョウヨウショク</t>
    </rPh>
    <rPh sb="3" eb="5">
      <t>カサン</t>
    </rPh>
    <phoneticPr fontId="3"/>
  </si>
  <si>
    <t>療養食加算に関する届出書＜参考様式５＞</t>
    <rPh sb="13" eb="15">
      <t>サンコウ</t>
    </rPh>
    <rPh sb="15" eb="17">
      <t>ヨウシキ</t>
    </rPh>
    <phoneticPr fontId="3"/>
  </si>
  <si>
    <t>管理栄養士・栄養士の資格証（写）</t>
    <rPh sb="0" eb="2">
      <t>カンリ</t>
    </rPh>
    <rPh sb="2" eb="5">
      <t>エイヨウシ</t>
    </rPh>
    <rPh sb="6" eb="9">
      <t>エイヨウシ</t>
    </rPh>
    <rPh sb="10" eb="13">
      <t>シカクショウ</t>
    </rPh>
    <rPh sb="14" eb="15">
      <t>ウツ</t>
    </rPh>
    <phoneticPr fontId="3"/>
  </si>
  <si>
    <t>単独型の場合。</t>
    <rPh sb="0" eb="3">
      <t>タンドクガタ</t>
    </rPh>
    <rPh sb="4" eb="6">
      <t>バアイ</t>
    </rPh>
    <phoneticPr fontId="3"/>
  </si>
  <si>
    <t>　</t>
    <phoneticPr fontId="3"/>
  </si>
  <si>
    <t>認知症専門ケア加算</t>
    <rPh sb="0" eb="3">
      <t>ニンチショウ</t>
    </rPh>
    <rPh sb="3" eb="5">
      <t>センモン</t>
    </rPh>
    <rPh sb="7" eb="9">
      <t>カサン</t>
    </rPh>
    <phoneticPr fontId="3"/>
  </si>
  <si>
    <t>認知症専門ケア加算に係る届出書＜別紙12-２＞</t>
    <rPh sb="0" eb="3">
      <t>ニンチショウ</t>
    </rPh>
    <rPh sb="3" eb="5">
      <t>センモン</t>
    </rPh>
    <rPh sb="7" eb="9">
      <t>カサン</t>
    </rPh>
    <rPh sb="10" eb="11">
      <t>カカ</t>
    </rPh>
    <rPh sb="12" eb="14">
      <t>トドケデ</t>
    </rPh>
    <rPh sb="14" eb="15">
      <t>ショ</t>
    </rPh>
    <rPh sb="16" eb="18">
      <t>ベッシ</t>
    </rPh>
    <phoneticPr fontId="3"/>
  </si>
  <si>
    <t>認知症介護実践リーダー研修の修了証（写）</t>
    <phoneticPr fontId="3"/>
  </si>
  <si>
    <t>認知症介護指導者養成研修の修了証（写）</t>
    <phoneticPr fontId="3"/>
  </si>
  <si>
    <t>認知症看護に係る適切な研修の修了証等（写）</t>
    <rPh sb="14" eb="17">
      <t>シュウリョウショウ</t>
    </rPh>
    <rPh sb="17" eb="18">
      <t>トウ</t>
    </rPh>
    <rPh sb="19" eb="20">
      <t>ウツ</t>
    </rPh>
    <phoneticPr fontId="34"/>
  </si>
  <si>
    <t>認知症ケアに関する留意事項の伝達又は技術的指導に係る会議の開催状況がわかるもの</t>
    <rPh sb="0" eb="3">
      <t>ニンチショウ</t>
    </rPh>
    <rPh sb="6" eb="7">
      <t>カン</t>
    </rPh>
    <rPh sb="9" eb="13">
      <t>リュウイジコウ</t>
    </rPh>
    <rPh sb="14" eb="16">
      <t>デンタツ</t>
    </rPh>
    <rPh sb="16" eb="17">
      <t>マタ</t>
    </rPh>
    <rPh sb="18" eb="21">
      <t>ギジュツテキ</t>
    </rPh>
    <rPh sb="21" eb="23">
      <t>シドウ</t>
    </rPh>
    <rPh sb="24" eb="25">
      <t>カカ</t>
    </rPh>
    <rPh sb="26" eb="28">
      <t>カイギ</t>
    </rPh>
    <rPh sb="29" eb="33">
      <t>カイサイジョウキョウ</t>
    </rPh>
    <phoneticPr fontId="34"/>
  </si>
  <si>
    <t>予定の場合は、開催スケジュール（年間計画、実施フロー等開催時期と頻度がわかるもの）及び開催内容の概要を記載すること。</t>
    <rPh sb="0" eb="2">
      <t>ヨテイ</t>
    </rPh>
    <rPh sb="3" eb="5">
      <t>バアイ</t>
    </rPh>
    <rPh sb="7" eb="9">
      <t>カイサイ</t>
    </rPh>
    <rPh sb="16" eb="18">
      <t>ネンカン</t>
    </rPh>
    <rPh sb="18" eb="20">
      <t>ケイカク</t>
    </rPh>
    <rPh sb="21" eb="23">
      <t>ジッシ</t>
    </rPh>
    <rPh sb="26" eb="27">
      <t>トウ</t>
    </rPh>
    <rPh sb="27" eb="31">
      <t>カイサイジキ</t>
    </rPh>
    <rPh sb="32" eb="34">
      <t>ヒンド</t>
    </rPh>
    <rPh sb="41" eb="42">
      <t>オヨ</t>
    </rPh>
    <rPh sb="43" eb="45">
      <t>カイサイ</t>
    </rPh>
    <rPh sb="45" eb="47">
      <t>ナイヨウ</t>
    </rPh>
    <rPh sb="48" eb="50">
      <t>ガイヨウ</t>
    </rPh>
    <rPh sb="51" eb="53">
      <t>キサイ</t>
    </rPh>
    <phoneticPr fontId="3"/>
  </si>
  <si>
    <t>算定開始月を含む年間又は年度の研修計画（認知症ケアに関する研修計画）</t>
    <rPh sb="0" eb="5">
      <t>サンテイカイシツキ</t>
    </rPh>
    <rPh sb="6" eb="7">
      <t>フク</t>
    </rPh>
    <rPh sb="8" eb="10">
      <t>ネンカン</t>
    </rPh>
    <rPh sb="10" eb="11">
      <t>マタ</t>
    </rPh>
    <rPh sb="12" eb="14">
      <t>ネンド</t>
    </rPh>
    <rPh sb="15" eb="17">
      <t>ケンシュウ</t>
    </rPh>
    <rPh sb="17" eb="19">
      <t>ケイカク</t>
    </rPh>
    <rPh sb="20" eb="23">
      <t>ニンチショウ</t>
    </rPh>
    <rPh sb="26" eb="27">
      <t>カン</t>
    </rPh>
    <rPh sb="29" eb="31">
      <t>ケンシュウ</t>
    </rPh>
    <rPh sb="31" eb="33">
      <t>ケイカク</t>
    </rPh>
    <phoneticPr fontId="3"/>
  </si>
  <si>
    <t>生産性向上推進体制加算</t>
    <rPh sb="0" eb="3">
      <t>セイサンセイ</t>
    </rPh>
    <rPh sb="3" eb="5">
      <t>コウジョウ</t>
    </rPh>
    <rPh sb="5" eb="7">
      <t>スイシン</t>
    </rPh>
    <rPh sb="7" eb="11">
      <t>タイセイカサン</t>
    </rPh>
    <phoneticPr fontId="3"/>
  </si>
  <si>
    <t>生産性向上推進体制加算に係る届出書＜別紙28＞</t>
    <rPh sb="0" eb="11">
      <t>セイサンセイコウジョウスイシンタイセイカサン</t>
    </rPh>
    <rPh sb="12" eb="13">
      <t>カカ</t>
    </rPh>
    <rPh sb="14" eb="17">
      <t>トドケデショ</t>
    </rPh>
    <rPh sb="18" eb="20">
      <t>ベッシ</t>
    </rPh>
    <phoneticPr fontId="3"/>
  </si>
  <si>
    <t>各種指標に関する調査結果</t>
    <rPh sb="0" eb="2">
      <t>カクシュ</t>
    </rPh>
    <rPh sb="2" eb="4">
      <t>シヒョウ</t>
    </rPh>
    <rPh sb="5" eb="6">
      <t>カン</t>
    </rPh>
    <rPh sb="8" eb="12">
      <t>チョウサケッカ</t>
    </rPh>
    <phoneticPr fontId="3"/>
  </si>
  <si>
    <t>指針、業務フロー、手順書等算定要件に該当する取組の全体像（概要・体制）がわかる資料</t>
    <rPh sb="0" eb="2">
      <t>シシン</t>
    </rPh>
    <rPh sb="3" eb="5">
      <t>ギョウム</t>
    </rPh>
    <rPh sb="9" eb="12">
      <t>テジュンショ</t>
    </rPh>
    <rPh sb="12" eb="13">
      <t>トウ</t>
    </rPh>
    <rPh sb="13" eb="15">
      <t>サンテイ</t>
    </rPh>
    <rPh sb="15" eb="17">
      <t>ヨウケン</t>
    </rPh>
    <rPh sb="18" eb="20">
      <t>ガイトウ</t>
    </rPh>
    <rPh sb="22" eb="24">
      <t>トリクミ</t>
    </rPh>
    <rPh sb="25" eb="28">
      <t>ゼンタイゾウ</t>
    </rPh>
    <rPh sb="29" eb="31">
      <t>ガイヨウ</t>
    </rPh>
    <rPh sb="32" eb="34">
      <t>タイセイ</t>
    </rPh>
    <rPh sb="39" eb="41">
      <t>シリョウ</t>
    </rPh>
    <phoneticPr fontId="3"/>
  </si>
  <si>
    <t>算定要件である事務処理手順（各調査や研修等）がいつどのくらいの頻度でどのような形で実施（予定）されているのかがわかるもの。</t>
    <rPh sb="0" eb="4">
      <t>サンテイヨウケン</t>
    </rPh>
    <rPh sb="7" eb="11">
      <t>ジムショリ</t>
    </rPh>
    <rPh sb="11" eb="13">
      <t>テジュン</t>
    </rPh>
    <rPh sb="14" eb="15">
      <t>カク</t>
    </rPh>
    <rPh sb="15" eb="17">
      <t>チョウサ</t>
    </rPh>
    <rPh sb="18" eb="21">
      <t>ケンシュウトウ</t>
    </rPh>
    <rPh sb="31" eb="33">
      <t>ヒンド</t>
    </rPh>
    <rPh sb="39" eb="40">
      <t>カタチ</t>
    </rPh>
    <rPh sb="41" eb="43">
      <t>ジッシ</t>
    </rPh>
    <phoneticPr fontId="3"/>
  </si>
  <si>
    <t>サービス提供体制強化加算</t>
    <rPh sb="4" eb="6">
      <t>テイキョウ</t>
    </rPh>
    <rPh sb="6" eb="8">
      <t>タイセイ</t>
    </rPh>
    <rPh sb="8" eb="10">
      <t>キョウカ</t>
    </rPh>
    <rPh sb="10" eb="12">
      <t>カサン</t>
    </rPh>
    <phoneticPr fontId="3"/>
  </si>
  <si>
    <t>サービス提供体制強化加算に関する届出書＜別紙１4－４＞</t>
    <rPh sb="20" eb="22">
      <t>ベッシ</t>
    </rPh>
    <phoneticPr fontId="3"/>
  </si>
  <si>
    <t>前年度４月～２月の分。なお、前年度実績が６月に満たない場合は届出前３か月分</t>
    <rPh sb="0" eb="3">
      <t>ゼンネンド</t>
    </rPh>
    <rPh sb="4" eb="5">
      <t>ガツ</t>
    </rPh>
    <rPh sb="7" eb="8">
      <t>ガツ</t>
    </rPh>
    <rPh sb="9" eb="10">
      <t>ブン</t>
    </rPh>
    <rPh sb="14" eb="17">
      <t>ゼンネンド</t>
    </rPh>
    <rPh sb="17" eb="19">
      <t>ジッセキ</t>
    </rPh>
    <rPh sb="21" eb="22">
      <t>ガツ</t>
    </rPh>
    <rPh sb="23" eb="24">
      <t>ミ</t>
    </rPh>
    <rPh sb="27" eb="29">
      <t>バアイ</t>
    </rPh>
    <rPh sb="30" eb="32">
      <t>トドケデ</t>
    </rPh>
    <rPh sb="32" eb="33">
      <t>マエ</t>
    </rPh>
    <rPh sb="35" eb="37">
      <t>ゲツブン</t>
    </rPh>
    <phoneticPr fontId="3"/>
  </si>
  <si>
    <t>有資格者等の割合の参考計算書＜別紙７-2＞又はこれに準じた計算資料</t>
    <rPh sb="0" eb="4">
      <t>ユウシカクシャ</t>
    </rPh>
    <rPh sb="4" eb="5">
      <t>トウ</t>
    </rPh>
    <rPh sb="6" eb="8">
      <t>ワリアイ</t>
    </rPh>
    <rPh sb="9" eb="11">
      <t>サンコウ</t>
    </rPh>
    <rPh sb="11" eb="14">
      <t>ケイサンショ</t>
    </rPh>
    <rPh sb="15" eb="17">
      <t>ベッシ</t>
    </rPh>
    <rPh sb="21" eb="22">
      <t>マタ</t>
    </rPh>
    <rPh sb="26" eb="27">
      <t>ジュン</t>
    </rPh>
    <rPh sb="29" eb="33">
      <t>ケイサンシリョウ</t>
    </rPh>
    <phoneticPr fontId="3"/>
  </si>
  <si>
    <t>算定する加算の要件に応じた有資格者等の常勤換算を計算し平均したもの</t>
    <rPh sb="0" eb="2">
      <t>サンテイ</t>
    </rPh>
    <rPh sb="4" eb="6">
      <t>カサン</t>
    </rPh>
    <rPh sb="7" eb="9">
      <t>ヨウケン</t>
    </rPh>
    <rPh sb="10" eb="11">
      <t>オウ</t>
    </rPh>
    <rPh sb="13" eb="17">
      <t>ユウシカクシャ</t>
    </rPh>
    <rPh sb="17" eb="18">
      <t>トウ</t>
    </rPh>
    <rPh sb="19" eb="23">
      <t>ジョウキンカンサン</t>
    </rPh>
    <rPh sb="24" eb="26">
      <t>ケイサン</t>
    </rPh>
    <rPh sb="27" eb="29">
      <t>ヘイキン</t>
    </rPh>
    <phoneticPr fontId="3"/>
  </si>
  <si>
    <t>介護職員処遇改善加算</t>
    <rPh sb="0" eb="4">
      <t>カイゴショクイン</t>
    </rPh>
    <rPh sb="4" eb="10">
      <t>ショグウカイゼンカサン</t>
    </rPh>
    <phoneticPr fontId="3"/>
  </si>
  <si>
    <t>介護処遇改善加算等の専用受付に専用の届出一式を提出すること</t>
    <rPh sb="0" eb="9">
      <t>カイゴショグウカイゼンカサントウ</t>
    </rPh>
    <rPh sb="10" eb="12">
      <t>センヨウ</t>
    </rPh>
    <rPh sb="12" eb="14">
      <t>ウケツケ</t>
    </rPh>
    <rPh sb="15" eb="17">
      <t>センヨウ</t>
    </rPh>
    <rPh sb="18" eb="20">
      <t>トドケデ</t>
    </rPh>
    <rPh sb="20" eb="22">
      <t>イッシキ</t>
    </rPh>
    <rPh sb="23" eb="25">
      <t>テイシュツ</t>
    </rPh>
    <phoneticPr fontId="3"/>
  </si>
  <si>
    <t>SS</t>
    <phoneticPr fontId="3"/>
  </si>
  <si>
    <t>療養SS</t>
    <rPh sb="0" eb="2">
      <t>リョウヨウ</t>
    </rPh>
    <phoneticPr fontId="3"/>
  </si>
  <si>
    <t>特定</t>
    <rPh sb="0" eb="2">
      <t>トクテイ</t>
    </rPh>
    <phoneticPr fontId="3"/>
  </si>
  <si>
    <t>特養</t>
    <rPh sb="0" eb="2">
      <t>トクヨウ</t>
    </rPh>
    <phoneticPr fontId="3"/>
  </si>
  <si>
    <t>老健</t>
    <rPh sb="0" eb="2">
      <t>ロウケン</t>
    </rPh>
    <phoneticPr fontId="3"/>
  </si>
  <si>
    <t>医療院</t>
    <rPh sb="0" eb="3">
      <t>イリョウイン</t>
    </rPh>
    <phoneticPr fontId="3"/>
  </si>
  <si>
    <t>GH</t>
    <phoneticPr fontId="3"/>
  </si>
  <si>
    <t>地特定</t>
    <rPh sb="0" eb="1">
      <t>チ</t>
    </rPh>
    <rPh sb="1" eb="3">
      <t>トクテイ</t>
    </rPh>
    <phoneticPr fontId="3"/>
  </si>
  <si>
    <t>地特養</t>
    <rPh sb="0" eb="1">
      <t>チ</t>
    </rPh>
    <rPh sb="1" eb="3">
      <t>トクヨウ</t>
    </rPh>
    <phoneticPr fontId="3"/>
  </si>
  <si>
    <t>○</t>
    <phoneticPr fontId="3"/>
  </si>
  <si>
    <t>×</t>
    <phoneticPr fontId="3"/>
  </si>
  <si>
    <t>×</t>
  </si>
  <si>
    <t>（別紙１ー１－２）</t>
    <rPh sb="1" eb="3">
      <t>ベッシ</t>
    </rPh>
    <phoneticPr fontId="3"/>
  </si>
  <si>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</si>
  <si>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</si>
  <si>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</si>
  <si>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</si>
  <si>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</si>
  <si>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</si>
  <si>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割 引</t>
  </si>
  <si>
    <t>各サービス共通</t>
  </si>
  <si>
    <t>地域区分</t>
  </si>
  <si>
    <t>□</t>
  </si>
  <si>
    <t>１　１級地</t>
  </si>
  <si>
    <t>６　２級地</t>
  </si>
  <si>
    <t>７　３級地</t>
  </si>
  <si>
    <t>２　４級地</t>
  </si>
  <si>
    <t>■</t>
    <phoneticPr fontId="3"/>
  </si>
  <si>
    <t>３　５級地</t>
  </si>
  <si>
    <t>４　６級地</t>
  </si>
  <si>
    <t>９　７級地</t>
  </si>
  <si>
    <t>５　その他</t>
  </si>
  <si>
    <t>職員の欠員による減算の状況</t>
  </si>
  <si>
    <t>１ なし</t>
    <phoneticPr fontId="3"/>
  </si>
  <si>
    <t>２ 看護職員</t>
    <rPh sb="2" eb="4">
      <t>カンゴ</t>
    </rPh>
    <rPh sb="4" eb="6">
      <t>ショクイン</t>
    </rPh>
    <phoneticPr fontId="3"/>
  </si>
  <si>
    <t>３ 介護職員</t>
    <rPh sb="2" eb="4">
      <t>カイゴ</t>
    </rPh>
    <rPh sb="4" eb="6">
      <t>ショクイン</t>
    </rPh>
    <phoneticPr fontId="3"/>
  </si>
  <si>
    <t>１　なし</t>
  </si>
  <si>
    <t>身体拘束廃止取組の有無</t>
    <phoneticPr fontId="3"/>
  </si>
  <si>
    <t>１ 減算型</t>
    <phoneticPr fontId="3"/>
  </si>
  <si>
    <t>２ 基準型</t>
    <rPh sb="2" eb="4">
      <t>キジュン</t>
    </rPh>
    <rPh sb="4" eb="5">
      <t>ガタ</t>
    </rPh>
    <phoneticPr fontId="3"/>
  </si>
  <si>
    <t>２　あり</t>
  </si>
  <si>
    <t>高齢者虐待防止措置実施の有無</t>
    <phoneticPr fontId="3"/>
  </si>
  <si>
    <t>２ 基準型</t>
    <phoneticPr fontId="3"/>
  </si>
  <si>
    <t>業務継続計画策定の有無</t>
    <phoneticPr fontId="3"/>
  </si>
  <si>
    <t>入居継続支援加算</t>
    <rPh sb="0" eb="2">
      <t>ニュウキョ</t>
    </rPh>
    <rPh sb="2" eb="4">
      <t>ケイゾク</t>
    </rPh>
    <rPh sb="4" eb="6">
      <t>シエン</t>
    </rPh>
    <phoneticPr fontId="3"/>
  </si>
  <si>
    <t>２ 加算Ⅰ</t>
    <phoneticPr fontId="3"/>
  </si>
  <si>
    <t>３ 加算Ⅱ</t>
    <phoneticPr fontId="3"/>
  </si>
  <si>
    <t>テクノロジーの導入
（入居継続支援加算関係）</t>
    <rPh sb="11" eb="13">
      <t>ニュウキョ</t>
    </rPh>
    <rPh sb="13" eb="15">
      <t>ケイゾク</t>
    </rPh>
    <rPh sb="15" eb="17">
      <t>シエン</t>
    </rPh>
    <rPh sb="17" eb="19">
      <t>カサン</t>
    </rPh>
    <rPh sb="19" eb="21">
      <t>カンケイ</t>
    </rPh>
    <phoneticPr fontId="3"/>
  </si>
  <si>
    <t>２ あり</t>
    <phoneticPr fontId="3"/>
  </si>
  <si>
    <t>生活機能向上連携加算</t>
    <phoneticPr fontId="3"/>
  </si>
  <si>
    <t>３ 加算Ⅰ</t>
    <phoneticPr fontId="3"/>
  </si>
  <si>
    <t>２ 加算Ⅱ</t>
    <phoneticPr fontId="3"/>
  </si>
  <si>
    <t>個別機能訓練加算</t>
    <rPh sb="0" eb="2">
      <t>コベツ</t>
    </rPh>
    <rPh sb="6" eb="8">
      <t>カサン</t>
    </rPh>
    <phoneticPr fontId="3"/>
  </si>
  <si>
    <t>ADL維持等加算〔申出〕の有無</t>
  </si>
  <si>
    <t>夜間看護体制加算</t>
    <rPh sb="0" eb="2">
      <t>ヤカン</t>
    </rPh>
    <rPh sb="2" eb="4">
      <t>カンゴ</t>
    </rPh>
    <rPh sb="4" eb="6">
      <t>タイセイ</t>
    </rPh>
    <rPh sb="6" eb="8">
      <t>カサン</t>
    </rPh>
    <phoneticPr fontId="3"/>
  </si>
  <si>
    <t>３ 加算Ⅰ</t>
    <rPh sb="2" eb="4">
      <t>カサン</t>
    </rPh>
    <phoneticPr fontId="3"/>
  </si>
  <si>
    <t>２ 加算Ⅱ</t>
    <rPh sb="2" eb="4">
      <t>カサン</t>
    </rPh>
    <phoneticPr fontId="3"/>
  </si>
  <si>
    <t>若年性認知症入居者受入加算</t>
    <phoneticPr fontId="3"/>
  </si>
  <si>
    <t>科学的介護推進体制加算</t>
    <rPh sb="0" eb="3">
      <t>カガクテキ</t>
    </rPh>
    <rPh sb="3" eb="5">
      <t>カイゴ</t>
    </rPh>
    <rPh sb="5" eb="7">
      <t>スイシン</t>
    </rPh>
    <rPh sb="7" eb="9">
      <t>タイセイ</t>
    </rPh>
    <rPh sb="9" eb="11">
      <t>カサン</t>
    </rPh>
    <phoneticPr fontId="3"/>
  </si>
  <si>
    <t>１　有料老人ホーム（介護専用型）</t>
  </si>
  <si>
    <t>看取り介護加算</t>
    <rPh sb="0" eb="2">
      <t>ミト</t>
    </rPh>
    <rPh sb="3" eb="5">
      <t>カイゴ</t>
    </rPh>
    <rPh sb="5" eb="7">
      <t>カサン</t>
    </rPh>
    <phoneticPr fontId="3"/>
  </si>
  <si>
    <t>２　軽費老人ホーム（介護専用型）</t>
  </si>
  <si>
    <t>１　一般型</t>
  </si>
  <si>
    <t>特定施設入居者生活介護</t>
    <phoneticPr fontId="3"/>
  </si>
  <si>
    <t>３　養護老人ホーム（介護専用型）</t>
  </si>
  <si>
    <t>２　外部サービス</t>
  </si>
  <si>
    <t>高齢者施設等感染対策向上加算Ⅰ</t>
    <phoneticPr fontId="3"/>
  </si>
  <si>
    <t>５　有料老人ホーム（混合型）</t>
  </si>
  <si>
    <t>　　利用型</t>
  </si>
  <si>
    <t>高齢者施設等感染対策向上加算Ⅱ</t>
    <phoneticPr fontId="3"/>
  </si>
  <si>
    <t>６　軽費老人ホーム（混合型）</t>
  </si>
  <si>
    <t>生産性向上推進体制加算</t>
    <phoneticPr fontId="3"/>
  </si>
  <si>
    <t>７　養護老人ホーム（混合型）</t>
  </si>
  <si>
    <t>サービス提供体制強化加算</t>
    <phoneticPr fontId="3"/>
  </si>
  <si>
    <t>６ 加算Ⅰ</t>
    <phoneticPr fontId="3"/>
  </si>
  <si>
    <t>７ 加算Ⅲ</t>
    <phoneticPr fontId="3"/>
  </si>
  <si>
    <t>介護職員等処遇改善加算</t>
    <phoneticPr fontId="36"/>
  </si>
  <si>
    <t>７ 加算Ⅰ</t>
    <phoneticPr fontId="3"/>
  </si>
  <si>
    <t>８ 加算Ⅱ</t>
    <rPh sb="2" eb="4">
      <t>カサン</t>
    </rPh>
    <phoneticPr fontId="3"/>
  </si>
  <si>
    <t>９ 加算Ⅲ</t>
    <phoneticPr fontId="3"/>
  </si>
  <si>
    <t>Ａ 加算Ⅳ</t>
    <phoneticPr fontId="3"/>
  </si>
  <si>
    <t>Ｂ 加算Ⅴ(１)</t>
    <phoneticPr fontId="3"/>
  </si>
  <si>
    <t>Ｃ 加算Ⅴ(２)</t>
    <phoneticPr fontId="3"/>
  </si>
  <si>
    <t>Ｄ 加算Ⅴ(３)</t>
    <phoneticPr fontId="3"/>
  </si>
  <si>
    <t>Ｅ 加算Ⅴ(４)</t>
    <phoneticPr fontId="3"/>
  </si>
  <si>
    <t>Ｆ 加算Ⅴ(５)</t>
    <phoneticPr fontId="3"/>
  </si>
  <si>
    <t>Ｇ 加算Ⅴ(６)</t>
    <phoneticPr fontId="3"/>
  </si>
  <si>
    <t>Ｈ 加算Ⅴ(７)</t>
    <phoneticPr fontId="3"/>
  </si>
  <si>
    <t>Ｊ 加算Ⅴ(８)</t>
    <phoneticPr fontId="3"/>
  </si>
  <si>
    <t>Ｋ 加算Ⅴ(９)</t>
    <phoneticPr fontId="3"/>
  </si>
  <si>
    <t>Ｌ 加算Ⅴ(１０)</t>
    <phoneticPr fontId="3"/>
  </si>
  <si>
    <t>Ｍ 加算Ⅴ(１１)</t>
    <phoneticPr fontId="3"/>
  </si>
  <si>
    <t>Ｎ 加算Ⅴ(１２)</t>
    <phoneticPr fontId="3"/>
  </si>
  <si>
    <t>Ｐ 加算Ⅴ(１３)</t>
    <phoneticPr fontId="3"/>
  </si>
  <si>
    <t>Ｒ 加算Ⅴ(１４)</t>
    <phoneticPr fontId="3"/>
  </si>
  <si>
    <t>特定施設入居者生活介護</t>
  </si>
  <si>
    <t>(短期利用型)</t>
  </si>
  <si>
    <t>夜間勤務条件基準</t>
  </si>
  <si>
    <t>１ 基準型</t>
    <rPh sb="2" eb="4">
      <t>キジュン</t>
    </rPh>
    <rPh sb="4" eb="5">
      <t>ガタ</t>
    </rPh>
    <phoneticPr fontId="3"/>
  </si>
  <si>
    <t>６ 減算型</t>
    <rPh sb="2" eb="4">
      <t>ゲンサン</t>
    </rPh>
    <rPh sb="4" eb="5">
      <t>ガタ</t>
    </rPh>
    <phoneticPr fontId="3"/>
  </si>
  <si>
    <t>４ 介護支援専門員</t>
    <rPh sb="2" eb="4">
      <t>カイゴ</t>
    </rPh>
    <rPh sb="4" eb="6">
      <t>シエン</t>
    </rPh>
    <rPh sb="6" eb="8">
      <t>センモン</t>
    </rPh>
    <phoneticPr fontId="3"/>
  </si>
  <si>
    <t>１ 対応不可</t>
    <rPh sb="2" eb="4">
      <t>タイオウ</t>
    </rPh>
    <rPh sb="4" eb="6">
      <t>フカ</t>
    </rPh>
    <phoneticPr fontId="3"/>
  </si>
  <si>
    <t>２ 対応可</t>
    <phoneticPr fontId="3"/>
  </si>
  <si>
    <t>身体拘束廃止取組の有無</t>
  </si>
  <si>
    <t>安全管理体制</t>
    <rPh sb="0" eb="2">
      <t>アンゼン</t>
    </rPh>
    <rPh sb="2" eb="4">
      <t>カンリ</t>
    </rPh>
    <rPh sb="4" eb="6">
      <t>タイセイ</t>
    </rPh>
    <phoneticPr fontId="3"/>
  </si>
  <si>
    <t>栄養ケア・マネジメントの
実施の有無</t>
    <rPh sb="0" eb="2">
      <t>エイヨウ</t>
    </rPh>
    <rPh sb="13" eb="15">
      <t>ジッシ</t>
    </rPh>
    <rPh sb="16" eb="18">
      <t>ウム</t>
    </rPh>
    <phoneticPr fontId="3"/>
  </si>
  <si>
    <t>日常生活継続支援加算</t>
    <rPh sb="0" eb="2">
      <t>ニチジョウ</t>
    </rPh>
    <rPh sb="2" eb="4">
      <t>セイカツ</t>
    </rPh>
    <rPh sb="4" eb="6">
      <t>ケイゾク</t>
    </rPh>
    <rPh sb="6" eb="8">
      <t>シエン</t>
    </rPh>
    <rPh sb="8" eb="10">
      <t>カサン</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</si>
  <si>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</si>
  <si>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看護体制加算Ⅰ</t>
    <rPh sb="0" eb="2">
      <t>カンゴ</t>
    </rPh>
    <rPh sb="2" eb="4">
      <t>タイセイ</t>
    </rPh>
    <rPh sb="4" eb="6">
      <t>カサン</t>
    </rPh>
    <phoneticPr fontId="3"/>
  </si>
  <si>
    <t>看護体制加算Ⅱ</t>
    <rPh sb="0" eb="2">
      <t>カンゴ</t>
    </rPh>
    <rPh sb="2" eb="4">
      <t>タイセイ</t>
    </rPh>
    <rPh sb="4" eb="6">
      <t>カサン</t>
    </rPh>
    <phoneticPr fontId="3"/>
  </si>
  <si>
    <t>夜勤職員配置加算</t>
    <rPh sb="0" eb="2">
      <t>ヤキン</t>
    </rPh>
    <rPh sb="2" eb="4">
      <t>ショクイン</t>
    </rPh>
    <rPh sb="4" eb="6">
      <t>ハイチ</t>
    </rPh>
    <rPh sb="6" eb="8">
      <t>カサン</t>
    </rPh>
    <phoneticPr fontId="3"/>
  </si>
  <si>
    <t>２ 加算Ⅰ・加算Ⅱ</t>
    <rPh sb="6" eb="8">
      <t>カサン</t>
    </rPh>
    <phoneticPr fontId="3"/>
  </si>
  <si>
    <t>３ 加算Ⅲ・加算Ⅳ</t>
    <rPh sb="6" eb="8">
      <t>カサン</t>
    </rPh>
    <phoneticPr fontId="3"/>
  </si>
  <si>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</si>
  <si>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準ユニットケア体制</t>
    <rPh sb="0" eb="1">
      <t>ジュン</t>
    </rPh>
    <rPh sb="7" eb="9">
      <t>タイセイ</t>
    </rPh>
    <phoneticPr fontId="3"/>
  </si>
  <si>
    <t>１　介護福祉施設</t>
  </si>
  <si>
    <t>４ 加算Ⅱ</t>
    <rPh sb="2" eb="4">
      <t>カサン</t>
    </rPh>
    <phoneticPr fontId="3"/>
  </si>
  <si>
    <t>５ 加算Ⅲ</t>
    <rPh sb="2" eb="4">
      <t>カサン</t>
    </rPh>
    <phoneticPr fontId="3"/>
  </si>
  <si>
    <t>介護福祉施設サービス</t>
    <rPh sb="4" eb="6">
      <t>シセツ</t>
    </rPh>
    <phoneticPr fontId="3"/>
  </si>
  <si>
    <t>２　経過的小規模介護福祉施設</t>
  </si>
  <si>
    <t>３　ユニット型介護福祉施設</t>
  </si>
  <si>
    <t>若年性認知症入所者受入加算</t>
    <rPh sb="6" eb="9">
      <t>ニュウショシャ</t>
    </rPh>
    <rPh sb="9" eb="11">
      <t>ウケイレ</t>
    </rPh>
    <rPh sb="11" eb="13">
      <t>カサン</t>
    </rPh>
    <phoneticPr fontId="3"/>
  </si>
  <si>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</si>
  <si>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</si>
  <si>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</si>
  <si>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</si>
  <si>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3"/>
  </si>
  <si>
    <t>療養食加算</t>
    <rPh sb="0" eb="2">
      <t>リョウヨウ</t>
    </rPh>
    <rPh sb="2" eb="3">
      <t>ショク</t>
    </rPh>
    <rPh sb="3" eb="5">
      <t>カサン</t>
    </rPh>
    <phoneticPr fontId="3"/>
  </si>
  <si>
    <t>配置医師緊急時対応加算</t>
    <rPh sb="6" eb="7">
      <t>ジ</t>
    </rPh>
    <phoneticPr fontId="3"/>
  </si>
  <si>
    <t>看取り介護体制</t>
    <rPh sb="0" eb="2">
      <t>ミト</t>
    </rPh>
    <rPh sb="3" eb="5">
      <t>カイゴ</t>
    </rPh>
    <rPh sb="5" eb="7">
      <t>タイセイ</t>
    </rPh>
    <phoneticPr fontId="3"/>
  </si>
  <si>
    <t>在宅・入所相互利用体制</t>
    <rPh sb="0" eb="2">
      <t>ザイタク</t>
    </rPh>
    <rPh sb="3" eb="5">
      <t>ニュウショ</t>
    </rPh>
    <rPh sb="5" eb="7">
      <t>ソウゴ</t>
    </rPh>
    <rPh sb="7" eb="9">
      <t>リヨウ</t>
    </rPh>
    <rPh sb="9" eb="11">
      <t>タイセイ</t>
    </rPh>
    <phoneticPr fontId="3"/>
  </si>
  <si>
    <t>認知症チームケア推進加算</t>
    <phoneticPr fontId="3"/>
  </si>
  <si>
    <t>褥瘡マネジメント加算</t>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</si>
  <si>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</si>
  <si>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</si>
  <si>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安全対策体制</t>
    <rPh sb="0" eb="2">
      <t>アンゼン</t>
    </rPh>
    <rPh sb="2" eb="4">
      <t>タイサク</t>
    </rPh>
    <rPh sb="4" eb="6">
      <t>タイセイ</t>
    </rPh>
    <phoneticPr fontId="3"/>
  </si>
  <si>
    <t>５ 加算Ⅱ</t>
    <phoneticPr fontId="3"/>
  </si>
  <si>
    <t>２ 医師</t>
    <rPh sb="2" eb="4">
      <t>イシ</t>
    </rPh>
    <phoneticPr fontId="3"/>
  </si>
  <si>
    <t>３ 看護職員</t>
    <rPh sb="2" eb="4">
      <t>カンゴ</t>
    </rPh>
    <rPh sb="4" eb="6">
      <t>ショクイン</t>
    </rPh>
    <phoneticPr fontId="3"/>
  </si>
  <si>
    <t>４ 介護職員</t>
    <rPh sb="2" eb="4">
      <t>カイゴ</t>
    </rPh>
    <rPh sb="4" eb="6">
      <t>ショクイン</t>
    </rPh>
    <phoneticPr fontId="3"/>
  </si>
  <si>
    <t>５ 理学療法士</t>
    <rPh sb="2" eb="4">
      <t>リガク</t>
    </rPh>
    <rPh sb="4" eb="7">
      <t>リョウホウシ</t>
    </rPh>
    <phoneticPr fontId="3"/>
  </si>
  <si>
    <t>６ 作業療法士</t>
    <rPh sb="2" eb="4">
      <t>サギョウ</t>
    </rPh>
    <rPh sb="4" eb="7">
      <t>リョウホウシ</t>
    </rPh>
    <phoneticPr fontId="3"/>
  </si>
  <si>
    <t>７ 介護支援専門員</t>
    <rPh sb="2" eb="4">
      <t>カイゴ</t>
    </rPh>
    <rPh sb="4" eb="6">
      <t>シエン</t>
    </rPh>
    <rPh sb="6" eb="9">
      <t>センモンイン</t>
    </rPh>
    <phoneticPr fontId="3"/>
  </si>
  <si>
    <t>８ 言語聴覚士</t>
    <rPh sb="2" eb="4">
      <t>ゲンゴ</t>
    </rPh>
    <rPh sb="4" eb="7">
      <t>チョウカクシ</t>
    </rPh>
    <phoneticPr fontId="3"/>
  </si>
  <si>
    <t>認知症短期集中ﾘﾊﾋﾞﾘﾃｰｼｮﾝ実施加算</t>
    <rPh sb="0" eb="3">
      <t>ニンチショウ</t>
    </rPh>
    <rPh sb="3" eb="5">
      <t>タンキ</t>
    </rPh>
    <rPh sb="5" eb="7">
      <t>シュウチュウ</t>
    </rPh>
    <rPh sb="17" eb="19">
      <t>ジッシ</t>
    </rPh>
    <rPh sb="19" eb="21">
      <t>カサン</t>
    </rPh>
    <phoneticPr fontId="3"/>
  </si>
  <si>
    <t>認知症ケア加算</t>
    <rPh sb="0" eb="2">
      <t>ニンチ</t>
    </rPh>
    <rPh sb="2" eb="3">
      <t>ショウ</t>
    </rPh>
    <rPh sb="5" eb="7">
      <t>カサン</t>
    </rPh>
    <phoneticPr fontId="3"/>
  </si>
  <si>
    <t>介護保健施設サービス</t>
    <phoneticPr fontId="3"/>
  </si>
  <si>
    <t>１　介護保健施設（Ⅰ）</t>
  </si>
  <si>
    <t>１　基本型</t>
  </si>
  <si>
    <t>在宅復帰・在宅療養支援機能加算</t>
    <phoneticPr fontId="3"/>
  </si>
  <si>
    <t>２　ユニット型介護保健施設（Ⅰ）</t>
  </si>
  <si>
    <t>２　在宅強化型</t>
  </si>
  <si>
    <t>ターミナルケア体制</t>
    <rPh sb="7" eb="9">
      <t>タイセイ</t>
    </rPh>
    <phoneticPr fontId="3"/>
  </si>
  <si>
    <t>リハビリ計画書情報加算</t>
    <rPh sb="4" eb="6">
      <t>ケイカク</t>
    </rPh>
    <rPh sb="6" eb="7">
      <t>ショ</t>
    </rPh>
    <rPh sb="7" eb="9">
      <t>ジョウホウ</t>
    </rPh>
    <rPh sb="9" eb="11">
      <t>カサン</t>
    </rPh>
    <phoneticPr fontId="3"/>
  </si>
  <si>
    <t>５　介護保健施設（Ⅱ）</t>
  </si>
  <si>
    <t>６　ユニット型介護保健施設（Ⅱ）</t>
  </si>
  <si>
    <t>特別療養費加算項目</t>
    <rPh sb="0" eb="2">
      <t>トクベツ</t>
    </rPh>
    <rPh sb="2" eb="5">
      <t>リョウヨウヒ</t>
    </rPh>
    <rPh sb="5" eb="7">
      <t>カサン</t>
    </rPh>
    <rPh sb="7" eb="9">
      <t>コウモク</t>
    </rPh>
    <phoneticPr fontId="3"/>
  </si>
  <si>
    <t>１ 重症皮膚潰瘍管理指導</t>
    <phoneticPr fontId="3"/>
  </si>
  <si>
    <t>２ 薬剤管理指導</t>
    <phoneticPr fontId="3"/>
  </si>
  <si>
    <t>介護保健施設サービス</t>
  </si>
  <si>
    <t>７　介護保健施設（Ⅲ）</t>
  </si>
  <si>
    <t>療養体制維持特別加算Ⅰ</t>
    <rPh sb="0" eb="2">
      <t>リョウヨウ</t>
    </rPh>
    <rPh sb="2" eb="4">
      <t>タイセイ</t>
    </rPh>
    <rPh sb="4" eb="6">
      <t>イジ</t>
    </rPh>
    <rPh sb="6" eb="8">
      <t>トクベツ</t>
    </rPh>
    <rPh sb="8" eb="10">
      <t>カサン</t>
    </rPh>
    <phoneticPr fontId="3"/>
  </si>
  <si>
    <t>８　ユニット型介護保健施設（Ⅲ）</t>
  </si>
  <si>
    <t>療養体制維持特別加算Ⅱ</t>
    <rPh sb="0" eb="10">
      <t>リョウヨウタイセイイジトクベツカサン</t>
    </rPh>
    <phoneticPr fontId="3"/>
  </si>
  <si>
    <t>ﾘﾊﾋﾞﾘﾃｰｼｮﾝ提供体制</t>
  </si>
  <si>
    <t>１ ﾘﾊﾋﾞﾘﾃｰｼｮﾝ指導管理</t>
    <rPh sb="12" eb="14">
      <t>シドウ</t>
    </rPh>
    <rPh sb="14" eb="16">
      <t>カンリ</t>
    </rPh>
    <phoneticPr fontId="3"/>
  </si>
  <si>
    <t>２ 言語聴覚療法</t>
    <rPh sb="2" eb="4">
      <t>ゲンゴ</t>
    </rPh>
    <rPh sb="4" eb="6">
      <t>チョウカク</t>
    </rPh>
    <rPh sb="6" eb="8">
      <t>リョウホウ</t>
    </rPh>
    <phoneticPr fontId="3"/>
  </si>
  <si>
    <t>３ 精神科作業療法</t>
    <rPh sb="2" eb="5">
      <t>セイシンカ</t>
    </rPh>
    <rPh sb="5" eb="7">
      <t>サギョウ</t>
    </rPh>
    <rPh sb="7" eb="9">
      <t>リョウホウ</t>
    </rPh>
    <phoneticPr fontId="3"/>
  </si>
  <si>
    <t>４ その他</t>
    <rPh sb="4" eb="5">
      <t>タ</t>
    </rPh>
    <phoneticPr fontId="3"/>
  </si>
  <si>
    <t>９　介護保健施設（Ⅳ）</t>
  </si>
  <si>
    <t>Ａ　ユニット型介護保健施設（Ⅳ）</t>
  </si>
  <si>
    <t>２ 加算型Ⅰ</t>
    <rPh sb="2" eb="4">
      <t>カサン</t>
    </rPh>
    <rPh sb="4" eb="5">
      <t>ガタ</t>
    </rPh>
    <phoneticPr fontId="3"/>
  </si>
  <si>
    <t>３ 加算型Ⅱ</t>
    <rPh sb="2" eb="4">
      <t>カサン</t>
    </rPh>
    <rPh sb="4" eb="5">
      <t>ガタ</t>
    </rPh>
    <phoneticPr fontId="3"/>
  </si>
  <si>
    <t>７ 加算型Ⅲ</t>
    <rPh sb="2" eb="4">
      <t>カサン</t>
    </rPh>
    <rPh sb="4" eb="5">
      <t>ガタ</t>
    </rPh>
    <phoneticPr fontId="3"/>
  </si>
  <si>
    <t>５ 加算型Ⅳ</t>
    <rPh sb="2" eb="4">
      <t>カサン</t>
    </rPh>
    <rPh sb="4" eb="5">
      <t>ガタ</t>
    </rPh>
    <phoneticPr fontId="3"/>
  </si>
  <si>
    <t>３ 薬剤師</t>
    <rPh sb="2" eb="5">
      <t>ヤクザイシ</t>
    </rPh>
    <phoneticPr fontId="3"/>
  </si>
  <si>
    <t>４ 看護職員</t>
    <rPh sb="2" eb="4">
      <t>カンゴ</t>
    </rPh>
    <rPh sb="4" eb="6">
      <t>ショクイン</t>
    </rPh>
    <phoneticPr fontId="3"/>
  </si>
  <si>
    <t>５ 介護職員</t>
    <rPh sb="2" eb="4">
      <t>カイゴ</t>
    </rPh>
    <rPh sb="4" eb="6">
      <t>ショクイン</t>
    </rPh>
    <phoneticPr fontId="3"/>
  </si>
  <si>
    <t>６ 介護支援専門員</t>
    <rPh sb="2" eb="4">
      <t>カイゴ</t>
    </rPh>
    <rPh sb="4" eb="6">
      <t>シエン</t>
    </rPh>
    <rPh sb="6" eb="9">
      <t>センモンイン</t>
    </rPh>
    <phoneticPr fontId="3"/>
  </si>
  <si>
    <t>療養環境基準（廊下）</t>
    <rPh sb="7" eb="9">
      <t>ロウカ</t>
    </rPh>
    <phoneticPr fontId="3"/>
  </si>
  <si>
    <t>１ 基準型</t>
    <rPh sb="2" eb="4">
      <t>キジュン</t>
    </rPh>
    <phoneticPr fontId="3"/>
  </si>
  <si>
    <t>２ 減算型</t>
    <rPh sb="2" eb="4">
      <t>ゲンサン</t>
    </rPh>
    <rPh sb="4" eb="5">
      <t>ガタ</t>
    </rPh>
    <phoneticPr fontId="3"/>
  </si>
  <si>
    <t>療養環境基準（療養室）</t>
    <rPh sb="7" eb="10">
      <t>リョウヨウシツ</t>
    </rPh>
    <phoneticPr fontId="3"/>
  </si>
  <si>
    <t>若年性認知症入所者受入加算</t>
    <rPh sb="0" eb="3">
      <t>ジャクネンセイ</t>
    </rPh>
    <rPh sb="3" eb="6">
      <t>ニンチショウ</t>
    </rPh>
    <rPh sb="6" eb="9">
      <t>ニュウショシャ</t>
    </rPh>
    <rPh sb="9" eb="11">
      <t>ウケイレ</t>
    </rPh>
    <rPh sb="11" eb="13">
      <t>カサン</t>
    </rPh>
    <phoneticPr fontId="3"/>
  </si>
  <si>
    <t>１　Ⅰ型（Ⅰ）</t>
  </si>
  <si>
    <t>介護医療院サービス</t>
    <rPh sb="0" eb="2">
      <t>カイゴ</t>
    </rPh>
    <rPh sb="2" eb="4">
      <t>イリョウ</t>
    </rPh>
    <rPh sb="4" eb="5">
      <t>イン</t>
    </rPh>
    <phoneticPr fontId="3"/>
  </si>
  <si>
    <t>１　Ⅰ型介護医療院</t>
  </si>
  <si>
    <t>２　Ⅰ型（Ⅱ）</t>
  </si>
  <si>
    <t>特別診療費項目</t>
    <rPh sb="0" eb="2">
      <t>トクベツ</t>
    </rPh>
    <rPh sb="2" eb="5">
      <t>シンリョウヒ</t>
    </rPh>
    <phoneticPr fontId="3"/>
  </si>
  <si>
    <t>３　Ⅰ型（Ⅲ）</t>
  </si>
  <si>
    <t>３ 集団コミュニケーション療法</t>
    <phoneticPr fontId="3"/>
  </si>
  <si>
    <t>２ 理学療法Ⅰ</t>
    <rPh sb="2" eb="4">
      <t>リガク</t>
    </rPh>
    <rPh sb="4" eb="6">
      <t>リョウホウ</t>
    </rPh>
    <phoneticPr fontId="3"/>
  </si>
  <si>
    <t>３ 作業療法</t>
    <rPh sb="2" eb="4">
      <t>サギョウ</t>
    </rPh>
    <rPh sb="4" eb="6">
      <t>リョウホウ</t>
    </rPh>
    <phoneticPr fontId="3"/>
  </si>
  <si>
    <t>４ 言語聴覚療法</t>
    <rPh sb="2" eb="4">
      <t>ゲンゴ</t>
    </rPh>
    <rPh sb="4" eb="6">
      <t>チョウカク</t>
    </rPh>
    <rPh sb="6" eb="8">
      <t>リョウホウ</t>
    </rPh>
    <phoneticPr fontId="3"/>
  </si>
  <si>
    <t>５ 精神科作業療法</t>
    <rPh sb="2" eb="5">
      <t>セイシンカ</t>
    </rPh>
    <rPh sb="5" eb="7">
      <t>サギョウ</t>
    </rPh>
    <rPh sb="7" eb="9">
      <t>リョウホウ</t>
    </rPh>
    <phoneticPr fontId="3"/>
  </si>
  <si>
    <t>６ その他</t>
    <rPh sb="4" eb="5">
      <t>タ</t>
    </rPh>
    <phoneticPr fontId="3"/>
  </si>
  <si>
    <t>リハビリテーション・口腔・栄養
に係る計画の提出</t>
    <rPh sb="10" eb="12">
      <t>コウクウ</t>
    </rPh>
    <rPh sb="13" eb="15">
      <t>エイヨウ</t>
    </rPh>
    <rPh sb="17" eb="18">
      <t>カカ</t>
    </rPh>
    <rPh sb="19" eb="21">
      <t>ケイカク</t>
    </rPh>
    <rPh sb="22" eb="24">
      <t>テイシュツ</t>
    </rPh>
    <phoneticPr fontId="3"/>
  </si>
  <si>
    <t>２ 理学療法 注７</t>
    <rPh sb="2" eb="4">
      <t>リガク</t>
    </rPh>
    <rPh sb="4" eb="6">
      <t>リョウホウ</t>
    </rPh>
    <rPh sb="7" eb="8">
      <t>チュウ</t>
    </rPh>
    <phoneticPr fontId="3"/>
  </si>
  <si>
    <t>３ 作業療法 注７</t>
    <rPh sb="2" eb="4">
      <t>サギョウ</t>
    </rPh>
    <rPh sb="4" eb="6">
      <t>リョウホウ</t>
    </rPh>
    <rPh sb="7" eb="8">
      <t>チュウ</t>
    </rPh>
    <phoneticPr fontId="3"/>
  </si>
  <si>
    <t>４ 言語聴覚療法 注５</t>
    <rPh sb="2" eb="4">
      <t>ゲンゴ</t>
    </rPh>
    <rPh sb="4" eb="6">
      <t>チョウカク</t>
    </rPh>
    <rPh sb="6" eb="8">
      <t>リョウホウ</t>
    </rPh>
    <rPh sb="9" eb="10">
      <t>チュウ</t>
    </rPh>
    <phoneticPr fontId="3"/>
  </si>
  <si>
    <t>認知症短期集中ﾘﾊﾋﾞﾘﾃｰｼｮﾝ加算</t>
    <rPh sb="0" eb="3">
      <t>ニンチショウ</t>
    </rPh>
    <rPh sb="3" eb="5">
      <t>タンキ</t>
    </rPh>
    <rPh sb="5" eb="7">
      <t>シュウチュウ</t>
    </rPh>
    <rPh sb="17" eb="19">
      <t>カサン</t>
    </rPh>
    <phoneticPr fontId="3"/>
  </si>
  <si>
    <t>重度認知症疾患療養体制加算</t>
    <rPh sb="0" eb="2">
      <t>ジュウド</t>
    </rPh>
    <rPh sb="2" eb="5">
      <t>ニンチショウ</t>
    </rPh>
    <rPh sb="5" eb="7">
      <t>シッカン</t>
    </rPh>
    <rPh sb="7" eb="9">
      <t>リョウヨウ</t>
    </rPh>
    <rPh sb="9" eb="11">
      <t>タイセイ</t>
    </rPh>
    <rPh sb="11" eb="13">
      <t>カサン</t>
    </rPh>
    <phoneticPr fontId="3"/>
  </si>
  <si>
    <t>１　Ⅱ型（Ⅰ）</t>
  </si>
  <si>
    <t>２　Ⅱ型介護医療院</t>
    <rPh sb="4" eb="6">
      <t>カイゴ</t>
    </rPh>
    <rPh sb="6" eb="8">
      <t>イリョウ</t>
    </rPh>
    <rPh sb="8" eb="9">
      <t>イン</t>
    </rPh>
    <phoneticPr fontId="3"/>
  </si>
  <si>
    <t>２　Ⅱ型（Ⅱ）</t>
  </si>
  <si>
    <t>３　Ⅱ型（Ⅲ）</t>
  </si>
  <si>
    <t>介護医療院サービス</t>
  </si>
  <si>
    <t>３　特別介護医療院</t>
  </si>
  <si>
    <t>１　Ⅰ型</t>
  </si>
  <si>
    <t>２　Ⅱ型</t>
  </si>
  <si>
    <t>重度認知症疾患療養体制加算</t>
    <phoneticPr fontId="3"/>
  </si>
  <si>
    <t>介護医療院サービス</t>
    <phoneticPr fontId="3"/>
  </si>
  <si>
    <t>４　ユニット型Ⅰ型介護医療院</t>
  </si>
  <si>
    <t>５　ユニット型Ⅱ型介護医療院</t>
  </si>
  <si>
    <t>６　ユニット型特別介護医療院</t>
    <rPh sb="6" eb="7">
      <t>ガタ</t>
    </rPh>
    <rPh sb="7" eb="9">
      <t>トクベツ</t>
    </rPh>
    <rPh sb="9" eb="11">
      <t>カイゴ</t>
    </rPh>
    <rPh sb="11" eb="13">
      <t>イリョウ</t>
    </rPh>
    <rPh sb="13" eb="14">
      <t>イン</t>
    </rPh>
    <phoneticPr fontId="3"/>
  </si>
  <si>
    <t>夜間勤務条件基準</t>
    <phoneticPr fontId="3"/>
  </si>
  <si>
    <t>職員の欠員による減算の状況</t>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</si>
  <si>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</si>
  <si>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機能訓練指導体制</t>
  </si>
  <si>
    <t>看護体制加算Ⅰ又はⅢ</t>
    <rPh sb="0" eb="2">
      <t>カンゴ</t>
    </rPh>
    <rPh sb="2" eb="4">
      <t>タイセイ</t>
    </rPh>
    <rPh sb="4" eb="6">
      <t>カサン</t>
    </rPh>
    <rPh sb="7" eb="8">
      <t>マタ</t>
    </rPh>
    <phoneticPr fontId="3"/>
  </si>
  <si>
    <t>３ 加算Ⅲ</t>
    <phoneticPr fontId="3"/>
  </si>
  <si>
    <t>看護体制加算Ⅱ又はⅣ</t>
    <rPh sb="0" eb="2">
      <t>カンゴ</t>
    </rPh>
    <rPh sb="2" eb="4">
      <t>タイセイ</t>
    </rPh>
    <rPh sb="4" eb="6">
      <t>カサン</t>
    </rPh>
    <rPh sb="7" eb="8">
      <t>マタ</t>
    </rPh>
    <phoneticPr fontId="3"/>
  </si>
  <si>
    <t>３ 加算Ⅳ</t>
    <phoneticPr fontId="3"/>
  </si>
  <si>
    <t>医療連携強化加算</t>
    <rPh sb="0" eb="2">
      <t>イリョウ</t>
    </rPh>
    <rPh sb="2" eb="4">
      <t>レンケイ</t>
    </rPh>
    <rPh sb="4" eb="6">
      <t>キョウカ</t>
    </rPh>
    <rPh sb="6" eb="8">
      <t>カサン</t>
    </rPh>
    <phoneticPr fontId="3"/>
  </si>
  <si>
    <t>看取り連携体制加算</t>
    <phoneticPr fontId="3"/>
  </si>
  <si>
    <t>３ 加算Ⅲ・加算Ⅳ</t>
    <rPh sb="2" eb="4">
      <t>カサン</t>
    </rPh>
    <rPh sb="6" eb="8">
      <t>カサン</t>
    </rPh>
    <phoneticPr fontId="3"/>
  </si>
  <si>
    <t>１　単独型</t>
  </si>
  <si>
    <t>若年性認知症利用者受入加算</t>
    <rPh sb="6" eb="9">
      <t>リヨウシャ</t>
    </rPh>
    <rPh sb="9" eb="11">
      <t>ウケイレ</t>
    </rPh>
    <rPh sb="11" eb="13">
      <t>カサン</t>
    </rPh>
    <phoneticPr fontId="3"/>
  </si>
  <si>
    <t>短期入所生活介護</t>
    <phoneticPr fontId="3"/>
  </si>
  <si>
    <t>２　併設型・空床型</t>
  </si>
  <si>
    <t>送迎体制</t>
  </si>
  <si>
    <t>３　単独型ユニット型</t>
  </si>
  <si>
    <t>４　併設型・空床型ユニット型</t>
  </si>
  <si>
    <t>サービス提供体制強化加算
（単独型）</t>
    <rPh sb="4" eb="6">
      <t>テイキョウ</t>
    </rPh>
    <rPh sb="6" eb="8">
      <t>タイセイ</t>
    </rPh>
    <rPh sb="8" eb="10">
      <t>キョウカ</t>
    </rPh>
    <rPh sb="10" eb="12">
      <t>カサン</t>
    </rPh>
    <rPh sb="14" eb="17">
      <t>タンドクガタ</t>
    </rPh>
    <phoneticPr fontId="3"/>
  </si>
  <si>
    <t>６ 加算Ⅰ</t>
    <rPh sb="2" eb="4">
      <t>カサン</t>
    </rPh>
    <phoneticPr fontId="3"/>
  </si>
  <si>
    <t>５ 加算Ⅱ</t>
    <rPh sb="2" eb="4">
      <t>カサン</t>
    </rPh>
    <phoneticPr fontId="3"/>
  </si>
  <si>
    <t>７ 加算Ⅲ</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</si>
  <si>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</si>
  <si>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併設本体施設における介護職員等処遇改善加算Ⅰの届出状況</t>
    <phoneticPr fontId="3"/>
  </si>
  <si>
    <t>７ 言語聴覚士</t>
    <rPh sb="2" eb="4">
      <t>ゲンゴ</t>
    </rPh>
    <rPh sb="4" eb="7">
      <t>チョウカクシ</t>
    </rPh>
    <phoneticPr fontId="3"/>
  </si>
  <si>
    <t>短期入所療養介護</t>
    <phoneticPr fontId="3"/>
  </si>
  <si>
    <t>１　介護老人保健施設（Ⅰ）</t>
  </si>
  <si>
    <t>認知症専門ケア加算</t>
    <phoneticPr fontId="3"/>
  </si>
  <si>
    <t>２　ユニット型介護老人保健施設（Ⅰ）</t>
  </si>
  <si>
    <t>ﾘﾊﾋﾞﾘﾃｰｼｮﾝ提供体制</t>
    <rPh sb="10" eb="12">
      <t>テイキョウ</t>
    </rPh>
    <rPh sb="12" eb="14">
      <t>タイセイ</t>
    </rPh>
    <phoneticPr fontId="3"/>
  </si>
  <si>
    <t>１ 言語聴覚療法</t>
    <rPh sb="2" eb="4">
      <t>ゲンゴ</t>
    </rPh>
    <rPh sb="4" eb="6">
      <t>チョウカク</t>
    </rPh>
    <rPh sb="6" eb="8">
      <t>リョウホウ</t>
    </rPh>
    <phoneticPr fontId="3"/>
  </si>
  <si>
    <t>２ 精神科作業療法</t>
    <rPh sb="2" eb="5">
      <t>セイシンカ</t>
    </rPh>
    <rPh sb="5" eb="7">
      <t>サギョウ</t>
    </rPh>
    <rPh sb="7" eb="9">
      <t>リョウホウ</t>
    </rPh>
    <phoneticPr fontId="3"/>
  </si>
  <si>
    <t>３ その他</t>
    <rPh sb="4" eb="5">
      <t>タ</t>
    </rPh>
    <phoneticPr fontId="3"/>
  </si>
  <si>
    <t>特別療養費加算項目</t>
    <rPh sb="0" eb="2">
      <t>トクベツ</t>
    </rPh>
    <rPh sb="2" eb="4">
      <t>リョウヨウ</t>
    </rPh>
    <rPh sb="4" eb="5">
      <t>ヒ</t>
    </rPh>
    <rPh sb="5" eb="7">
      <t>カサン</t>
    </rPh>
    <rPh sb="7" eb="9">
      <t>コウモク</t>
    </rPh>
    <phoneticPr fontId="3"/>
  </si>
  <si>
    <t>療養体制維持特別加算Ⅱ</t>
    <rPh sb="0" eb="2">
      <t>リョウヨウ</t>
    </rPh>
    <rPh sb="2" eb="4">
      <t>タイセイ</t>
    </rPh>
    <rPh sb="4" eb="6">
      <t>イジ</t>
    </rPh>
    <rPh sb="6" eb="8">
      <t>トクベツ</t>
    </rPh>
    <rPh sb="8" eb="10">
      <t>カサン</t>
    </rPh>
    <phoneticPr fontId="3"/>
  </si>
  <si>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</si>
  <si>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</si>
  <si>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</si>
  <si>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</si>
  <si>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</si>
  <si>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</si>
  <si>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療養環境基準</t>
    <phoneticPr fontId="3"/>
  </si>
  <si>
    <t>医師の配置基準</t>
  </si>
  <si>
    <t>１ 基準</t>
    <rPh sb="2" eb="4">
      <t>キジュン</t>
    </rPh>
    <phoneticPr fontId="3"/>
  </si>
  <si>
    <t>２ 医療法施行規則第49条適用</t>
    <rPh sb="2" eb="4">
      <t>イリョウ</t>
    </rPh>
    <rPh sb="4" eb="5">
      <t>ホウ</t>
    </rPh>
    <rPh sb="5" eb="7">
      <t>シコウ</t>
    </rPh>
    <rPh sb="7" eb="9">
      <t>キソク</t>
    </rPh>
    <rPh sb="9" eb="10">
      <t>ダイ</t>
    </rPh>
    <rPh sb="12" eb="13">
      <t>ジョウ</t>
    </rPh>
    <rPh sb="13" eb="15">
      <t>テキヨウ</t>
    </rPh>
    <phoneticPr fontId="3"/>
  </si>
  <si>
    <t>２　Ⅰ型（療養機能</t>
  </si>
  <si>
    <t>　　強化型以外）</t>
  </si>
  <si>
    <t>５　Ⅰ型（療養機能</t>
  </si>
  <si>
    <t>　　強化型Ａ）</t>
  </si>
  <si>
    <t>特定診療費項目</t>
  </si>
  <si>
    <t>１　病院療養型</t>
  </si>
  <si>
    <t>６　Ⅰ型（療養機能</t>
  </si>
  <si>
    <t>　　強化型Ｂ）</t>
  </si>
  <si>
    <t>ﾘﾊﾋﾞﾘﾃｰｼｮﾝ提供体制</t>
    <phoneticPr fontId="3"/>
  </si>
  <si>
    <t>３　Ⅱ型（療養機能</t>
  </si>
  <si>
    <t>７　Ⅱ型（療養機能</t>
  </si>
  <si>
    <t>　　強化型）</t>
  </si>
  <si>
    <t>４　Ⅲ型</t>
  </si>
  <si>
    <t>１　療養機能</t>
  </si>
  <si>
    <t>　　強化型以外</t>
  </si>
  <si>
    <t>６　ユニット型病院療養型</t>
  </si>
  <si>
    <t>２　療養機能</t>
  </si>
  <si>
    <t>　　強化型Ａ</t>
  </si>
  <si>
    <t>３　療養機能</t>
  </si>
  <si>
    <t>　　強化型Ｂ</t>
  </si>
  <si>
    <t>Ａ　病院経過型</t>
  </si>
  <si>
    <t>２　Ⅰ型</t>
  </si>
  <si>
    <t>Ｃ　ユニット型病院経過型</t>
  </si>
  <si>
    <t>３　Ⅱ型</t>
  </si>
  <si>
    <t>設備基準</t>
    <rPh sb="0" eb="2">
      <t>セツビ</t>
    </rPh>
    <rPh sb="2" eb="4">
      <t>キジュン</t>
    </rPh>
    <phoneticPr fontId="3"/>
  </si>
  <si>
    <t>食堂の有無</t>
    <rPh sb="0" eb="2">
      <t>ショクドウ</t>
    </rPh>
    <rPh sb="3" eb="5">
      <t>ウム</t>
    </rPh>
    <phoneticPr fontId="3"/>
  </si>
  <si>
    <t>１　Ⅰ型（療養機能</t>
  </si>
  <si>
    <t>３　Ⅰ型（療養機能</t>
  </si>
  <si>
    <t>２　診療所型</t>
  </si>
  <si>
    <t>　　強化型Ａ）</t>
    <phoneticPr fontId="3"/>
  </si>
  <si>
    <t>４　Ⅰ型（療養機能</t>
  </si>
  <si>
    <t>特定診療費項目</t>
    <phoneticPr fontId="3"/>
  </si>
  <si>
    <t>７　ユニット型診療所型</t>
  </si>
  <si>
    <t>送迎体制</t>
    <phoneticPr fontId="3"/>
  </si>
  <si>
    <t>特別診療費項目</t>
    <rPh sb="0" eb="1">
      <t>トク</t>
    </rPh>
    <rPh sb="1" eb="2">
      <t>ベツ</t>
    </rPh>
    <phoneticPr fontId="3"/>
  </si>
  <si>
    <t>2A</t>
    <phoneticPr fontId="3"/>
  </si>
  <si>
    <t xml:space="preserve">３　Ⅰ型（Ⅲ） </t>
  </si>
  <si>
    <t>２　Ⅱ型介護医療院</t>
  </si>
  <si>
    <t>特別診療費項目</t>
    <rPh sb="0" eb="2">
      <t>トクベツ</t>
    </rPh>
    <phoneticPr fontId="3"/>
  </si>
  <si>
    <t>４　ユニット型Ⅰ型介護医療院</t>
    <rPh sb="8" eb="9">
      <t>ガタ</t>
    </rPh>
    <rPh sb="9" eb="11">
      <t>カイゴ</t>
    </rPh>
    <rPh sb="11" eb="13">
      <t>イリョウ</t>
    </rPh>
    <rPh sb="13" eb="14">
      <t>イン</t>
    </rPh>
    <phoneticPr fontId="3"/>
  </si>
  <si>
    <t>６　ユニット型特別介護医療院</t>
  </si>
  <si>
    <t>（別紙１－２－２）</t>
    <phoneticPr fontId="3"/>
  </si>
  <si>
    <t>提供サービス</t>
  </si>
  <si>
    <t>そ　 　　の　 　　他　　 　該　　 　当　　 　す 　　　る 　　　体 　　　制 　　　等</t>
  </si>
  <si>
    <t>■</t>
  </si>
  <si>
    <t>介護予防特定施設入居者</t>
  </si>
  <si>
    <t>１　有料老人ホーム</t>
  </si>
  <si>
    <t>生活介護</t>
  </si>
  <si>
    <t>２　軽費老人ホーム</t>
  </si>
  <si>
    <t>３　養護老人ホーム</t>
  </si>
  <si>
    <t>生活相談員配置等加算</t>
    <rPh sb="7" eb="8">
      <t>トウ</t>
    </rPh>
    <phoneticPr fontId="3"/>
  </si>
  <si>
    <t>若年性認知症利用者受入加算</t>
    <rPh sb="0" eb="3">
      <t>ジャクネンセイ</t>
    </rPh>
    <rPh sb="3" eb="6">
      <t>ニンチショウ</t>
    </rPh>
    <rPh sb="6" eb="9">
      <t>リヨウシャ</t>
    </rPh>
    <rPh sb="9" eb="11">
      <t>ウケイレ</t>
    </rPh>
    <rPh sb="11" eb="13">
      <t>カサン</t>
    </rPh>
    <phoneticPr fontId="3"/>
  </si>
  <si>
    <t>介護予防短期入所生活介護</t>
    <rPh sb="0" eb="2">
      <t>カイゴ</t>
    </rPh>
    <rPh sb="2" eb="4">
      <t>ヨボウ</t>
    </rPh>
    <phoneticPr fontId="3"/>
  </si>
  <si>
    <t>サービス提供体制強化加算
（併設型、空床型）</t>
    <rPh sb="4" eb="6">
      <t>テイキョウ</t>
    </rPh>
    <rPh sb="6" eb="8">
      <t>タイセイ</t>
    </rPh>
    <rPh sb="8" eb="10">
      <t>キョウカ</t>
    </rPh>
    <rPh sb="10" eb="12">
      <t>カサン</t>
    </rPh>
    <rPh sb="18" eb="20">
      <t>クウショウ</t>
    </rPh>
    <rPh sb="20" eb="21">
      <t>ガタ</t>
    </rPh>
    <phoneticPr fontId="3"/>
  </si>
  <si>
    <t>介護予防短期入所療養介護</t>
    <rPh sb="0" eb="2">
      <t>カイゴ</t>
    </rPh>
    <rPh sb="2" eb="4">
      <t>ヨボウ</t>
    </rPh>
    <phoneticPr fontId="3"/>
  </si>
  <si>
    <t>療養体制維持特別加算Ⅰ</t>
    <rPh sb="0" eb="10">
      <t>リョウヨウタイセイイジトクベツカサン</t>
    </rPh>
    <phoneticPr fontId="3"/>
  </si>
  <si>
    <t>介護予防短期入所療養介護</t>
    <phoneticPr fontId="3"/>
  </si>
  <si>
    <t>療養環境基準</t>
  </si>
  <si>
    <t>１　病院療養型</t>
    <phoneticPr fontId="3"/>
  </si>
  <si>
    <t>６　ユニット型病院療養型</t>
    <phoneticPr fontId="3"/>
  </si>
  <si>
    <t>介護予防短期入所療養介護</t>
  </si>
  <si>
    <t>２　診療所型</t>
    <phoneticPr fontId="3"/>
  </si>
  <si>
    <t xml:space="preserve">１　Ⅰ型（Ⅰ） </t>
  </si>
  <si>
    <t>2B</t>
    <phoneticPr fontId="3"/>
  </si>
  <si>
    <t>１　Ⅰ型介護医療院</t>
    <phoneticPr fontId="3"/>
  </si>
  <si>
    <t xml:space="preserve">１　Ⅱ型（Ⅰ） </t>
  </si>
  <si>
    <t>２　Ⅱ型介護医療院</t>
    <phoneticPr fontId="3"/>
  </si>
  <si>
    <t>３　特別介護医療院</t>
    <rPh sb="2" eb="4">
      <t>トクベツ</t>
    </rPh>
    <rPh sb="4" eb="6">
      <t>カイゴ</t>
    </rPh>
    <rPh sb="6" eb="8">
      <t>イリョウ</t>
    </rPh>
    <rPh sb="8" eb="9">
      <t>イン</t>
    </rPh>
    <phoneticPr fontId="3"/>
  </si>
  <si>
    <t>４　ユニット型Ⅰ型介護医療院</t>
    <phoneticPr fontId="3"/>
  </si>
  <si>
    <t>５　ユニット型Ⅱ型介護医療院</t>
    <phoneticPr fontId="3"/>
  </si>
  <si>
    <t>（別紙１－３－２）</t>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</si>
  <si>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</si>
  <si>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事 業 所 番 号</t>
    <phoneticPr fontId="3"/>
  </si>
  <si>
    <t>入居継続支援加算</t>
    <phoneticPr fontId="3"/>
  </si>
  <si>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</si>
  <si>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地域密着型特定施設</t>
  </si>
  <si>
    <t>ADL維持等加算〔申出〕の有無</t>
    <rPh sb="3" eb="5">
      <t>イジ</t>
    </rPh>
    <rPh sb="5" eb="6">
      <t>トウ</t>
    </rPh>
    <rPh sb="6" eb="8">
      <t>カサン</t>
    </rPh>
    <rPh sb="9" eb="11">
      <t>モウシデ</t>
    </rPh>
    <rPh sb="13" eb="15">
      <t>ウム</t>
    </rPh>
    <phoneticPr fontId="3"/>
  </si>
  <si>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</si>
  <si>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</si>
  <si>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</si>
  <si>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</si>
  <si>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</si>
  <si>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3"/>
  </si>
  <si>
    <t>１　地域密着型介護老人福祉施設</t>
  </si>
  <si>
    <t>地域密着型</t>
  </si>
  <si>
    <t>２　サテライト型地域密着型</t>
  </si>
  <si>
    <t>１　経過的施設以外</t>
  </si>
  <si>
    <t>４ 加算Ⅱ</t>
    <phoneticPr fontId="3"/>
  </si>
  <si>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</si>
  <si>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</si>
  <si>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</si>
  <si>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</si>
  <si>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</si>
  <si>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</si>
  <si>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</si>
  <si>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3"/>
  </si>
  <si>
    <t>小規模拠点集合体制</t>
    <rPh sb="0" eb="3">
      <t>ショウキボ</t>
    </rPh>
    <rPh sb="3" eb="5">
      <t>キョテン</t>
    </rPh>
    <rPh sb="5" eb="7">
      <t>シュウゴウ</t>
    </rPh>
    <rPh sb="7" eb="9">
      <t>タイセイ</t>
    </rPh>
    <phoneticPr fontId="3"/>
  </si>
  <si>
    <t>２ 介護従業者</t>
    <rPh sb="2" eb="4">
      <t>カイゴ</t>
    </rPh>
    <rPh sb="4" eb="7">
      <t>ジュウギョウシャ</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</si>
  <si>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</si>
  <si>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夜間支援体制加算</t>
    <rPh sb="0" eb="2">
      <t>ヤカン</t>
    </rPh>
    <rPh sb="2" eb="4">
      <t>シエン</t>
    </rPh>
    <rPh sb="4" eb="6">
      <t>タイセイ</t>
    </rPh>
    <rPh sb="6" eb="8">
      <t>カサン</t>
    </rPh>
    <phoneticPr fontId="3"/>
  </si>
  <si>
    <t>利用者の入院期間中の体制</t>
    <rPh sb="0" eb="3">
      <t>リヨウシャ</t>
    </rPh>
    <rPh sb="4" eb="6">
      <t>ニュウイン</t>
    </rPh>
    <rPh sb="6" eb="8">
      <t>キカン</t>
    </rPh>
    <rPh sb="8" eb="9">
      <t>チュウ</t>
    </rPh>
    <rPh sb="10" eb="12">
      <t>タイセイ</t>
    </rPh>
    <phoneticPr fontId="3"/>
  </si>
  <si>
    <t>医療連携体制加算Ⅰ</t>
    <rPh sb="6" eb="8">
      <t>カサン</t>
    </rPh>
    <phoneticPr fontId="3"/>
  </si>
  <si>
    <t>４ 加算Ⅰイ</t>
    <phoneticPr fontId="3"/>
  </si>
  <si>
    <t>３ 加算Ⅰロ</t>
    <phoneticPr fontId="3"/>
  </si>
  <si>
    <t>２ 加算Ⅰハ</t>
    <phoneticPr fontId="3"/>
  </si>
  <si>
    <t>医療連携体制加算Ⅱ</t>
    <rPh sb="6" eb="8">
      <t>カサン</t>
    </rPh>
    <phoneticPr fontId="3"/>
  </si>
  <si>
    <t>認知症対応型</t>
    <phoneticPr fontId="3"/>
  </si>
  <si>
    <t>共同生活介護</t>
    <phoneticPr fontId="3"/>
  </si>
  <si>
    <t>３　 サテライト型Ⅰ型</t>
  </si>
  <si>
    <t>４ 　サテライト型Ⅱ型</t>
  </si>
  <si>
    <t>（短期利用型）</t>
  </si>
  <si>
    <t>利用者の入院期間中の体制</t>
    <rPh sb="0" eb="3">
      <t>リヨウシャ</t>
    </rPh>
    <rPh sb="4" eb="6">
      <t>ニュウイン</t>
    </rPh>
    <rPh sb="6" eb="9">
      <t>キカンチュウ</t>
    </rPh>
    <rPh sb="10" eb="12">
      <t>タイセイ</t>
    </rPh>
    <phoneticPr fontId="3"/>
  </si>
  <si>
    <t>介護予防認知症対応型</t>
  </si>
  <si>
    <t>共同生活介護</t>
  </si>
  <si>
    <t>療SS</t>
    <rPh sb="0" eb="1">
      <t>リョウ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</si>
  <si>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</si>
  <si>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</si>
  <si>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3"/>
  </si>
  <si>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</si>
  <si>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</si>
  <si>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</si>
  <si>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</si>
  <si>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</si>
  <si>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</si>
  <si>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</si>
  <si>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</si>
  <si>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</si>
  <si>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また、「認知症チームケア推進加算」については、「認知症チームケア推進加算に係る届出書」（別紙40）を添付してください。</t>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</si>
  <si>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</si>
  <si>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</si>
  <si>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</si>
  <si>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</si>
  <si>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</si>
  <si>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</si>
  <si>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</si>
  <si>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</si>
  <si>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</si>
  <si>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</si>
  <si>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</si>
  <si>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</si>
  <si>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</si>
  <si>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</si>
  <si>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</si>
  <si>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</si>
  <si>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</si>
  <si>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</si>
  <si>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</si>
  <si>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</si>
  <si>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</si>
  <si>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</si>
  <si>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</si>
  <si>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</si>
  <si>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</si>
  <si>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</si>
  <si>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</si>
  <si>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</si>
  <si>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</si>
  <si>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</si>
  <si>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</si>
  <si>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</si>
  <si>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</si>
  <si>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</si>
  <si>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</si>
  <si>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</si>
  <si>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</si>
  <si>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</si>
  <si>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</si>
  <si>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</si>
  <si>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</si>
  <si>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3"/>
  </si>
  <si>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</si>
  <si>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</si>
  <si>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</si>
  <si>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</si>
  <si>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</si>
  <si>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</si>
  <si>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</si>
  <si>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42「ケアプランデータ連携システムの活用及び事務職員の配置の体制」については、要件を満たし、かつ居宅介護支援費（Ⅱ）を算定する場合は「２　あり」を選択してください。</t>
    <phoneticPr fontId="3"/>
  </si>
  <si>
    <t>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</si>
  <si>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</si>
  <si>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注　２　介護老人保健施設に係る届出をした場合には、短期入所療養介護における届出事項で介護老人保健施設の届出と重複するものの届出は不要です。</t>
    <rPh sb="0" eb="1">
      <t>チュウ</t>
    </rPh>
    <phoneticPr fontId="3"/>
  </si>
  <si>
    <t>注　３　介護医療院に係る届出をした場合には、短期入所療養介護における届出事項で介護医療院の届出と重複するものの届出は不要です。</t>
    <rPh sb="0" eb="1">
      <t>チュウ</t>
    </rPh>
    <rPh sb="4" eb="6">
      <t>カイゴ</t>
    </rPh>
    <rPh sb="6" eb="8">
      <t>イリョウ</t>
    </rPh>
    <rPh sb="8" eb="9">
      <t>イン</t>
    </rPh>
    <rPh sb="39" eb="41">
      <t>カイゴ</t>
    </rPh>
    <rPh sb="41" eb="43">
      <t>イリョウ</t>
    </rPh>
    <rPh sb="43" eb="44">
      <t>イン</t>
    </rPh>
    <phoneticPr fontId="3"/>
  </si>
  <si>
    <t>注　４　短期入所療養介護にあっては、同一の施設区分で事業の実施が複数の病棟にわたる場合は、病棟ごとに届け出てください。</t>
    <rPh sb="0" eb="1">
      <t>チュウ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</si>
  <si>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</si>
  <si>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3"/>
  </si>
  <si>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</si>
  <si>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3"/>
  </si>
  <si>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3"/>
  </si>
  <si>
    <t>　　　６　人員配置に係る届出については、勤務体制がわかる書類（「従業者の勤務の体制及び勤務形態一覧表」（別紙７）又はこれに準じた勤務割表等）を添付してください。</t>
    <phoneticPr fontId="3"/>
  </si>
  <si>
    <t>　　　７ 「割引｣を｢あり｣と記載する場合は「指定居宅サービス事業所等による介護給付費の割引に係る割引率の設定について」（別紙５）を添付してください。</t>
    <rPh sb="33" eb="34">
      <t>ショ</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</si>
  <si>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</si>
  <si>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3"/>
  </si>
  <si>
    <t>　　　10　「看護体制強化加算」については、「看護体制強化加算に係る届出書」（別紙19）を添付してください。</t>
    <phoneticPr fontId="3"/>
  </si>
  <si>
    <t>　　　11　「その他該当する体制等」欄で人員配置に係る加算（減算）の届出については、それぞれ加算（減算）の要件となる職員の配置状況や勤務体制がわかる書類を添付してください。</t>
    <phoneticPr fontId="3"/>
  </si>
  <si>
    <t>　　　　　　「医師の配置」…医師、「夜間勤務条件基準」…夜勤を行う看護師（准看護師）と介護職員の配置状況　等</t>
  </si>
  <si>
    <t>　　　12 「送迎体制」については、実際に利用者の送迎が可能な場合に記載してください。</t>
    <phoneticPr fontId="3"/>
  </si>
  <si>
    <t>　　　13 「生活相談員配置等加算」については、「生活相談員配置等加算に係る届出書」（別紙21）を添付してください。</t>
    <phoneticPr fontId="3"/>
  </si>
  <si>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3"/>
  </si>
  <si>
    <t>　　　15 「特定診療費項目」「リハビリテーション提供体制」については、これらに相当する診療報酬の算定のために届け出た届出書の写しを添付してください。</t>
    <phoneticPr fontId="3"/>
  </si>
  <si>
    <t>　　　16 「職員の欠員による減算の状況」については、以下の要領で記載してください。</t>
    <phoneticPr fontId="3"/>
  </si>
  <si>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3"/>
  </si>
  <si>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</si>
  <si>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3"/>
  </si>
  <si>
    <t>　　　　　　　　選択する。（（１）が優先する。）</t>
    <phoneticPr fontId="3"/>
  </si>
  <si>
    <t>　　　17「高齢者施設等感染対策向上加算Ⅰ」 「高齢者施設等感染対策向上加算Ⅱ」については、「高齢者施設等感染対策向上加算に係る届出書」（別紙35）を添付してください。</t>
    <phoneticPr fontId="3"/>
  </si>
  <si>
    <t>　　　18「生産性向上推進体制加算」については、「生産性向上推進体制加算に係る届出書」（別紙28）を添付してください。</t>
    <phoneticPr fontId="3"/>
  </si>
  <si>
    <t xml:space="preserve">         19「口腔連携強化加算」については、「口腔連携強化加算に関する届出書」（別紙11）を添付してください。</t>
    <phoneticPr fontId="3"/>
  </si>
  <si>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3"/>
  </si>
  <si>
    <t>注　２　介護老人保健施設に係る届出をした場合には、介護予防短期入所療養介護における届出事項で介護老人保健施設の届出と重複するものの届出は不要です。</t>
    <rPh sb="0" eb="1">
      <t>チュウ</t>
    </rPh>
    <rPh sb="25" eb="27">
      <t>カイゴ</t>
    </rPh>
    <rPh sb="27" eb="29">
      <t>ヨボウ</t>
    </rPh>
    <phoneticPr fontId="3"/>
  </si>
  <si>
    <t>注　３　介護医療院に係る届出をした場合には、介護予防短期入所療養介護における届出事項で介護医療院の届出と重複するものの届出は不要です。</t>
    <rPh sb="0" eb="1">
      <t>チュウ</t>
    </rPh>
    <rPh sb="4" eb="6">
      <t>カイゴ</t>
    </rPh>
    <rPh sb="6" eb="8">
      <t>イリョウ</t>
    </rPh>
    <rPh sb="8" eb="9">
      <t>イン</t>
    </rPh>
    <rPh sb="43" eb="45">
      <t>カイゴ</t>
    </rPh>
    <rPh sb="45" eb="47">
      <t>イリョウ</t>
    </rPh>
    <rPh sb="47" eb="48">
      <t>イン</t>
    </rPh>
    <phoneticPr fontId="3"/>
  </si>
  <si>
    <t>注　４　介護予防短期入所療養介護にあっては、同一の施設区分で事業の実施が複数の病棟にわたる場合は、病棟ごとに届け出てください。</t>
    <rPh sb="0" eb="1">
      <t>チュウ</t>
    </rPh>
    <rPh sb="4" eb="6">
      <t>カイゴ</t>
    </rPh>
    <rPh sb="6" eb="8">
      <t>ヨボウ</t>
    </rPh>
    <phoneticPr fontId="3"/>
  </si>
  <si>
    <t>注　５　一体的に運営がされている介護サービスに係る届出がされ、別紙等が添付されている場合は、内容の重複する別紙等の添付は不要とすること。</t>
    <rPh sb="0" eb="1">
      <t>チュウ</t>
    </rPh>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3"/>
  </si>
  <si>
    <r>
      <t>備考　（別紙１－３</t>
    </r>
    <r>
      <rPr>
        <b/>
        <sz val="12"/>
        <color rgb="FFFF0000"/>
        <rFont val="HGSｺﾞｼｯｸM"/>
        <family val="3"/>
        <charset val="128"/>
      </rPr>
      <t>ー２</t>
    </r>
    <r>
      <rPr>
        <b/>
        <sz val="12"/>
        <rFont val="HGSｺﾞｼｯｸM"/>
        <family val="3"/>
        <charset val="128"/>
      </rPr>
      <t>）地域密着型サービス・地域密着型介護予防サービス</t>
    </r>
    <rPh sb="0" eb="2">
      <t>ビコウ</t>
    </rPh>
    <rPh sb="12" eb="14">
      <t>チイキ</t>
    </rPh>
    <rPh sb="14" eb="17">
      <t>ミッチャクガタ</t>
    </rPh>
    <rPh sb="22" eb="24">
      <t>チイキ</t>
    </rPh>
    <rPh sb="24" eb="27">
      <t>ミッチャクガタ</t>
    </rPh>
    <rPh sb="27" eb="29">
      <t>カイゴ</t>
    </rPh>
    <rPh sb="29" eb="31">
      <t>ヨボウ</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</si>
  <si>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</si>
  <si>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</si>
  <si>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</si>
  <si>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</si>
  <si>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</si>
  <si>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</si>
  <si>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</si>
  <si>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</si>
  <si>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</si>
  <si>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</si>
  <si>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</si>
  <si>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12 「生活相談員配置等加算」については、「生活相談員配置等加算に係る届出書」（別紙21）を添付してください。</t>
    <phoneticPr fontId="3"/>
  </si>
  <si>
    <t>　　　13 　「入浴介助加算」については、「浴室の平面図等」及び入浴介助加算（Ⅰ）の要件である研修を実施または、実施することが分かる資料等を添付してください。</t>
    <phoneticPr fontId="3"/>
  </si>
  <si>
    <t>　　　14 「中重度者ケア体制加算」については、「中重度者ケア体制加算に係る届出書」（別紙22）及び「利用者の割合に関する計算書」（別紙22ー2）を添付してください。</t>
    <phoneticPr fontId="3"/>
  </si>
  <si>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</si>
  <si>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</si>
  <si>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</si>
  <si>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</si>
  <si>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3"/>
  </si>
  <si>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</si>
  <si>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</si>
  <si>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</si>
  <si>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</si>
  <si>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</si>
  <si>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24 「職員の欠員による減算の状況」については、以下の要領で記載してください。</t>
    <phoneticPr fontId="3"/>
  </si>
  <si>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</si>
  <si>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</si>
  <si>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</si>
  <si>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</si>
  <si>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3"/>
  </si>
  <si>
    <t>　　　　　（別紙32ー2）、「テクノロジーの導入による夜勤職員配置加算に係る届出書」（別紙27）のいずれかを添付してください。</t>
    <phoneticPr fontId="3"/>
  </si>
  <si>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</si>
  <si>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</si>
  <si>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</si>
  <si>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　　　32「口腔連携強化加算」については、「口腔連携強化加算に関する届出書」（別紙11）を添付してください。</t>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</si>
  <si>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</si>
  <si>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（別紙４）</t>
    <phoneticPr fontId="3"/>
  </si>
  <si>
    <t>令和</t>
    <rPh sb="0" eb="2">
      <t>レイワ</t>
    </rPh>
    <phoneticPr fontId="3"/>
  </si>
  <si>
    <t>年</t>
    <rPh sb="0" eb="1">
      <t>ネン</t>
    </rPh>
    <phoneticPr fontId="3"/>
  </si>
  <si>
    <t>月</t>
    <rPh sb="0" eb="1">
      <t>ゲツ</t>
    </rPh>
    <phoneticPr fontId="3"/>
  </si>
  <si>
    <t>日</t>
    <rPh sb="0" eb="1">
      <t>ヒ</t>
    </rPh>
    <phoneticPr fontId="3"/>
  </si>
  <si>
    <t>福岡市長</t>
    <rPh sb="0" eb="4">
      <t>フクオカシチョウ</t>
    </rPh>
    <phoneticPr fontId="3"/>
  </si>
  <si>
    <t>殿</t>
    <rPh sb="0" eb="1">
      <t>ドノ</t>
    </rPh>
    <phoneticPr fontId="3"/>
  </si>
  <si>
    <t>市町村名</t>
    <rPh sb="0" eb="3">
      <t>シチョウソン</t>
    </rPh>
    <rPh sb="3" eb="4">
      <t>メイ</t>
    </rPh>
    <phoneticPr fontId="3"/>
  </si>
  <si>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3"/>
  </si>
  <si>
    <t>このことについて、上限の率を下記のとおり設定しましたのでお知らせします。</t>
    <phoneticPr fontId="3"/>
  </si>
  <si>
    <t>記</t>
  </si>
  <si>
    <t>　1　全国共通の介護報酬額に対して定める率</t>
    <phoneticPr fontId="3"/>
  </si>
  <si>
    <t>項　　　目</t>
    <phoneticPr fontId="3"/>
  </si>
  <si>
    <t>サービスの種類</t>
  </si>
  <si>
    <t>全国共通の介護報酬額に対して定める率</t>
    <phoneticPr fontId="3"/>
  </si>
  <si>
    <t xml:space="preserve"> 特例居宅介護サービス費</t>
    <phoneticPr fontId="3"/>
  </si>
  <si>
    <t xml:space="preserve"> 訪問介護</t>
    <phoneticPr fontId="3"/>
  </si>
  <si>
    <t>％</t>
  </si>
  <si>
    <t xml:space="preserve"> 訪問入浴介護</t>
    <phoneticPr fontId="3"/>
  </si>
  <si>
    <t xml:space="preserve"> 通所介護</t>
    <phoneticPr fontId="3"/>
  </si>
  <si>
    <t xml:space="preserve"> 短期入所生活介護</t>
    <phoneticPr fontId="3"/>
  </si>
  <si>
    <t xml:space="preserve"> 福祉用具貸与</t>
    <phoneticPr fontId="3"/>
  </si>
  <si>
    <t xml:space="preserve"> 特例介護予防サービス費</t>
    <phoneticPr fontId="3"/>
  </si>
  <si>
    <t xml:space="preserve"> 介護予防訪問入浴介護</t>
    <rPh sb="1" eb="3">
      <t>カイゴ</t>
    </rPh>
    <rPh sb="3" eb="5">
      <t>ヨボウ</t>
    </rPh>
    <phoneticPr fontId="3"/>
  </si>
  <si>
    <t xml:space="preserve"> 介護予防短期入所生活介護</t>
    <rPh sb="1" eb="3">
      <t>カイゴ</t>
    </rPh>
    <rPh sb="3" eb="5">
      <t>ヨボウ</t>
    </rPh>
    <phoneticPr fontId="3"/>
  </si>
  <si>
    <t xml:space="preserve"> 介護予防福祉用具貸与</t>
    <rPh sb="1" eb="3">
      <t>カイゴ</t>
    </rPh>
    <rPh sb="3" eb="5">
      <t>ヨボウ</t>
    </rPh>
    <phoneticPr fontId="3"/>
  </si>
  <si>
    <t xml:space="preserve"> 特例居宅介護サービス計画費</t>
    <phoneticPr fontId="3"/>
  </si>
  <si>
    <t xml:space="preserve"> 特例介護予防サービス計画費</t>
    <rPh sb="3" eb="5">
      <t>カイゴ</t>
    </rPh>
    <rPh sb="5" eb="7">
      <t>ヨボウ</t>
    </rPh>
    <phoneticPr fontId="3"/>
  </si>
  <si>
    <t>　2　適用開始年月日　</t>
    <rPh sb="3" eb="5">
      <t>テキヨウ</t>
    </rPh>
    <rPh sb="5" eb="7">
      <t>カイシ</t>
    </rPh>
    <rPh sb="7" eb="10">
      <t>ネンガッピ</t>
    </rPh>
    <phoneticPr fontId="3"/>
  </si>
  <si>
    <t>月</t>
    <rPh sb="0" eb="1">
      <t>ガツ</t>
    </rPh>
    <phoneticPr fontId="3"/>
  </si>
  <si>
    <t>日</t>
    <rPh sb="0" eb="1">
      <t>ニチ</t>
    </rPh>
    <phoneticPr fontId="3"/>
  </si>
  <si>
    <t>（別紙５）</t>
    <phoneticPr fontId="3"/>
  </si>
  <si>
    <t>事業所・施設名</t>
    <rPh sb="0" eb="3">
      <t>ジギョウショ</t>
    </rPh>
    <rPh sb="4" eb="6">
      <t>シセツ</t>
    </rPh>
    <rPh sb="6" eb="7">
      <t>メイ</t>
    </rPh>
    <phoneticPr fontId="3"/>
  </si>
  <si>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</si>
  <si>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　1　割引率等</t>
    <rPh sb="3" eb="6">
      <t>ワリビキリツ</t>
    </rPh>
    <rPh sb="6" eb="7">
      <t>トウ</t>
    </rPh>
    <phoneticPr fontId="3"/>
  </si>
  <si>
    <t>事業所番号</t>
    <rPh sb="0" eb="3">
      <t>ジギョウショ</t>
    </rPh>
    <rPh sb="3" eb="5">
      <t>バンゴウ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</si>
  <si>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</si>
  <si>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</si>
  <si>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</si>
  <si>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訪問介護</t>
  </si>
  <si>
    <t>（例）10</t>
    <rPh sb="1" eb="2">
      <t>レイ</t>
    </rPh>
    <phoneticPr fontId="3"/>
  </si>
  <si>
    <t>　（例）毎日　午後２時から午後４時まで</t>
    <rPh sb="2" eb="3">
      <t>レイ</t>
    </rPh>
    <rPh sb="4" eb="6">
      <t>マイニチ</t>
    </rPh>
    <rPh sb="7" eb="9">
      <t>ゴゴ</t>
    </rPh>
    <rPh sb="10" eb="11">
      <t>ジ</t>
    </rPh>
    <rPh sb="13" eb="15">
      <t>ゴゴ</t>
    </rPh>
    <rPh sb="16" eb="17">
      <t>ジ</t>
    </rPh>
    <phoneticPr fontId="3"/>
  </si>
  <si>
    <t>訪問入浴介護</t>
  </si>
  <si>
    <t>通所介護</t>
  </si>
  <si>
    <t>短期入所生活介護</t>
  </si>
  <si>
    <t>特定施設入居者生活介護</t>
    <rPh sb="0" eb="2">
      <t>トクテイ</t>
    </rPh>
    <rPh sb="2" eb="4">
      <t>シセツ</t>
    </rPh>
    <rPh sb="4" eb="7">
      <t>ニュウキョシャ</t>
    </rPh>
    <rPh sb="7" eb="9">
      <t>セイカツ</t>
    </rPh>
    <rPh sb="9" eb="11">
      <t>カイゴ</t>
    </rPh>
    <phoneticPr fontId="3"/>
  </si>
  <si>
    <t>介護老人福祉施設</t>
    <rPh sb="0" eb="2">
      <t>カイゴ</t>
    </rPh>
    <rPh sb="2" eb="4">
      <t>ロウジン</t>
    </rPh>
    <rPh sb="4" eb="6">
      <t>フクシ</t>
    </rPh>
    <rPh sb="6" eb="8">
      <t>シセツ</t>
    </rPh>
    <phoneticPr fontId="3"/>
  </si>
  <si>
    <t>介護予防訪問入浴介護</t>
    <rPh sb="0" eb="2">
      <t>カイゴ</t>
    </rPh>
    <rPh sb="2" eb="4">
      <t>ヨボウ</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</si>
  <si>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</si>
  <si>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</si>
  <si>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</si>
  <si>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</si>
  <si>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</si>
  <si>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</si>
  <si>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</si>
  <si>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</si>
  <si>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</si>
  <si>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</si>
  <si>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</si>
  <si>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</si>
  <si>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</si>
  <si>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</si>
  <si>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</si>
  <si>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</si>
  <si>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</si>
  <si>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</si>
  <si>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</si>
  <si>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</si>
  <si>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</si>
  <si>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</si>
  <si>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</si>
  <si>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</si>
  <si>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</si>
  <si>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</si>
  <si>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</si>
  <si>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</si>
  <si>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</si>
  <si>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</si>
  <si>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</si>
  <si>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</si>
  <si>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</si>
  <si>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</si>
  <si>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</si>
  <si>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</si>
  <si>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</si>
  <si>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</si>
  <si>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</si>
  <si>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</si>
  <si>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</si>
  <si>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</si>
  <si>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</si>
  <si>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</si>
  <si>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</si>
  <si>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</si>
  <si>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</si>
  <si>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</si>
  <si>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</si>
  <si>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</si>
  <si>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</si>
  <si>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</si>
  <si>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</si>
  <si>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</si>
  <si>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</si>
  <si>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</si>
  <si>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</si>
  <si>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</si>
  <si>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</si>
  <si>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</si>
  <si>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</si>
  <si>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</si>
  <si>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</si>
  <si>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</si>
  <si>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</si>
  <si>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</si>
  <si>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</si>
  <si>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</si>
  <si>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</si>
  <si>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</si>
  <si>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</si>
  <si>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</si>
  <si>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</si>
  <si>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</si>
  <si>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</si>
  <si>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</si>
  <si>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</si>
  <si>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</si>
  <si>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r>
      <t>（別紙７－２</t>
    </r>
    <r>
      <rPr>
        <sz val="11"/>
        <color indexed="8"/>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</si>
  <si>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</si>
  <si>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事業所名</t>
    <rPh sb="0" eb="3">
      <t>ジギョウショ</t>
    </rPh>
    <rPh sb="3" eb="4">
      <t>メイ</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</si>
  <si>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</si>
  <si>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</si>
  <si>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</si>
  <si>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介護職員</t>
  </si>
  <si>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</si>
  <si>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</si>
  <si>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</si>
  <si>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</si>
  <si>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</si>
  <si>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</si>
  <si>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</si>
  <si>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color theme="1"/>
        <rFont val="游ゴシック"/>
        <family val="2"/>
        <charset val="128"/>
        <scheme val="minor"/>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</si>
  <si>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</si>
  <si>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</si>
  <si>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令和　　年</t>
    <rPh sb="0" eb="2">
      <t>レイワ</t>
    </rPh>
    <rPh sb="4" eb="5">
      <t>ネン</t>
    </rPh>
    <phoneticPr fontId="3"/>
  </si>
  <si>
    <t>時間</t>
    <rPh sb="0" eb="2">
      <t>ジカン</t>
    </rPh>
    <phoneticPr fontId="3"/>
  </si>
  <si>
    <t>人</t>
    <rPh sb="0" eb="1">
      <t>ニン</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</si>
  <si>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</si>
  <si>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</si>
  <si>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</si>
  <si>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</si>
  <si>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</si>
  <si>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</si>
  <si>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</si>
  <si>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5月</t>
  </si>
  <si>
    <t>勤続年数７年以上の職員</t>
    <rPh sb="0" eb="2">
      <t>キンゾク</t>
    </rPh>
    <rPh sb="2" eb="4">
      <t>ネンスウ</t>
    </rPh>
    <rPh sb="5" eb="6">
      <t>ネン</t>
    </rPh>
    <rPh sb="6" eb="8">
      <t>イジョウ</t>
    </rPh>
    <rPh sb="9" eb="11">
      <t>ショクイン</t>
    </rPh>
    <phoneticPr fontId="3"/>
  </si>
  <si>
    <t>-</t>
    <phoneticPr fontId="3"/>
  </si>
  <si>
    <t>6月</t>
  </si>
  <si>
    <t>7月</t>
  </si>
  <si>
    <t>8月</t>
  </si>
  <si>
    <t>9月</t>
  </si>
  <si>
    <t>10月</t>
  </si>
  <si>
    <t>11月</t>
  </si>
  <si>
    <t>12月</t>
  </si>
  <si>
    <t>1月</t>
  </si>
  <si>
    <t>2月</t>
  </si>
  <si>
    <t>合計</t>
    <rPh sb="0" eb="2">
      <t>ゴウケイ</t>
    </rPh>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</si>
  <si>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</si>
  <si>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</si>
  <si>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</si>
  <si>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備考</t>
    <rPh sb="0" eb="2">
      <t>ビコウ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</si>
  <si>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</si>
  <si>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</si>
  <si>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</si>
  <si>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</si>
  <si>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</si>
  <si>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</si>
  <si>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</si>
  <si>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</si>
  <si>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</si>
  <si>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</si>
  <si>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</si>
  <si>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</si>
  <si>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</si>
  <si>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</si>
  <si>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</si>
  <si>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</si>
  <si>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</si>
  <si>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</si>
  <si>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</si>
  <si>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</si>
  <si>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</si>
  <si>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</si>
  <si>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</si>
  <si>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</si>
  <si>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</si>
  <si>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</si>
  <si>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（別紙７ー３）</t>
    <rPh sb="1" eb="3">
      <t>ベッシ</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</si>
  <si>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</si>
  <si>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 業 所 名</t>
    <phoneticPr fontId="3"/>
  </si>
  <si>
    <t>異動等区分</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</si>
  <si>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</si>
  <si>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</si>
  <si>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</si>
  <si>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</si>
  <si>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</si>
  <si>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</si>
  <si>
    <t>3　短期入所生活介護</t>
  </si>
  <si>
    <t>有</t>
    <rPh sb="0" eb="1">
      <t>ア</t>
    </rPh>
    <phoneticPr fontId="3"/>
  </si>
  <si>
    <t>無</t>
    <rPh sb="0" eb="1">
      <t>ナ</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</si>
  <si>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</si>
  <si>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</si>
  <si>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</si>
  <si>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</si>
  <si>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</si>
  <si>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</si>
  <si>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</si>
  <si>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</si>
  <si>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</si>
  <si>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</si>
  <si>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</si>
  <si>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</si>
  <si>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</si>
  <si>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</si>
  <si>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</si>
  <si>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</si>
  <si>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</si>
  <si>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</si>
  <si>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（別紙11）</t>
    <rPh sb="1" eb="3">
      <t>ベッシ</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</si>
  <si>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</si>
  <si>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異動区分</t>
    <rPh sb="0" eb="2">
      <t>イドウ</t>
    </rPh>
    <rPh sb="2" eb="4">
      <t>クブン</t>
    </rPh>
    <phoneticPr fontId="3"/>
  </si>
  <si>
    <t>施設種別</t>
    <rPh sb="0" eb="2">
      <t>シセツ</t>
    </rPh>
    <rPh sb="2" eb="4">
      <t>シュベツ</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</si>
  <si>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</si>
  <si>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</si>
  <si>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</si>
  <si>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</si>
  <si>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</si>
  <si>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</si>
  <si>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</si>
  <si>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</si>
  <si>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</si>
  <si>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</si>
  <si>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</si>
  <si>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</si>
  <si>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</si>
  <si>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</si>
  <si>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</si>
  <si>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</si>
  <si>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</si>
  <si>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</si>
  <si>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</si>
  <si>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　要件を満たすことが分かる根拠書類を準備し、指定権者からの求めがあった場合には、速やかに提出してください。</t>
    <rPh sb="16" eb="18">
      <t>ショルイ</t>
    </rPh>
    <phoneticPr fontId="3"/>
  </si>
  <si>
    <t>（別紙12-２）</t>
    <phoneticPr fontId="3"/>
  </si>
  <si>
    <t>認知症専門ケア加算に係る届出書</t>
    <rPh sb="0" eb="3">
      <t>ニンチショウ</t>
    </rPh>
    <rPh sb="3" eb="5">
      <t>センモン</t>
    </rPh>
    <rPh sb="7" eb="9">
      <t>カサン</t>
    </rPh>
    <rPh sb="10" eb="11">
      <t>カカ</t>
    </rPh>
    <rPh sb="12" eb="15">
      <t>トドケデショ</t>
    </rPh>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</si>
  <si>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</si>
  <si>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</si>
  <si>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</si>
  <si>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</si>
  <si>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</si>
  <si>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</si>
  <si>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</si>
  <si>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</si>
  <si>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</si>
  <si>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</si>
  <si>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</si>
  <si>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</si>
  <si>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</si>
  <si>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</si>
  <si>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</si>
  <si>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届 出 項 目</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</si>
  <si>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</si>
  <si>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</si>
  <si>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</si>
  <si>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</si>
  <si>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</si>
  <si>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</si>
  <si>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3"/>
  </si>
  <si>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</si>
  <si>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</si>
  <si>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</si>
  <si>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t>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</si>
  <si>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</si>
  <si>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</si>
  <si>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(2)</t>
    <phoneticPr fontId="3"/>
  </si>
  <si>
    <t>認知症介護に係る専門的な研修を修了している者を、日常生活自立度のランクⅢ、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</si>
  <si>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</si>
  <si>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</si>
  <si>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</si>
  <si>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</si>
  <si>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</si>
  <si>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</si>
  <si>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</si>
  <si>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</si>
  <si>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</si>
  <si>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</si>
  <si>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</si>
  <si>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</si>
  <si>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</si>
  <si>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</si>
  <si>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</si>
  <si>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</si>
  <si>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</si>
  <si>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</si>
  <si>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</si>
  <si>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</si>
  <si>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</si>
  <si>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</si>
  <si>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</si>
  <si>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</si>
  <si>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</si>
  <si>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認知症介護の指導に係る専門的な研修を修了している者を１名以上配置し、</t>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</si>
  <si>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</si>
  <si>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</si>
  <si>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</si>
  <si>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</si>
  <si>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</si>
  <si>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</si>
  <si>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</si>
  <si>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</si>
  <si>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</si>
  <si>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</si>
  <si>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</si>
  <si>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</si>
  <si>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</si>
  <si>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</si>
  <si>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</si>
  <si>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</si>
  <si>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</si>
  <si>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</si>
  <si>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（別紙13）</t>
    <phoneticPr fontId="3"/>
  </si>
  <si>
    <t>看取り連携体制加算に係る届出書</t>
    <rPh sb="0" eb="2">
      <t>ミト</t>
    </rPh>
    <rPh sb="3" eb="5">
      <t>レンケイ</t>
    </rPh>
    <rPh sb="5" eb="7">
      <t>タイセイ</t>
    </rPh>
    <rPh sb="7" eb="9">
      <t>カサン</t>
    </rPh>
    <rPh sb="10" eb="11">
      <t>カカ</t>
    </rPh>
    <rPh sb="12" eb="15">
      <t>トドケデショ</t>
    </rPh>
    <phoneticPr fontId="3"/>
  </si>
  <si>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</si>
  <si>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事 業 所 名</t>
  </si>
  <si>
    <t>事業所等の区分</t>
    <rPh sb="0" eb="3">
      <t>ジギョウショ</t>
    </rPh>
    <phoneticPr fontId="3"/>
  </si>
  <si>
    <t>1　訪問入浴介護事業所</t>
    <rPh sb="2" eb="11">
      <t>ホウモンニュウヨクカイゴジギョウショ</t>
    </rPh>
    <phoneticPr fontId="3"/>
  </si>
  <si>
    <t>2　短期入所生活介護事業所</t>
    <rPh sb="2" eb="13">
      <t>タンキニュウショセイカツカイゴジギョウショ</t>
    </rPh>
    <phoneticPr fontId="3"/>
  </si>
  <si>
    <t>3　小規模多機能型居宅介護事業所</t>
    <rPh sb="2" eb="5">
      <t>ショウキボ</t>
    </rPh>
    <rPh sb="5" eb="9">
      <t>タキノウガタ</t>
    </rPh>
    <rPh sb="9" eb="11">
      <t>キョタク</t>
    </rPh>
    <rPh sb="11" eb="13">
      <t>カイゴ</t>
    </rPh>
    <rPh sb="13" eb="16">
      <t>ジギョウショ</t>
    </rPh>
    <phoneticPr fontId="3"/>
  </si>
  <si>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</si>
  <si>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訪問入浴
介護</t>
    <rPh sb="0" eb="2">
      <t>ホウモン</t>
    </rPh>
    <rPh sb="2" eb="4">
      <t>ニュウヨク</t>
    </rPh>
    <rPh sb="5" eb="7">
      <t>カイゴ</t>
    </rPh>
    <phoneticPr fontId="3"/>
  </si>
  <si>
    <t>①</t>
    <phoneticPr fontId="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</si>
  <si>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3"/>
  </si>
  <si>
    <t>②</t>
    <phoneticPr fontId="3"/>
  </si>
  <si>
    <t>看取り期における対応方針を定め、利用開始の際に、利用者又はその家族等に対して、当該対応方針の内容を説明し、同意を得ている。</t>
    <phoneticPr fontId="3"/>
  </si>
  <si>
    <t>③</t>
    <phoneticPr fontId="3"/>
  </si>
  <si>
    <t>看取りに関する職員研修を行っている。</t>
    <rPh sb="0" eb="2">
      <t>ミト</t>
    </rPh>
    <rPh sb="4" eb="5">
      <t>カン</t>
    </rPh>
    <rPh sb="7" eb="9">
      <t>ショクイン</t>
    </rPh>
    <rPh sb="9" eb="11">
      <t>ケンシュウ</t>
    </rPh>
    <rPh sb="12" eb="13">
      <t>オコナ</t>
    </rPh>
    <phoneticPr fontId="3"/>
  </si>
  <si>
    <t>④</t>
    <phoneticPr fontId="3"/>
  </si>
  <si>
    <t>「人生の最終段階における医療・ケアの決定プロセスに関するガイドライン」等の内容に沿った取組を行っている。</t>
    <phoneticPr fontId="3"/>
  </si>
  <si>
    <t>短期入所
生活介護</t>
    <rPh sb="0" eb="2">
      <t>タンキ</t>
    </rPh>
    <rPh sb="2" eb="4">
      <t>ニュウショ</t>
    </rPh>
    <rPh sb="5" eb="7">
      <t>セイカツ</t>
    </rPh>
    <rPh sb="7" eb="9">
      <t>カイゴ</t>
    </rPh>
    <phoneticPr fontId="3"/>
  </si>
  <si>
    <t>看護体制加算（Ⅱ）又は（Ⅳ）イ若しくはロを算定している。</t>
    <rPh sb="2" eb="4">
      <t>タイセイ</t>
    </rPh>
    <rPh sb="9" eb="10">
      <t>マタ</t>
    </rPh>
    <rPh sb="15" eb="16">
      <t>モ</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</si>
  <si>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</si>
  <si>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看取り期における対応方針を定め、利用開始の際に、登録者又はその家族等に当該方針の内容を説明し、同意を得ている。</t>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</si>
  <si>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</si>
  <si>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phoneticPr fontId="3"/>
  </si>
  <si>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</si>
  <si>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⑥</t>
    <phoneticPr fontId="3"/>
  </si>
  <si>
    <t>小規模多機能型居宅介護</t>
    <rPh sb="0" eb="11">
      <t>ショウキボタキノウガタキョタクカイゴ</t>
    </rPh>
    <phoneticPr fontId="3"/>
  </si>
  <si>
    <t>看護職員配置加算（Ⅰ）を算定している。</t>
    <phoneticPr fontId="3"/>
  </si>
  <si>
    <t>看護師により24時間連絡できる体制を確保している。</t>
    <phoneticPr fontId="3"/>
  </si>
  <si>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</si>
  <si>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3"/>
  </si>
  <si>
    <t>　　速やかに提出すること。</t>
    <rPh sb="2" eb="3">
      <t>スミ</t>
    </rPh>
    <rPh sb="6" eb="8">
      <t>テイシュツ</t>
    </rPh>
    <phoneticPr fontId="3"/>
  </si>
  <si>
    <t>（別紙１4－４）</t>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</si>
  <si>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</si>
  <si>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</si>
  <si>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</si>
  <si>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</si>
  <si>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</si>
  <si>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</si>
  <si>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</si>
  <si>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</si>
  <si>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</si>
  <si>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</si>
  <si>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</si>
  <si>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</si>
  <si>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</si>
  <si>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</si>
  <si>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</si>
  <si>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</si>
  <si>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</si>
  <si>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</si>
  <si>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</si>
  <si>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</si>
  <si>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</si>
  <si>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①に占める②の割合が80％以上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</si>
  <si>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</si>
  <si>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</si>
  <si>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</si>
  <si>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①に占める③の割合が35％以上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</si>
  <si>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</si>
  <si>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</si>
  <si>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</si>
  <si>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（２）サービス提供体制強化加算（Ⅱ）</t>
    <rPh sb="7" eb="9">
      <t>テイキョウ</t>
    </rPh>
    <rPh sb="9" eb="11">
      <t>タイセイ</t>
    </rPh>
    <rPh sb="11" eb="13">
      <t>キョウカ</t>
    </rPh>
    <rPh sb="13" eb="15">
      <t>カサン</t>
    </rPh>
    <phoneticPr fontId="3"/>
  </si>
  <si>
    <t>①に占める②の割合が60％以上</t>
    <rPh sb="2" eb="3">
      <t>シ</t>
    </rPh>
    <rPh sb="7" eb="9">
      <t>ワリアイ</t>
    </rPh>
    <rPh sb="13" eb="15">
      <t>イジョウ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</si>
  <si>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</si>
  <si>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</si>
  <si>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</si>
  <si>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</si>
  <si>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</si>
  <si>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</si>
  <si>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</si>
  <si>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</si>
  <si>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</si>
  <si>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</si>
  <si>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</si>
  <si>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</si>
  <si>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</si>
  <si>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</si>
  <si>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</si>
  <si>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（別紙21）</t>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</si>
  <si>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</si>
  <si>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</si>
  <si>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2　地域密着型通所介護事業所</t>
    <rPh sb="2" eb="4">
      <t>チイキ</t>
    </rPh>
    <rPh sb="4" eb="7">
      <t>ミッチャクガタ</t>
    </rPh>
    <rPh sb="7" eb="9">
      <t>ツウショ</t>
    </rPh>
    <rPh sb="9" eb="11">
      <t>カイゴ</t>
    </rPh>
    <rPh sb="11" eb="14">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</si>
  <si>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</si>
  <si>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</si>
  <si>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通所介護</t>
    <rPh sb="0" eb="2">
      <t>ツウショ</t>
    </rPh>
    <rPh sb="2" eb="4">
      <t>カイゴ</t>
    </rPh>
    <phoneticPr fontId="3"/>
  </si>
  <si>
    <t>共生型通所介護費を算定している。</t>
    <rPh sb="7" eb="8">
      <t>ヒ</t>
    </rPh>
    <rPh sb="9" eb="11">
      <t>サンテイ</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</si>
  <si>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</si>
  <si>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</si>
  <si>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地域密着型
通所介護</t>
    <rPh sb="0" eb="2">
      <t>チイキ</t>
    </rPh>
    <rPh sb="2" eb="5">
      <t>ミッチャクガタ</t>
    </rPh>
    <rPh sb="6" eb="8">
      <t>ツウショ</t>
    </rPh>
    <rPh sb="8" eb="10">
      <t>カイゴ</t>
    </rPh>
    <phoneticPr fontId="3"/>
  </si>
  <si>
    <t>共生型地域密着型通所介護費を算定している。</t>
    <rPh sb="3" eb="8">
      <t>チイキミッチャクガタ</t>
    </rPh>
    <rPh sb="12" eb="13">
      <t>ヒ</t>
    </rPh>
    <rPh sb="14" eb="16">
      <t>サンテイ</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</si>
  <si>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</si>
  <si>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</si>
  <si>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</si>
  <si>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</si>
  <si>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（別紙25）</t>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</si>
  <si>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</si>
  <si>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1　看護体制加算（Ⅰ）</t>
    <phoneticPr fontId="3"/>
  </si>
  <si>
    <t>2　看護体制加算（Ⅱ）</t>
    <phoneticPr fontId="3"/>
  </si>
  <si>
    <t>3　看護体制加算（Ⅲ）イ</t>
    <phoneticPr fontId="3"/>
  </si>
  <si>
    <t>4　看護体制加算（Ⅲ）ロ</t>
    <phoneticPr fontId="3"/>
  </si>
  <si>
    <t>5　看護体制加算（Ⅳ）イ</t>
    <phoneticPr fontId="3"/>
  </si>
  <si>
    <t>6　看護体制加算（Ⅳ）ロ</t>
    <phoneticPr fontId="3"/>
  </si>
  <si>
    <t xml:space="preserve"> 看護体制加算に係る届出内容</t>
    <rPh sb="1" eb="3">
      <t>カンゴ</t>
    </rPh>
    <rPh sb="3" eb="5">
      <t>タイセイ</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</si>
  <si>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</si>
  <si>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</si>
  <si>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人</t>
  </si>
  <si>
    <t>　利用者数</t>
    <rPh sb="1" eb="3">
      <t>リヨウ</t>
    </rPh>
    <rPh sb="3" eb="4">
      <t>シャ</t>
    </rPh>
    <rPh sb="4" eb="5">
      <t>スウ</t>
    </rPh>
    <phoneticPr fontId="3"/>
  </si>
  <si>
    <t>看護職員の状況</t>
    <rPh sb="0" eb="2">
      <t>カンゴ</t>
    </rPh>
    <rPh sb="2" eb="4">
      <t>ショクイン</t>
    </rPh>
    <rPh sb="5" eb="7">
      <t>ジョウキョウ</t>
    </rPh>
    <phoneticPr fontId="3"/>
  </si>
  <si>
    <t>　看護師</t>
    <phoneticPr fontId="3"/>
  </si>
  <si>
    <t>常勤</t>
    <phoneticPr fontId="3"/>
  </si>
  <si>
    <t>　看護職員（看護師・准看護師）</t>
    <rPh sb="1" eb="3">
      <t>カンゴ</t>
    </rPh>
    <rPh sb="3" eb="5">
      <t>ショクイン</t>
    </rPh>
    <rPh sb="6" eb="9">
      <t>カンゴシ</t>
    </rPh>
    <rPh sb="10" eb="11">
      <t>ジュン</t>
    </rPh>
    <phoneticPr fontId="3"/>
  </si>
  <si>
    <t>常勤換算</t>
  </si>
  <si>
    <t>連携する病院・診療所・訪問看護ステーション</t>
    <rPh sb="0" eb="2">
      <t>レンケイ</t>
    </rPh>
    <rPh sb="4" eb="6">
      <t>ビョウイン</t>
    </rPh>
    <rPh sb="7" eb="10">
      <t>シンリョウジョ</t>
    </rPh>
    <rPh sb="11" eb="13">
      <t>ホウモン</t>
    </rPh>
    <rPh sb="13" eb="15">
      <t>カンゴ</t>
    </rPh>
    <phoneticPr fontId="3"/>
  </si>
  <si>
    <t>病院・診療所・訪問看護ステーション名</t>
    <rPh sb="0" eb="2">
      <t>ビョウイン</t>
    </rPh>
    <rPh sb="3" eb="6">
      <t>シンリョウジョ</t>
    </rPh>
    <rPh sb="7" eb="9">
      <t>ホウモン</t>
    </rPh>
    <rPh sb="9" eb="11">
      <t>カンゴ</t>
    </rPh>
    <rPh sb="17" eb="18">
      <t>メイ</t>
    </rPh>
    <phoneticPr fontId="3"/>
  </si>
  <si>
    <t>　24時間常時連絡できる体制を整備している。</t>
    <phoneticPr fontId="3"/>
  </si>
  <si>
    <t>中重度者の受入状況</t>
    <rPh sb="0" eb="4">
      <t>チュウジュウドシャ</t>
    </rPh>
    <rPh sb="5" eb="6">
      <t>ウ</t>
    </rPh>
    <rPh sb="6" eb="7">
      <t>イ</t>
    </rPh>
    <rPh sb="7" eb="9">
      <t>ジョウキョウ</t>
    </rPh>
    <phoneticPr fontId="3"/>
  </si>
  <si>
    <t>［</t>
    <phoneticPr fontId="3"/>
  </si>
  <si>
    <t>前年度</t>
    <rPh sb="0" eb="3">
      <t>ゼンネンド</t>
    </rPh>
    <phoneticPr fontId="3"/>
  </si>
  <si>
    <t>前三月</t>
    <rPh sb="0" eb="1">
      <t>ゼン</t>
    </rPh>
    <rPh sb="1" eb="3">
      <t>サンガツ</t>
    </rPh>
    <phoneticPr fontId="3"/>
  </si>
  <si>
    <t>］における（[　]はいずれかの□を■にする）</t>
    <phoneticPr fontId="3"/>
  </si>
  <si>
    <t xml:space="preserve"> 利用者の総数のうち、要介護３、要介護４又は要介護５の利用者の</t>
    <phoneticPr fontId="3"/>
  </si>
  <si>
    <t xml:space="preserve"> 占める割合が70％以上</t>
    <phoneticPr fontId="3"/>
  </si>
  <si>
    <t>備考　看護体制について、体制を整備している場合について提出してください。</t>
    <rPh sb="3" eb="5">
      <t>カンゴ</t>
    </rPh>
    <rPh sb="5" eb="7">
      <t>タイセイ</t>
    </rPh>
    <rPh sb="15" eb="17">
      <t>セイビ</t>
    </rPh>
    <phoneticPr fontId="3"/>
  </si>
  <si>
    <t>（別紙26）</t>
    <phoneticPr fontId="3"/>
  </si>
  <si>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</si>
  <si>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</si>
  <si>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看護体制加算（Ⅱ）又は（Ⅳ）を算定している。</t>
    <rPh sb="0" eb="2">
      <t>カンゴ</t>
    </rPh>
    <rPh sb="2" eb="4">
      <t>タイセイ</t>
    </rPh>
    <rPh sb="4" eb="6">
      <t>カサン</t>
    </rPh>
    <rPh sb="9" eb="10">
      <t>マタ</t>
    </rPh>
    <rPh sb="15" eb="17">
      <t>サンテイ</t>
    </rPh>
    <phoneticPr fontId="3"/>
  </si>
  <si>
    <t>利用者の急変の予測や早期発見等のため、看護職員による定期的な巡視を行っている。</t>
    <phoneticPr fontId="3"/>
  </si>
  <si>
    <t>主治の医師と連絡が取れない等の場合に備えて、あらかじめ協力医療機関を定め、緊急やむを得ない場合の対応に係る取り決めを行っている。</t>
    <phoneticPr fontId="3"/>
  </si>
  <si>
    <t>主治の医師との連携方法や搬送方法も含め、急変時の医療提供の方針について、利用者から同意を得ている。また当該同意を文書で記録している。</t>
    <phoneticPr fontId="3"/>
  </si>
  <si>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3"/>
  </si>
  <si>
    <t>在宅中重度受入加算を算定していない。</t>
    <phoneticPr fontId="3"/>
  </si>
  <si>
    <t>（別紙27）</t>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</si>
  <si>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</si>
  <si>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2　地域密着型介護老人福祉施設</t>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</si>
  <si>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</si>
  <si>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</si>
  <si>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</si>
  <si>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</si>
  <si>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</si>
  <si>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</si>
  <si>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　</t>
    <phoneticPr fontId="3"/>
  </si>
  <si>
    <t>１０％以上</t>
    <rPh sb="3" eb="5">
      <t>イジョウ</t>
    </rPh>
    <phoneticPr fontId="3"/>
  </si>
  <si>
    <t>④ 導入機器</t>
    <rPh sb="2" eb="4">
      <t>ドウニュウ</t>
    </rPh>
    <rPh sb="4" eb="6">
      <t>キキ</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</si>
  <si>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</si>
  <si>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</si>
  <si>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</si>
  <si>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</si>
  <si>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</si>
  <si>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</si>
  <si>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</si>
  <si>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</si>
  <si>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</si>
  <si>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</si>
  <si>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</si>
  <si>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</si>
  <si>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</si>
  <si>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</si>
  <si>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</si>
  <si>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</si>
  <si>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　1　新規　2　変更　3　終了</t>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</si>
  <si>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</si>
  <si>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</si>
  <si>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</si>
  <si>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</si>
  <si>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</si>
  <si>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</si>
  <si>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</si>
  <si>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</si>
  <si>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</si>
  <si>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</si>
  <si>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</si>
  <si>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</si>
  <si>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</si>
  <si>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</si>
  <si>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</si>
  <si>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</si>
  <si>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</si>
  <si>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</si>
  <si>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</si>
  <si>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</si>
  <si>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</si>
  <si>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</si>
  <si>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</si>
  <si>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</si>
  <si>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</si>
  <si>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</si>
  <si>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</si>
  <si>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</si>
  <si>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</si>
  <si>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</si>
  <si>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</si>
  <si>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</si>
  <si>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</si>
  <si>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</si>
  <si>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</si>
  <si>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</si>
  <si>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</si>
  <si>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</si>
  <si>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</si>
  <si>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</si>
  <si>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</si>
  <si>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</si>
  <si>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</si>
  <si>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</si>
  <si>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</si>
  <si>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</si>
  <si>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</si>
  <si>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夜勤職員配置加算（夜間勤務等看護加算）に係る確認書</t>
    <rPh sb="0" eb="2">
      <t>ヤキン</t>
    </rPh>
    <rPh sb="2" eb="4">
      <t>ショクイン</t>
    </rPh>
    <rPh sb="4" eb="6">
      <t>ハイチ</t>
    </rPh>
    <rPh sb="6" eb="8">
      <t>カサン</t>
    </rPh>
    <rPh sb="9" eb="13">
      <t>ヤカンキンム</t>
    </rPh>
    <rPh sb="13" eb="14">
      <t>トウ</t>
    </rPh>
    <rPh sb="14" eb="18">
      <t>カンゴカサン</t>
    </rPh>
    <rPh sb="20" eb="21">
      <t>カカ</t>
    </rPh>
    <rPh sb="22" eb="24">
      <t>カクニン</t>
    </rPh>
    <rPh sb="24" eb="25">
      <t>ショ</t>
    </rPh>
    <phoneticPr fontId="3"/>
  </si>
  <si>
    <t>短期入所生活介護</t>
    <rPh sb="0" eb="2">
      <t>タンキ</t>
    </rPh>
    <rPh sb="2" eb="4">
      <t>ニュウショ</t>
    </rPh>
    <rPh sb="4" eb="6">
      <t>セイカツ</t>
    </rPh>
    <rPh sb="6" eb="8">
      <t>カイゴ</t>
    </rPh>
    <phoneticPr fontId="3"/>
  </si>
  <si>
    <t>短期入所療養介護</t>
    <rPh sb="0" eb="2">
      <t>タンキ</t>
    </rPh>
    <rPh sb="2" eb="4">
      <t>ニュウショ</t>
    </rPh>
    <rPh sb="4" eb="6">
      <t>リョウヨウ</t>
    </rPh>
    <rPh sb="6" eb="8">
      <t>カイゴ</t>
    </rPh>
    <phoneticPr fontId="3"/>
  </si>
  <si>
    <t>地域密着型介護老人福祉施設</t>
    <rPh sb="0" eb="2">
      <t>チイキ</t>
    </rPh>
    <rPh sb="2" eb="5">
      <t>ミッチャクガタ</t>
    </rPh>
    <rPh sb="5" eb="7">
      <t>カイゴ</t>
    </rPh>
    <rPh sb="7" eb="9">
      <t>ロウジン</t>
    </rPh>
    <rPh sb="9" eb="11">
      <t>フクシ</t>
    </rPh>
    <rPh sb="11" eb="13">
      <t>シセツ</t>
    </rPh>
    <phoneticPr fontId="3"/>
  </si>
  <si>
    <t>介護老人保健施設</t>
    <rPh sb="0" eb="8">
      <t>ロウケン</t>
    </rPh>
    <phoneticPr fontId="3"/>
  </si>
  <si>
    <t>⑥</t>
  </si>
  <si>
    <t>介護医療院</t>
    <rPh sb="0" eb="5">
      <t>カイゴイリョウイン</t>
    </rPh>
    <phoneticPr fontId="3"/>
  </si>
  <si>
    <t>前年度の
平均入所者数等</t>
    <rPh sb="0" eb="3">
      <t>ゼンネンド</t>
    </rPh>
    <rPh sb="5" eb="7">
      <t>ヘイキン</t>
    </rPh>
    <rPh sb="7" eb="10">
      <t>ニュウショシャ</t>
    </rPh>
    <rPh sb="10" eb="11">
      <t>スウ</t>
    </rPh>
    <rPh sb="11" eb="12">
      <t>トウ</t>
    </rPh>
    <phoneticPr fontId="3"/>
  </si>
  <si>
    <r>
      <t xml:space="preserve">短期入所
生活介護・
</t>
    </r>
    <r>
      <rPr>
        <sz val="8"/>
        <rFont val="ＭＳ Ｐゴシック"/>
        <family val="3"/>
        <charset val="128"/>
      </rPr>
      <t>（地域密着型）</t>
    </r>
    <r>
      <rPr>
        <sz val="9"/>
        <rFont val="ＭＳ Ｐゴシック"/>
        <family val="3"/>
        <charset val="128"/>
      </rPr>
      <t xml:space="preserve">
介護老人
福祉施設</t>
    </r>
    <rPh sb="0" eb="2">
      <t>タンキ</t>
    </rPh>
    <rPh sb="2" eb="4">
      <t>ニュウショ</t>
    </rPh>
    <rPh sb="5" eb="7">
      <t>セイカツ</t>
    </rPh>
    <rPh sb="7" eb="9">
      <t>カイゴ</t>
    </rPh>
    <rPh sb="13" eb="15">
      <t>チイキ</t>
    </rPh>
    <rPh sb="15" eb="17">
      <t>ミッチャク</t>
    </rPh>
    <rPh sb="17" eb="18">
      <t>ガタ</t>
    </rPh>
    <rPh sb="20" eb="22">
      <t>カイゴ</t>
    </rPh>
    <rPh sb="22" eb="24">
      <t>ロウジン</t>
    </rPh>
    <rPh sb="25" eb="27">
      <t>フクシ</t>
    </rPh>
    <rPh sb="27" eb="29">
      <t>シセツ</t>
    </rPh>
    <phoneticPr fontId="3"/>
  </si>
  <si>
    <t>本体施設の前年度の
平均入所者数（※空床短期入所を含む）</t>
    <rPh sb="0" eb="2">
      <t>ホンタイ</t>
    </rPh>
    <rPh sb="2" eb="4">
      <t>シセツ</t>
    </rPh>
    <rPh sb="5" eb="8">
      <t>ゼンネンド</t>
    </rPh>
    <rPh sb="10" eb="12">
      <t>ヘイキン</t>
    </rPh>
    <rPh sb="12" eb="15">
      <t>ニュウショシャ</t>
    </rPh>
    <rPh sb="15" eb="16">
      <t>スウ</t>
    </rPh>
    <rPh sb="18" eb="20">
      <t>クウショウ</t>
    </rPh>
    <rPh sb="20" eb="22">
      <t>タンキ</t>
    </rPh>
    <rPh sb="22" eb="24">
      <t>ニュウショ</t>
    </rPh>
    <rPh sb="25" eb="26">
      <t>フク</t>
    </rPh>
    <phoneticPr fontId="3"/>
  </si>
  <si>
    <t>併設型短期入所の前年度の平均利用者数</t>
    <rPh sb="0" eb="2">
      <t>ヘイセツ</t>
    </rPh>
    <rPh sb="2" eb="3">
      <t>ガタ</t>
    </rPh>
    <rPh sb="3" eb="5">
      <t>タンキ</t>
    </rPh>
    <rPh sb="5" eb="7">
      <t>ニュウショ</t>
    </rPh>
    <rPh sb="8" eb="11">
      <t>ゼンネンド</t>
    </rPh>
    <rPh sb="12" eb="14">
      <t>ヘイキン</t>
    </rPh>
    <rPh sb="14" eb="17">
      <t>リヨウシャ</t>
    </rPh>
    <rPh sb="17" eb="18">
      <t>スウ</t>
    </rPh>
    <phoneticPr fontId="3"/>
  </si>
  <si>
    <t>左記の合計</t>
    <rPh sb="0" eb="2">
      <t>サキ</t>
    </rPh>
    <rPh sb="3" eb="5">
      <t>ゴウケイ</t>
    </rPh>
    <phoneticPr fontId="3"/>
  </si>
  <si>
    <r>
      <t xml:space="preserve">ﾕﾆｯﾄ部分の
ﾕﾆｯﾄ数
</t>
    </r>
    <r>
      <rPr>
        <sz val="8"/>
        <rFont val="ＭＳ Ｐゴシック"/>
        <family val="3"/>
        <charset val="128"/>
      </rPr>
      <t>（併設短期入所を含む）</t>
    </r>
    <rPh sb="4" eb="6">
      <t>ブブン</t>
    </rPh>
    <rPh sb="12" eb="13">
      <t>スウ</t>
    </rPh>
    <rPh sb="15" eb="17">
      <t>ヘイセツ</t>
    </rPh>
    <rPh sb="17" eb="19">
      <t>タンキ</t>
    </rPh>
    <rPh sb="19" eb="21">
      <t>ニュウショ</t>
    </rPh>
    <rPh sb="22" eb="23">
      <t>フク</t>
    </rPh>
    <phoneticPr fontId="3"/>
  </si>
  <si>
    <t>短期入所
療養介護・
介護老人
保健施設
介護医療院</t>
    <rPh sb="0" eb="2">
      <t>タンキ</t>
    </rPh>
    <rPh sb="2" eb="4">
      <t>ニュウショ</t>
    </rPh>
    <rPh sb="5" eb="7">
      <t>リョウヨウ</t>
    </rPh>
    <rPh sb="7" eb="9">
      <t>カイゴ</t>
    </rPh>
    <rPh sb="12" eb="14">
      <t>カイゴ</t>
    </rPh>
    <rPh sb="14" eb="16">
      <t>ロウジン</t>
    </rPh>
    <rPh sb="17" eb="19">
      <t>ホケン</t>
    </rPh>
    <rPh sb="19" eb="21">
      <t>シセツ</t>
    </rPh>
    <rPh sb="23" eb="28">
      <t>カイゴイリョウイン</t>
    </rPh>
    <phoneticPr fontId="3"/>
  </si>
  <si>
    <t>前年度の平均入所者数
（※みなし短期入所を含む）</t>
    <rPh sb="0" eb="3">
      <t>ゼンネンド</t>
    </rPh>
    <rPh sb="4" eb="6">
      <t>ヘイキン</t>
    </rPh>
    <rPh sb="6" eb="9">
      <t>ニュウショシャ</t>
    </rPh>
    <rPh sb="9" eb="10">
      <t>スウ</t>
    </rPh>
    <rPh sb="16" eb="18">
      <t>タンキ</t>
    </rPh>
    <rPh sb="18" eb="20">
      <t>ニュウショ</t>
    </rPh>
    <rPh sb="21" eb="22">
      <t>フク</t>
    </rPh>
    <phoneticPr fontId="3"/>
  </si>
  <si>
    <t>ﾕﾆｯﾄ部分の
ﾕﾆｯﾄ数</t>
    <rPh sb="4" eb="6">
      <t>ブブン</t>
    </rPh>
    <rPh sb="12" eb="13">
      <t>スウ</t>
    </rPh>
    <phoneticPr fontId="3"/>
  </si>
  <si>
    <t>認知症専門棟以外</t>
    <rPh sb="0" eb="3">
      <t>ニンチショウ</t>
    </rPh>
    <rPh sb="3" eb="5">
      <t>センモン</t>
    </rPh>
    <rPh sb="5" eb="6">
      <t>トウ</t>
    </rPh>
    <rPh sb="6" eb="8">
      <t>イガイ</t>
    </rPh>
    <phoneticPr fontId="3"/>
  </si>
  <si>
    <t>認知症専門棟</t>
    <rPh sb="0" eb="3">
      <t>ニンチショウ</t>
    </rPh>
    <rPh sb="3" eb="5">
      <t>センモン</t>
    </rPh>
    <rPh sb="5" eb="6">
      <t>トウ</t>
    </rPh>
    <phoneticPr fontId="3"/>
  </si>
  <si>
    <r>
      <t>●</t>
    </r>
    <r>
      <rPr>
        <u/>
        <sz val="11"/>
        <rFont val="ＭＳ Ｐゴシック"/>
        <family val="3"/>
        <charset val="128"/>
      </rPr>
      <t>ユニット及び認知症専門棟以外の部分用</t>
    </r>
    <rPh sb="5" eb="6">
      <t>オヨ</t>
    </rPh>
    <rPh sb="7" eb="10">
      <t>ニンチショウ</t>
    </rPh>
    <rPh sb="10" eb="12">
      <t>センモン</t>
    </rPh>
    <rPh sb="12" eb="13">
      <t>トウ</t>
    </rPh>
    <rPh sb="13" eb="15">
      <t>イガイ</t>
    </rPh>
    <rPh sb="16" eb="18">
      <t>ブブン</t>
    </rPh>
    <rPh sb="18" eb="19">
      <t>ヨウ</t>
    </rPh>
    <phoneticPr fontId="3"/>
  </si>
  <si>
    <t>施設の夜勤時間帯</t>
    <rPh sb="0" eb="2">
      <t>シセツ</t>
    </rPh>
    <rPh sb="3" eb="5">
      <t>ヤキン</t>
    </rPh>
    <rPh sb="5" eb="8">
      <t>ジカンタイ</t>
    </rPh>
    <phoneticPr fontId="3"/>
  </si>
  <si>
    <t>（</t>
    <phoneticPr fontId="3"/>
  </si>
  <si>
    <t>：</t>
    <phoneticPr fontId="3"/>
  </si>
  <si>
    <t>）～</t>
    <phoneticPr fontId="3"/>
  </si>
  <si>
    <r>
      <t>）の</t>
    </r>
    <r>
      <rPr>
        <u/>
        <sz val="11"/>
        <rFont val="ＭＳ Ｐゴシック"/>
        <family val="3"/>
        <charset val="128"/>
      </rPr>
      <t>１６時間</t>
    </r>
    <rPh sb="4" eb="6">
      <t>ジカン</t>
    </rPh>
    <phoneticPr fontId="3"/>
  </si>
  <si>
    <t>)</t>
    <phoneticPr fontId="3"/>
  </si>
  <si>
    <t>※ 22時～翌5時を含めた連続する
　16時間で、施設で定めたもの。</t>
    <phoneticPr fontId="3"/>
  </si>
  <si>
    <t>夜勤時間帯における延夜勤時間数</t>
    <rPh sb="0" eb="2">
      <t>ヤキン</t>
    </rPh>
    <rPh sb="2" eb="5">
      <t>ジカンタイ</t>
    </rPh>
    <rPh sb="9" eb="10">
      <t>ノ</t>
    </rPh>
    <rPh sb="10" eb="12">
      <t>ヤキン</t>
    </rPh>
    <rPh sb="12" eb="14">
      <t>ジカン</t>
    </rPh>
    <rPh sb="14" eb="15">
      <t>スウ</t>
    </rPh>
    <phoneticPr fontId="3"/>
  </si>
  <si>
    <t>勤務の
種別</t>
    <rPh sb="0" eb="2">
      <t>キンム</t>
    </rPh>
    <rPh sb="4" eb="6">
      <t>シュベツ</t>
    </rPh>
    <phoneticPr fontId="3"/>
  </si>
  <si>
    <t>勤　務　時　間</t>
    <rPh sb="0" eb="1">
      <t>ツトム</t>
    </rPh>
    <rPh sb="2" eb="3">
      <t>ツトム</t>
    </rPh>
    <rPh sb="4" eb="5">
      <t>トキ</t>
    </rPh>
    <rPh sb="6" eb="7">
      <t>アイダ</t>
    </rPh>
    <phoneticPr fontId="3"/>
  </si>
  <si>
    <t>うち、夜勤時間帯に該当する勤務時間数（Ａ）</t>
    <rPh sb="3" eb="5">
      <t>ヤキン</t>
    </rPh>
    <rPh sb="5" eb="8">
      <t>ジカンタイ</t>
    </rPh>
    <rPh sb="9" eb="11">
      <t>ガイトウ</t>
    </rPh>
    <rPh sb="13" eb="15">
      <t>キンム</t>
    </rPh>
    <rPh sb="15" eb="17">
      <t>ジカン</t>
    </rPh>
    <rPh sb="17" eb="18">
      <t>スウ</t>
    </rPh>
    <phoneticPr fontId="3"/>
  </si>
  <si>
    <t>当該月内の勤務延日数（Ｂ）</t>
    <rPh sb="0" eb="2">
      <t>トウガイ</t>
    </rPh>
    <rPh sb="2" eb="3">
      <t>ツキ</t>
    </rPh>
    <rPh sb="3" eb="4">
      <t>ナイ</t>
    </rPh>
    <rPh sb="5" eb="7">
      <t>キンム</t>
    </rPh>
    <rPh sb="7" eb="8">
      <t>ノ</t>
    </rPh>
    <rPh sb="8" eb="9">
      <t>ニチ</t>
    </rPh>
    <rPh sb="9" eb="10">
      <t>カズ</t>
    </rPh>
    <phoneticPr fontId="3"/>
  </si>
  <si>
    <t>（Ａ）×（Ｂ）</t>
    <phoneticPr fontId="3"/>
  </si>
  <si>
    <t>）</t>
    <phoneticPr fontId="3"/>
  </si>
  <si>
    <t>ｈ</t>
    <phoneticPr fontId="3"/>
  </si>
  <si>
    <t>延夜勤時間数</t>
    <rPh sb="0" eb="1">
      <t>ノ</t>
    </rPh>
    <rPh sb="1" eb="3">
      <t>ヤキン</t>
    </rPh>
    <rPh sb="3" eb="6">
      <t>ジカンスウ</t>
    </rPh>
    <phoneticPr fontId="3"/>
  </si>
  <si>
    <t>１日平均夜勤職員数</t>
    <rPh sb="1" eb="2">
      <t>ニチ</t>
    </rPh>
    <rPh sb="2" eb="4">
      <t>ヘイキン</t>
    </rPh>
    <rPh sb="4" eb="6">
      <t>ヤキン</t>
    </rPh>
    <rPh sb="6" eb="8">
      <t>ショクイン</t>
    </rPh>
    <rPh sb="8" eb="9">
      <t>スウ</t>
    </rPh>
    <phoneticPr fontId="3"/>
  </si>
  <si>
    <t>÷　（</t>
    <phoneticPr fontId="3"/>
  </si>
  <si>
    <t>×　１６　）　＝</t>
    <phoneticPr fontId="3"/>
  </si>
  <si>
    <t>※延夜勤時間数</t>
    <rPh sb="1" eb="2">
      <t>ノ</t>
    </rPh>
    <rPh sb="2" eb="4">
      <t>ヤキン</t>
    </rPh>
    <rPh sb="4" eb="7">
      <t>ジカンスウ</t>
    </rPh>
    <phoneticPr fontId="3"/>
  </si>
  <si>
    <t>※当該月の日数</t>
    <rPh sb="1" eb="3">
      <t>トウガイ</t>
    </rPh>
    <rPh sb="3" eb="4">
      <t>ツキ</t>
    </rPh>
    <rPh sb="5" eb="7">
      <t>ニッスウ</t>
    </rPh>
    <phoneticPr fontId="3"/>
  </si>
  <si>
    <t>※小数点第３位以下切り捨て</t>
    <phoneticPr fontId="3"/>
  </si>
  <si>
    <r>
      <t>●</t>
    </r>
    <r>
      <rPr>
        <u/>
        <sz val="11"/>
        <rFont val="ＭＳ Ｐゴシック"/>
        <family val="3"/>
        <charset val="128"/>
      </rPr>
      <t>ユニット部分用又は認知症専門棟部分</t>
    </r>
    <rPh sb="5" eb="7">
      <t>ブブン</t>
    </rPh>
    <rPh sb="7" eb="8">
      <t>ヨウ</t>
    </rPh>
    <rPh sb="8" eb="9">
      <t>マタ</t>
    </rPh>
    <rPh sb="10" eb="13">
      <t>ニンチショウ</t>
    </rPh>
    <rPh sb="13" eb="15">
      <t>センモン</t>
    </rPh>
    <rPh sb="15" eb="16">
      <t>トウ</t>
    </rPh>
    <rPh sb="16" eb="18">
      <t>ブブン</t>
    </rPh>
    <phoneticPr fontId="3"/>
  </si>
  <si>
    <t>（注意事項）</t>
    <rPh sb="1" eb="3">
      <t>チュウイ</t>
    </rPh>
    <rPh sb="3" eb="5">
      <t>ジコウ</t>
    </rPh>
    <phoneticPr fontId="3"/>
  </si>
  <si>
    <t>　一部ユニット型施設（経過措置）においては、ユニット部分とユニット以外の部分についてそれぞれ記載すること。（ユニット部分とユニット以外の部分について、それぞれ区分して算定の可否を判断すること。）</t>
    <rPh sb="1" eb="3">
      <t>イチブ</t>
    </rPh>
    <rPh sb="7" eb="8">
      <t>ガタ</t>
    </rPh>
    <rPh sb="8" eb="10">
      <t>シセツ</t>
    </rPh>
    <rPh sb="11" eb="13">
      <t>ケイカ</t>
    </rPh>
    <rPh sb="13" eb="15">
      <t>ソチ</t>
    </rPh>
    <rPh sb="26" eb="28">
      <t>ブブン</t>
    </rPh>
    <rPh sb="33" eb="35">
      <t>イガイ</t>
    </rPh>
    <rPh sb="36" eb="38">
      <t>ブブン</t>
    </rPh>
    <rPh sb="46" eb="48">
      <t>キサイ</t>
    </rPh>
    <rPh sb="58" eb="60">
      <t>ブブン</t>
    </rPh>
    <rPh sb="65" eb="67">
      <t>イガイ</t>
    </rPh>
    <rPh sb="68" eb="70">
      <t>ブブン</t>
    </rPh>
    <rPh sb="79" eb="81">
      <t>クブン</t>
    </rPh>
    <rPh sb="83" eb="85">
      <t>サンテイ</t>
    </rPh>
    <rPh sb="86" eb="88">
      <t>カヒ</t>
    </rPh>
    <rPh sb="89" eb="91">
      <t>ハンダン</t>
    </rPh>
    <phoneticPr fontId="3"/>
  </si>
  <si>
    <t>　認知症専門棟を有する介護老人保健施設福祉施設においては、認知症専門棟部分と認知症専門棟以外の部分についてそれぞれ記載すること。（認知症専門棟部分と認知症専門棟以外の部分について、それぞれ区分して算定の可否を判断すること。）</t>
    <rPh sb="1" eb="4">
      <t>ニンチショウ</t>
    </rPh>
    <rPh sb="4" eb="6">
      <t>センモン</t>
    </rPh>
    <rPh sb="6" eb="7">
      <t>トウ</t>
    </rPh>
    <rPh sb="8" eb="9">
      <t>ユウ</t>
    </rPh>
    <rPh sb="11" eb="13">
      <t>カイゴ</t>
    </rPh>
    <rPh sb="13" eb="15">
      <t>ロウジン</t>
    </rPh>
    <rPh sb="15" eb="17">
      <t>ホケン</t>
    </rPh>
    <rPh sb="17" eb="19">
      <t>シセツ</t>
    </rPh>
    <rPh sb="19" eb="21">
      <t>フクシ</t>
    </rPh>
    <rPh sb="21" eb="23">
      <t>シセツ</t>
    </rPh>
    <phoneticPr fontId="3"/>
  </si>
  <si>
    <t>生活機能向上連携加算に関する確認書</t>
    <rPh sb="0" eb="2">
      <t>セイカツ</t>
    </rPh>
    <rPh sb="2" eb="4">
      <t>キノウ</t>
    </rPh>
    <rPh sb="4" eb="6">
      <t>コウジョウ</t>
    </rPh>
    <rPh sb="6" eb="8">
      <t>レンケイ</t>
    </rPh>
    <rPh sb="8" eb="10">
      <t>カサン</t>
    </rPh>
    <rPh sb="11" eb="12">
      <t>カン</t>
    </rPh>
    <rPh sb="14" eb="17">
      <t>カクニンショ</t>
    </rPh>
    <phoneticPr fontId="3"/>
  </si>
  <si>
    <t>届 出 項 目</t>
    <rPh sb="0" eb="1">
      <t>トドケ</t>
    </rPh>
    <rPh sb="2" eb="3">
      <t>デ</t>
    </rPh>
    <rPh sb="4" eb="5">
      <t>コウ</t>
    </rPh>
    <rPh sb="6" eb="7">
      <t>モク</t>
    </rPh>
    <phoneticPr fontId="3"/>
  </si>
  <si>
    <t>　1　生活機能向上連携加算（Ⅰ）　　　2　生活機能向上連携加算（Ⅱ）</t>
    <rPh sb="3" eb="11">
      <t>セイカツキノウコ</t>
    </rPh>
    <rPh sb="21" eb="29">
      <t>セイカツキノウコウジョウレンケイ</t>
    </rPh>
    <phoneticPr fontId="3"/>
  </si>
  <si>
    <t>施設等区分</t>
    <rPh sb="0" eb="2">
      <t>シセツ</t>
    </rPh>
    <rPh sb="2" eb="3">
      <t>トウ</t>
    </rPh>
    <rPh sb="3" eb="5">
      <t>クブン</t>
    </rPh>
    <phoneticPr fontId="3"/>
  </si>
  <si>
    <t>介護老人福祉施設</t>
    <phoneticPr fontId="34"/>
  </si>
  <si>
    <t>地域密着型介護老人福祉施設</t>
    <rPh sb="0" eb="2">
      <t>チイキ</t>
    </rPh>
    <rPh sb="2" eb="5">
      <t>ミッチャクガタ</t>
    </rPh>
    <rPh sb="5" eb="13">
      <t>カイゴロウジンフクシシセツ</t>
    </rPh>
    <phoneticPr fontId="3"/>
  </si>
  <si>
    <t>③</t>
    <phoneticPr fontId="34"/>
  </si>
  <si>
    <t>（介護予防）特定施設入居者生活介護</t>
    <rPh sb="1" eb="3">
      <t>カイゴ</t>
    </rPh>
    <rPh sb="3" eb="5">
      <t>ヨボウ</t>
    </rPh>
    <rPh sb="6" eb="8">
      <t>トクテイ</t>
    </rPh>
    <rPh sb="8" eb="10">
      <t>シセツ</t>
    </rPh>
    <rPh sb="10" eb="13">
      <t>ニュウキョシャ</t>
    </rPh>
    <rPh sb="13" eb="15">
      <t>セイカツ</t>
    </rPh>
    <rPh sb="15" eb="17">
      <t>カイゴ</t>
    </rPh>
    <phoneticPr fontId="3"/>
  </si>
  <si>
    <t>④</t>
    <phoneticPr fontId="34"/>
  </si>
  <si>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</si>
  <si>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（介護予防）短期入所生活介護</t>
    <phoneticPr fontId="34"/>
  </si>
  <si>
    <t>共同する指定訪問リハビリテーション事業所，指定通所リハビリテーション事業所，医療提供施設</t>
    <rPh sb="0" eb="2">
      <t>キョウドウ</t>
    </rPh>
    <rPh sb="4" eb="6">
      <t>シテイ</t>
    </rPh>
    <rPh sb="6" eb="8">
      <t>ホウモン</t>
    </rPh>
    <rPh sb="17" eb="20">
      <t>ジギョウショ</t>
    </rPh>
    <rPh sb="21" eb="23">
      <t>シテイ</t>
    </rPh>
    <rPh sb="23" eb="25">
      <t>ツウショ</t>
    </rPh>
    <rPh sb="34" eb="37">
      <t>ジギョウショ</t>
    </rPh>
    <rPh sb="38" eb="40">
      <t>イリョウ</t>
    </rPh>
    <rPh sb="40" eb="42">
      <t>テイキョウ</t>
    </rPh>
    <rPh sb="42" eb="44">
      <t>シセツ</t>
    </rPh>
    <phoneticPr fontId="3"/>
  </si>
  <si>
    <t>共同等する事業所等の名称</t>
    <rPh sb="0" eb="2">
      <t>キョウドウ</t>
    </rPh>
    <rPh sb="2" eb="3">
      <t>トウ</t>
    </rPh>
    <rPh sb="5" eb="8">
      <t>ジギョウショ</t>
    </rPh>
    <rPh sb="8" eb="9">
      <t>トウ</t>
    </rPh>
    <rPh sb="10" eb="12">
      <t>メイショウ</t>
    </rPh>
    <phoneticPr fontId="3"/>
  </si>
  <si>
    <t>事業所番号又は医療機関コード</t>
    <rPh sb="0" eb="3">
      <t>ジギョウショ</t>
    </rPh>
    <rPh sb="3" eb="5">
      <t>バンゴウ</t>
    </rPh>
    <rPh sb="5" eb="6">
      <t>マタ</t>
    </rPh>
    <rPh sb="7" eb="11">
      <t>イリョウキカン</t>
    </rPh>
    <phoneticPr fontId="3"/>
  </si>
  <si>
    <t>※</t>
    <phoneticPr fontId="34"/>
  </si>
  <si>
    <t>医療提供施設とは，リハビリテーションを実施している施設であり，診療報酬における疾患別リハビリテーション料の届出を行っている病院若しくは診療所又は介護老人保健施設，介護療養型医療施設若しくは介護医療院である。なお，病院の場合は，許可病床数が200床未満のもの又は当該病院を中心とした半径４キロメートル以内に診療所が存在しないものに限る。</t>
    <rPh sb="0" eb="6">
      <t>イリョウテイキョウシセツ</t>
    </rPh>
    <rPh sb="19" eb="21">
      <t>ジッシ</t>
    </rPh>
    <rPh sb="109" eb="111">
      <t>バアイ</t>
    </rPh>
    <phoneticPr fontId="34"/>
  </si>
  <si>
    <t>若年性認知症利用者（入所者・患者・入居者）受入加算に関する届出書</t>
    <rPh sb="0" eb="2">
      <t>ジャクネン</t>
    </rPh>
    <rPh sb="2" eb="3">
      <t>セイ</t>
    </rPh>
    <rPh sb="3" eb="6">
      <t>ニンチショウ</t>
    </rPh>
    <rPh sb="6" eb="9">
      <t>リヨウシャ</t>
    </rPh>
    <rPh sb="21" eb="23">
      <t>ウケイレ</t>
    </rPh>
    <rPh sb="23" eb="25">
      <t>カサン</t>
    </rPh>
    <rPh sb="26" eb="27">
      <t>カン</t>
    </rPh>
    <rPh sb="29" eb="31">
      <t>トドケデ</t>
    </rPh>
    <rPh sb="31" eb="32">
      <t>ショ</t>
    </rPh>
    <phoneticPr fontId="3"/>
  </si>
  <si>
    <t>若年性認知症利用者（入所者・患者・入居者）に対応する担当職員職・氏名</t>
    <rPh sb="0" eb="2">
      <t>ジャクネン</t>
    </rPh>
    <rPh sb="2" eb="3">
      <t>セイ</t>
    </rPh>
    <rPh sb="3" eb="6">
      <t>ニンチショウ</t>
    </rPh>
    <rPh sb="6" eb="9">
      <t>リヨウシャ</t>
    </rPh>
    <rPh sb="22" eb="24">
      <t>タイオウ</t>
    </rPh>
    <rPh sb="26" eb="28">
      <t>タントウ</t>
    </rPh>
    <rPh sb="28" eb="30">
      <t>ショクイン</t>
    </rPh>
    <rPh sb="30" eb="31">
      <t>ショク</t>
    </rPh>
    <rPh sb="32" eb="34">
      <t>シメイ</t>
    </rPh>
    <phoneticPr fontId="3"/>
  </si>
  <si>
    <t>職　名</t>
    <rPh sb="0" eb="1">
      <t>ショク</t>
    </rPh>
    <rPh sb="2" eb="3">
      <t>メイ</t>
    </rPh>
    <phoneticPr fontId="3"/>
  </si>
  <si>
    <t>氏　　名</t>
    <rPh sb="0" eb="1">
      <t>シ</t>
    </rPh>
    <rPh sb="3" eb="4">
      <t>メイ</t>
    </rPh>
    <phoneticPr fontId="3"/>
  </si>
  <si>
    <t>　短期入所生活介護</t>
    <rPh sb="1" eb="3">
      <t>タンキ</t>
    </rPh>
    <rPh sb="3" eb="5">
      <t>ニュウショ</t>
    </rPh>
    <rPh sb="5" eb="7">
      <t>セイカツ</t>
    </rPh>
    <rPh sb="7" eb="9">
      <t>カイゴ</t>
    </rPh>
    <phoneticPr fontId="3"/>
  </si>
  <si>
    <t>　短期入所療養介護</t>
    <rPh sb="1" eb="3">
      <t>タンキ</t>
    </rPh>
    <rPh sb="3" eb="5">
      <t>ニュウショ</t>
    </rPh>
    <rPh sb="5" eb="7">
      <t>リョウヨウ</t>
    </rPh>
    <rPh sb="7" eb="9">
      <t>カイゴ</t>
    </rPh>
    <phoneticPr fontId="3"/>
  </si>
  <si>
    <t>　特定施設入居者生活介護</t>
    <rPh sb="1" eb="5">
      <t>トクテイシセツ</t>
    </rPh>
    <rPh sb="5" eb="12">
      <t>ニュウキョシャセイカツカイゴ</t>
    </rPh>
    <phoneticPr fontId="3"/>
  </si>
  <si>
    <t>　認知症対応型共同生活介護</t>
    <rPh sb="1" eb="4">
      <t>ニンチショウ</t>
    </rPh>
    <rPh sb="4" eb="7">
      <t>タイオウガタ</t>
    </rPh>
    <rPh sb="7" eb="9">
      <t>キョウドウ</t>
    </rPh>
    <rPh sb="9" eb="11">
      <t>セイカツ</t>
    </rPh>
    <rPh sb="11" eb="13">
      <t>カイゴ</t>
    </rPh>
    <phoneticPr fontId="3"/>
  </si>
  <si>
    <t>　地域密着型特定施設入居者生活介護</t>
    <rPh sb="1" eb="3">
      <t>チイキ</t>
    </rPh>
    <rPh sb="3" eb="6">
      <t>ミッチャクガタ</t>
    </rPh>
    <rPh sb="6" eb="17">
      <t>トクテイシセツニュウキョシャセイカツカイゴ</t>
    </rPh>
    <phoneticPr fontId="3"/>
  </si>
  <si>
    <t>　地域密着型介護老人福祉施設</t>
    <rPh sb="1" eb="3">
      <t>チイキ</t>
    </rPh>
    <rPh sb="3" eb="6">
      <t>ミッチャクガタ</t>
    </rPh>
    <rPh sb="6" eb="8">
      <t>カイゴ</t>
    </rPh>
    <rPh sb="8" eb="10">
      <t>ロウジン</t>
    </rPh>
    <rPh sb="10" eb="12">
      <t>フクシ</t>
    </rPh>
    <rPh sb="12" eb="14">
      <t>シセツ</t>
    </rPh>
    <phoneticPr fontId="3"/>
  </si>
  <si>
    <t>　介護老人福祉施設</t>
    <rPh sb="1" eb="3">
      <t>カイゴ</t>
    </rPh>
    <rPh sb="3" eb="5">
      <t>ロウジン</t>
    </rPh>
    <rPh sb="5" eb="7">
      <t>フクシ</t>
    </rPh>
    <rPh sb="7" eb="9">
      <t>シセツ</t>
    </rPh>
    <phoneticPr fontId="3"/>
  </si>
  <si>
    <t>　介護老人保健施設</t>
    <rPh sb="1" eb="9">
      <t>ロウケン</t>
    </rPh>
    <phoneticPr fontId="3"/>
  </si>
  <si>
    <t>　介護医療院</t>
    <rPh sb="1" eb="3">
      <t>カイゴ</t>
    </rPh>
    <rPh sb="3" eb="5">
      <t>イリョウ</t>
    </rPh>
    <rPh sb="5" eb="6">
      <t>イン</t>
    </rPh>
    <phoneticPr fontId="3"/>
  </si>
  <si>
    <t xml:space="preserve">  介護予防短期入所生活介護</t>
    <rPh sb="2" eb="4">
      <t>カイゴ</t>
    </rPh>
    <rPh sb="4" eb="6">
      <t>ヨボウ</t>
    </rPh>
    <rPh sb="6" eb="8">
      <t>タンキ</t>
    </rPh>
    <rPh sb="8" eb="10">
      <t>ニュウショ</t>
    </rPh>
    <rPh sb="10" eb="12">
      <t>セイカツ</t>
    </rPh>
    <rPh sb="12" eb="14">
      <t>カイゴ</t>
    </rPh>
    <phoneticPr fontId="3"/>
  </si>
  <si>
    <t>　介護予防短期入所療養介護</t>
    <rPh sb="1" eb="3">
      <t>カイゴ</t>
    </rPh>
    <rPh sb="3" eb="5">
      <t>ヨボウ</t>
    </rPh>
    <rPh sb="5" eb="7">
      <t>タンキ</t>
    </rPh>
    <rPh sb="7" eb="9">
      <t>ニュウショ</t>
    </rPh>
    <rPh sb="9" eb="11">
      <t>リョウヨウ</t>
    </rPh>
    <rPh sb="11" eb="13">
      <t>カイゴ</t>
    </rPh>
    <phoneticPr fontId="3"/>
  </si>
  <si>
    <t>　介護予防特定施設入居者生活介護</t>
    <rPh sb="1" eb="3">
      <t>カイゴ</t>
    </rPh>
    <rPh sb="3" eb="5">
      <t>ヨボウ</t>
    </rPh>
    <rPh sb="5" eb="16">
      <t>トクテイシセツニュウキョシャセイカツカイゴ</t>
    </rPh>
    <phoneticPr fontId="3"/>
  </si>
  <si>
    <t>　介護予防認知症対応型共同生活介護</t>
    <rPh sb="1" eb="3">
      <t>カイゴ</t>
    </rPh>
    <rPh sb="3" eb="5">
      <t>ヨボウ</t>
    </rPh>
    <rPh sb="5" eb="8">
      <t>ニンチショウ</t>
    </rPh>
    <rPh sb="8" eb="11">
      <t>タイオウガタ</t>
    </rPh>
    <rPh sb="11" eb="13">
      <t>キョウドウ</t>
    </rPh>
    <rPh sb="13" eb="15">
      <t>セイカツ</t>
    </rPh>
    <rPh sb="15" eb="17">
      <t>カイゴ</t>
    </rPh>
    <phoneticPr fontId="3"/>
  </si>
  <si>
    <t>　受け入れた若年性認知症利用者（入所者・患者・入居者）ごとに個別の担当者を定めているか。</t>
    <rPh sb="1" eb="2">
      <t>ウ</t>
    </rPh>
    <rPh sb="3" eb="4">
      <t>イ</t>
    </rPh>
    <rPh sb="6" eb="8">
      <t>ジャクネン</t>
    </rPh>
    <rPh sb="8" eb="9">
      <t>セイ</t>
    </rPh>
    <rPh sb="9" eb="12">
      <t>ニンチショウ</t>
    </rPh>
    <rPh sb="12" eb="15">
      <t>リヨウシャ</t>
    </rPh>
    <rPh sb="16" eb="19">
      <t>ニュウショシャ</t>
    </rPh>
    <rPh sb="20" eb="22">
      <t>カンジャ</t>
    </rPh>
    <rPh sb="23" eb="26">
      <t>ニュウキョシャ</t>
    </rPh>
    <rPh sb="30" eb="32">
      <t>コベツ</t>
    </rPh>
    <rPh sb="33" eb="36">
      <t>タントウシャ</t>
    </rPh>
    <rPh sb="37" eb="38">
      <t>サダ</t>
    </rPh>
    <phoneticPr fontId="3"/>
  </si>
  <si>
    <t>有　・　無</t>
    <rPh sb="0" eb="1">
      <t>ア</t>
    </rPh>
    <rPh sb="4" eb="5">
      <t>ナシ</t>
    </rPh>
    <phoneticPr fontId="3"/>
  </si>
  <si>
    <t>療養食加算に関する届出書</t>
    <rPh sb="0" eb="3">
      <t>リョウヨウショク</t>
    </rPh>
    <rPh sb="3" eb="5">
      <t>カサン</t>
    </rPh>
    <rPh sb="6" eb="7">
      <t>カン</t>
    </rPh>
    <rPh sb="9" eb="12">
      <t>トドケデショ</t>
    </rPh>
    <phoneticPr fontId="3"/>
  </si>
  <si>
    <t>療養食加算の担当職員職・氏名</t>
    <rPh sb="0" eb="3">
      <t>リョウヨウショク</t>
    </rPh>
    <rPh sb="3" eb="5">
      <t>カサン</t>
    </rPh>
    <rPh sb="6" eb="8">
      <t>タントウ</t>
    </rPh>
    <rPh sb="8" eb="10">
      <t>ショクイン</t>
    </rPh>
    <rPh sb="10" eb="11">
      <t>ショク</t>
    </rPh>
    <rPh sb="12" eb="14">
      <t>シメイ</t>
    </rPh>
    <phoneticPr fontId="3"/>
  </si>
  <si>
    <t>　介護予防短期入所生活介護</t>
    <rPh sb="1" eb="3">
      <t>カイゴ</t>
    </rPh>
    <rPh sb="3" eb="5">
      <t>ヨボウ</t>
    </rPh>
    <rPh sb="5" eb="7">
      <t>タンキ</t>
    </rPh>
    <rPh sb="7" eb="9">
      <t>ニュウショ</t>
    </rPh>
    <rPh sb="9" eb="11">
      <t>セイカツ</t>
    </rPh>
    <rPh sb="11" eb="13">
      <t>カイゴ</t>
    </rPh>
    <phoneticPr fontId="3"/>
  </si>
  <si>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3"/>
  </si>
  <si>
    <t>　利用者（入所者・患者）の年齢、心身の状況によって適切な栄養量及び内容の食事の提供が行われているか。</t>
    <rPh sb="1" eb="4">
      <t>リヨウシャ</t>
    </rPh>
    <rPh sb="5" eb="8">
      <t>ニュウショシャ</t>
    </rPh>
    <rPh sb="9" eb="11">
      <t>カンジャ</t>
    </rPh>
    <rPh sb="13" eb="15">
      <t>ネンレイ</t>
    </rPh>
    <rPh sb="16" eb="18">
      <t>シンシン</t>
    </rPh>
    <rPh sb="19" eb="21">
      <t>ジョウキョウ</t>
    </rPh>
    <rPh sb="25" eb="27">
      <t>テキセツ</t>
    </rPh>
    <rPh sb="28" eb="31">
      <t>エイヨウリョウ</t>
    </rPh>
    <rPh sb="31" eb="32">
      <t>オヨ</t>
    </rPh>
    <rPh sb="33" eb="35">
      <t>ナイヨウ</t>
    </rPh>
    <rPh sb="36" eb="38">
      <t>ショクジ</t>
    </rPh>
    <rPh sb="39" eb="41">
      <t>テイキョウ</t>
    </rPh>
    <rPh sb="42" eb="43">
      <t>オコナ</t>
    </rPh>
    <phoneticPr fontId="3"/>
  </si>
  <si>
    <t>　介護療養型医療施設</t>
    <rPh sb="1" eb="3">
      <t>カイゴ</t>
    </rPh>
    <rPh sb="3" eb="6">
      <t>リョウヨウガタ</t>
    </rPh>
    <rPh sb="6" eb="8">
      <t>イリョウ</t>
    </rPh>
    <rPh sb="8" eb="10">
      <t>シセツ</t>
    </rPh>
    <phoneticPr fontId="3"/>
  </si>
  <si>
    <t>（別紙２）</t>
    <rPh sb="1" eb="3">
      <t>ベッシ</t>
    </rPh>
    <phoneticPr fontId="3"/>
  </si>
  <si>
    <t>受付番号</t>
    <phoneticPr fontId="3"/>
  </si>
  <si>
    <t>介護給付費算定に係る体制等に関する届出書＜指定事業者用＞</t>
    <phoneticPr fontId="3"/>
  </si>
  <si>
    <t>（あて先）福岡市長</t>
    <rPh sb="3" eb="4">
      <t>サキ</t>
    </rPh>
    <rPh sb="5" eb="9">
      <t>フクオカシチョウ</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</si>
  <si>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</si>
  <si>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</si>
  <si>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</si>
  <si>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</si>
  <si>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</si>
  <si>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</si>
  <si>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</si>
  <si>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主たる事務所の所在地</t>
    <phoneticPr fontId="3"/>
  </si>
  <si>
    <t>(郵便番号</t>
    <phoneticPr fontId="3"/>
  </si>
  <si>
    <t>ー</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</si>
  <si>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</si>
  <si>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</si>
  <si>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</si>
  <si>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</si>
  <si>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</si>
  <si>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</si>
  <si>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</si>
  <si>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phoneticPr fontId="3"/>
  </si>
  <si>
    <t>法人所轄庁</t>
  </si>
  <si>
    <t>代表者の職・氏名</t>
    <phoneticPr fontId="3"/>
  </si>
  <si>
    <t>職名</t>
  </si>
  <si>
    <t>氏名</t>
  </si>
  <si>
    <t>代表者の住所</t>
  </si>
  <si>
    <t>事業所・施設の状況</t>
  </si>
  <si>
    <t>フリガナ</t>
    <phoneticPr fontId="3"/>
  </si>
  <si>
    <t>事業所・施設の名称</t>
    <phoneticPr fontId="3"/>
  </si>
  <si>
    <t>主たる事業所・施設の所在地</t>
    <phoneticPr fontId="3"/>
  </si>
  <si>
    <t>市</t>
    <rPh sb="0" eb="1">
      <t>シ</t>
    </rPh>
    <phoneticPr fontId="3"/>
  </si>
  <si>
    <t>主たる事業所の所在地以外の場所で一部実施する場合の出張所等の所在地</t>
    <phoneticPr fontId="3"/>
  </si>
  <si>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</si>
  <si>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</si>
  <si>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</si>
  <si>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</si>
  <si>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</si>
  <si>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</si>
  <si>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</si>
  <si>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</si>
  <si>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</si>
  <si>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</si>
  <si>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</si>
  <si>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指定居宅サービス</t>
  </si>
  <si>
    <t>1新規</t>
  </si>
  <si>
    <t>2変更</t>
    <phoneticPr fontId="3"/>
  </si>
  <si>
    <t>3終了</t>
    <phoneticPr fontId="3"/>
  </si>
  <si>
    <t>訪問看護</t>
  </si>
  <si>
    <t>1新規</t>
    <phoneticPr fontId="3"/>
  </si>
  <si>
    <t>訪問ﾘﾊﾋﾞﾘﾃｰｼｮﾝ</t>
    <phoneticPr fontId="3"/>
  </si>
  <si>
    <t>居宅療養管理指導</t>
  </si>
  <si>
    <t>通所ﾘﾊﾋﾞﾘﾃｰｼｮﾝ</t>
    <phoneticPr fontId="3"/>
  </si>
  <si>
    <t>短期入所療養介護</t>
  </si>
  <si>
    <t>特定施設入居者生活介護</t>
    <rPh sb="5" eb="6">
      <t>キョ</t>
    </rPh>
    <phoneticPr fontId="3"/>
  </si>
  <si>
    <t>福祉用具貸与</t>
  </si>
  <si>
    <t>介護予防訪問看護</t>
    <rPh sb="0" eb="2">
      <t>カイゴ</t>
    </rPh>
    <rPh sb="2" eb="4">
      <t>ヨボウ</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</si>
  <si>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</si>
  <si>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</si>
  <si>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</si>
  <si>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介護予防特定施設入居者生活介護</t>
    <rPh sb="0" eb="2">
      <t>カイゴ</t>
    </rPh>
    <rPh sb="2" eb="4">
      <t>ヨボウ</t>
    </rPh>
    <rPh sb="9" eb="10">
      <t>キョ</t>
    </rPh>
    <phoneticPr fontId="3"/>
  </si>
  <si>
    <t>介護予防福祉用具貸与</t>
    <rPh sb="0" eb="2">
      <t>カイゴ</t>
    </rPh>
    <rPh sb="2" eb="4">
      <t>ヨボウ</t>
    </rPh>
    <phoneticPr fontId="3"/>
  </si>
  <si>
    <t>施設</t>
  </si>
  <si>
    <t>介護老人保健施設</t>
  </si>
  <si>
    <t>介護医療院</t>
    <rPh sb="0" eb="2">
      <t>カイゴ</t>
    </rPh>
    <rPh sb="2" eb="4">
      <t>イリョウ</t>
    </rPh>
    <rPh sb="4" eb="5">
      <t>イン</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</si>
  <si>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</si>
  <si>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</si>
  <si>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</si>
  <si>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</si>
  <si>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</si>
  <si>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</si>
  <si>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</si>
  <si>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</si>
  <si>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</si>
  <si>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</si>
  <si>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</si>
  <si>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</si>
  <si>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</si>
  <si>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</si>
  <si>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</si>
  <si>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</si>
  <si>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</si>
  <si>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</si>
  <si>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介護給付費算定に係る体制等に関する届出書＜別紙２＞</t>
    <phoneticPr fontId="3"/>
  </si>
  <si>
    <t>本チェック表</t>
    <phoneticPr fontId="2"/>
  </si>
  <si>
    <t>自主点検したもの（チェック済）を提出すること。</t>
    <phoneticPr fontId="2"/>
  </si>
  <si>
    <t>＜別紙２＞（鑑）の特記事項欄にLIFE登録日を記入すること。</t>
    <rPh sb="1" eb="3">
      <t>ベッシ</t>
    </rPh>
    <rPh sb="6" eb="7">
      <t>カガミ</t>
    </rPh>
    <rPh sb="9" eb="13">
      <t>トッキジコウ</t>
    </rPh>
    <rPh sb="13" eb="14">
      <t>ラン</t>
    </rPh>
    <rPh sb="19" eb="22">
      <t>トウロクビ</t>
    </rPh>
    <rPh sb="23" eb="25">
      <t>キニュウ</t>
    </rPh>
    <phoneticPr fontId="3"/>
  </si>
  <si>
    <t>＜別紙２＞（鑑）の特記事項欄に、左記の提出日を記入すること</t>
    <rPh sb="1" eb="3">
      <t>ベッシ</t>
    </rPh>
    <rPh sb="6" eb="7">
      <t>カガミ</t>
    </rPh>
    <rPh sb="9" eb="13">
      <t>トッキジコウ</t>
    </rPh>
    <rPh sb="13" eb="14">
      <t>ラン</t>
    </rPh>
    <rPh sb="16" eb="17">
      <t>ヒダリ</t>
    </rPh>
    <rPh sb="17" eb="18">
      <t>シルシ</t>
    </rPh>
    <rPh sb="19" eb="21">
      <t>テイシュツ</t>
    </rPh>
    <rPh sb="21" eb="22">
      <t>ビ</t>
    </rPh>
    <rPh sb="23" eb="25">
      <t>キニュウ</t>
    </rPh>
    <phoneticPr fontId="3"/>
  </si>
  <si>
    <t>　当該加算算定に係る特養の届出と同時に提出するか、特養の別紙1-1-2・1-３-2（直近の届出状況）を添付すること。</t>
    <rPh sb="1" eb="3">
      <t>トウガイ</t>
    </rPh>
    <rPh sb="3" eb="5">
      <t>カサン</t>
    </rPh>
    <rPh sb="5" eb="7">
      <t>サンテイ</t>
    </rPh>
    <rPh sb="8" eb="9">
      <t>カカ</t>
    </rPh>
    <rPh sb="10" eb="12">
      <t>トクヨウ</t>
    </rPh>
    <rPh sb="42" eb="44">
      <t>チョッキン</t>
    </rPh>
    <rPh sb="45" eb="47">
      <t>トドケデ</t>
    </rPh>
    <rPh sb="47" eb="49">
      <t>ジョウキョウ</t>
    </rPh>
    <phoneticPr fontId="3"/>
  </si>
  <si>
    <t>介護給付費算定に係る体制等状況一覧表＜別紙1-1-2、1-2-2＞</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3"/>
  </si>
  <si>
    <t>別シートの「備考（1-1-2）(1-2-2)」も必ず確認すること。</t>
    <rPh sb="0" eb="1">
      <t>ベツ</t>
    </rPh>
    <rPh sb="6" eb="8">
      <t>ビコウ</t>
    </rPh>
    <rPh sb="24" eb="25">
      <t>カナラ</t>
    </rPh>
    <rPh sb="26" eb="28">
      <t>カクニン</t>
    </rPh>
    <phoneticPr fontId="3"/>
  </si>
  <si>
    <t>介護給付費算定に係る体制等に関する変更に伴い，改正したもの。介護の内容・利用料金の変更等について記載が必要。改正がない場合は提出不要。</t>
    <rPh sb="0" eb="2">
      <t>カイゴ</t>
    </rPh>
    <rPh sb="2" eb="5">
      <t>キュウフヒ</t>
    </rPh>
    <rPh sb="5" eb="7">
      <t>サンテイ</t>
    </rPh>
    <rPh sb="8" eb="9">
      <t>カカ</t>
    </rPh>
    <rPh sb="10" eb="12">
      <t>タイセイ</t>
    </rPh>
    <rPh sb="12" eb="13">
      <t>トウ</t>
    </rPh>
    <rPh sb="14" eb="15">
      <t>カン</t>
    </rPh>
    <rPh sb="17" eb="19">
      <t>ヘンコウ</t>
    </rPh>
    <rPh sb="20" eb="21">
      <t>トモナ</t>
    </rPh>
    <rPh sb="23" eb="25">
      <t>カイセイ</t>
    </rPh>
    <rPh sb="30" eb="32">
      <t>カイゴ</t>
    </rPh>
    <rPh sb="33" eb="35">
      <t>ナイヨウ</t>
    </rPh>
    <rPh sb="36" eb="38">
      <t>リヨウ</t>
    </rPh>
    <rPh sb="38" eb="40">
      <t>リョウキン</t>
    </rPh>
    <rPh sb="41" eb="43">
      <t>ヘンコウ</t>
    </rPh>
    <rPh sb="43" eb="44">
      <t>トウ</t>
    </rPh>
    <rPh sb="48" eb="50">
      <t>キサイ</t>
    </rPh>
    <rPh sb="51" eb="53">
      <t>ヒツヨウ</t>
    </rPh>
    <phoneticPr fontId="3"/>
  </si>
  <si>
    <t>導入後から３月以上、継続して定期的に実施していることがわかるようにすること。
※加算Ⅱの場合は、導入後から３月未満でも可。</t>
    <rPh sb="0" eb="3">
      <t>ドウニュウゴ</t>
    </rPh>
    <rPh sb="6" eb="7">
      <t>ツキ</t>
    </rPh>
    <rPh sb="7" eb="9">
      <t>イジョウ</t>
    </rPh>
    <rPh sb="10" eb="12">
      <t>ケイゾク</t>
    </rPh>
    <rPh sb="14" eb="17">
      <t>テイキテキ</t>
    </rPh>
    <rPh sb="18" eb="20">
      <t>ジッシ</t>
    </rPh>
    <rPh sb="40" eb="42">
      <t>カサン</t>
    </rPh>
    <rPh sb="44" eb="46">
      <t>バアイ</t>
    </rPh>
    <rPh sb="48" eb="50">
      <t>ドウニュウ</t>
    </rPh>
    <rPh sb="50" eb="51">
      <t>ゴ</t>
    </rPh>
    <rPh sb="54" eb="55">
      <t>ツキ</t>
    </rPh>
    <rPh sb="55" eb="57">
      <t>ミマン</t>
    </rPh>
    <rPh sb="59" eb="60">
      <t>カ</t>
    </rPh>
    <phoneticPr fontId="3"/>
  </si>
  <si>
    <t>加算Ⅰを算定する場合。
導入前後で各指標の改善状況等の調査結果がわかるようにすること。</t>
    <rPh sb="0" eb="2">
      <t>カサン</t>
    </rPh>
    <rPh sb="4" eb="6">
      <t>サンテイ</t>
    </rPh>
    <rPh sb="8" eb="10">
      <t>バアイ</t>
    </rPh>
    <rPh sb="12" eb="14">
      <t>ドウニュウ</t>
    </rPh>
    <rPh sb="14" eb="16">
      <t>ゼンゴ</t>
    </rPh>
    <rPh sb="17" eb="18">
      <t>カク</t>
    </rPh>
    <rPh sb="18" eb="20">
      <t>シヒョウ</t>
    </rPh>
    <rPh sb="21" eb="26">
      <t>カイゼンジョウキョウトウ</t>
    </rPh>
    <rPh sb="27" eb="31">
      <t>チョウサケッカ</t>
    </rPh>
    <phoneticPr fontId="3"/>
  </si>
  <si>
    <t>電子申請届出システムによる届出ができない理由</t>
    <rPh sb="0" eb="2">
      <t>デンシ</t>
    </rPh>
    <rPh sb="2" eb="4">
      <t>シンセイ</t>
    </rPh>
    <rPh sb="4" eb="6">
      <t>トドケデ</t>
    </rPh>
    <rPh sb="13" eb="15">
      <t>トドケデ</t>
    </rPh>
    <rPh sb="20" eb="22">
      <t>リユウ</t>
    </rPh>
    <phoneticPr fontId="3"/>
  </si>
  <si>
    <t>その他（　　　　　　　　　　　　　　　　　　　　　　　　　　　　　　　　　　　　　　　　　）</t>
    <rPh sb="2" eb="3">
      <t>タ</t>
    </rPh>
    <phoneticPr fontId="3"/>
  </si>
  <si>
    <t>ＧｂｉｚＩＤの取得等の事前準備が困難（困難である理由：  　　　　　）</t>
    <rPh sb="7" eb="9">
      <t>シュトク</t>
    </rPh>
    <rPh sb="9" eb="10">
      <t>トウ</t>
    </rPh>
    <rPh sb="11" eb="13">
      <t>ジゼン</t>
    </rPh>
    <rPh sb="13" eb="15">
      <t>ジュンビ</t>
    </rPh>
    <rPh sb="16" eb="18">
      <t>コンナン</t>
    </rPh>
    <rPh sb="19" eb="21">
      <t>コンナン</t>
    </rPh>
    <rPh sb="24" eb="26">
      <t>リユウ</t>
    </rPh>
    <phoneticPr fontId="3"/>
  </si>
  <si>
    <t>備考　（別紙１ー１－１）居宅サービス・施設サービス・居宅介護支援</t>
    <rPh sb="0" eb="2">
      <t>ビコウ</t>
    </rPh>
    <rPh sb="12" eb="14">
      <t>キョタク</t>
    </rPh>
    <rPh sb="19" eb="21">
      <t>シセツ</t>
    </rPh>
    <rPh sb="26" eb="28">
      <t>キョタク</t>
    </rPh>
    <rPh sb="28" eb="30">
      <t>カイゴ</t>
    </rPh>
    <rPh sb="30" eb="32">
      <t>シエン</t>
    </rPh>
    <phoneticPr fontId="3"/>
  </si>
  <si>
    <t>備考　（別紙１－２ー２）介護予防サービス</t>
    <rPh sb="0" eb="2">
      <t>ビコウ</t>
    </rPh>
    <rPh sb="12" eb="14">
      <t>カイゴ</t>
    </rPh>
    <rPh sb="14" eb="16">
      <t>ヨボウ</t>
    </rPh>
    <phoneticPr fontId="3"/>
  </si>
  <si>
    <t>理由書（減算型で届出する場合）</t>
    <rPh sb="4" eb="6">
      <t>ゲンサン</t>
    </rPh>
    <rPh sb="6" eb="7">
      <t>ガタ</t>
    </rPh>
    <rPh sb="8" eb="9">
      <t>トドケ</t>
    </rPh>
    <rPh sb="9" eb="10">
      <t>デ</t>
    </rPh>
    <rPh sb="12" eb="14">
      <t>バアイ</t>
    </rPh>
    <phoneticPr fontId="3"/>
  </si>
  <si>
    <t>身体拘束廃止未実施減算に係る改善計画又は改善報告書
（減算型で届出する場合）</t>
    <rPh sb="0" eb="2">
      <t>シンタイ</t>
    </rPh>
    <rPh sb="2" eb="4">
      <t>コウソク</t>
    </rPh>
    <rPh sb="4" eb="6">
      <t>ハイシ</t>
    </rPh>
    <rPh sb="6" eb="9">
      <t>ミジッシ</t>
    </rPh>
    <rPh sb="9" eb="11">
      <t>ゲンサン</t>
    </rPh>
    <rPh sb="12" eb="13">
      <t>カカ</t>
    </rPh>
    <rPh sb="14" eb="16">
      <t>カイゼン</t>
    </rPh>
    <rPh sb="16" eb="18">
      <t>ケイカク</t>
    </rPh>
    <rPh sb="18" eb="19">
      <t>マタ</t>
    </rPh>
    <rPh sb="20" eb="22">
      <t>カイゼン</t>
    </rPh>
    <rPh sb="22" eb="25">
      <t>ホウコクショ</t>
    </rPh>
    <rPh sb="27" eb="29">
      <t>ゲンサン</t>
    </rPh>
    <rPh sb="29" eb="30">
      <t>ガタ</t>
    </rPh>
    <rPh sb="31" eb="32">
      <t>トドケ</t>
    </rPh>
    <rPh sb="32" eb="33">
      <t>デ</t>
    </rPh>
    <rPh sb="35" eb="37">
      <t>バアイ</t>
    </rPh>
    <phoneticPr fontId="3"/>
  </si>
  <si>
    <t>任意の様式で可。</t>
    <phoneticPr fontId="3"/>
  </si>
  <si>
    <t>任意の様式で可。未措置事項の現状及び改善計画を記載すること。</t>
    <phoneticPr fontId="3"/>
  </si>
  <si>
    <t>身体拘束廃止取組の有無</t>
    <phoneticPr fontId="2"/>
  </si>
  <si>
    <t>※郵送により提出する場合のみ記載してください。
※電子申請届出システムで届出を行う場合は、審査状況をご確認いただけますが、郵送で提出の場合は、審査結果の通知等はありません。</t>
    <rPh sb="1" eb="3">
      <t>ユウソウ</t>
    </rPh>
    <rPh sb="6" eb="8">
      <t>テイシュツ</t>
    </rPh>
    <rPh sb="10" eb="12">
      <t>バアイ</t>
    </rPh>
    <rPh sb="14" eb="16">
      <t>キサイ</t>
    </rPh>
    <rPh sb="25" eb="27">
      <t>デンシ</t>
    </rPh>
    <rPh sb="27" eb="29">
      <t>シンセイ</t>
    </rPh>
    <rPh sb="29" eb="31">
      <t>トドケデ</t>
    </rPh>
    <rPh sb="36" eb="38">
      <t>トドケデ</t>
    </rPh>
    <rPh sb="39" eb="40">
      <t>オコナ</t>
    </rPh>
    <rPh sb="41" eb="43">
      <t>バアイ</t>
    </rPh>
    <rPh sb="45" eb="47">
      <t>シンサ</t>
    </rPh>
    <rPh sb="47" eb="49">
      <t>ジョウキョウ</t>
    </rPh>
    <rPh sb="51" eb="53">
      <t>カクニン</t>
    </rPh>
    <rPh sb="61" eb="63">
      <t>ユウソウ</t>
    </rPh>
    <rPh sb="64" eb="66">
      <t>テイシュツ</t>
    </rPh>
    <rPh sb="67" eb="69">
      <t>バアイ</t>
    </rPh>
    <rPh sb="71" eb="73">
      <t>シンサ</t>
    </rPh>
    <rPh sb="73" eb="75">
      <t>ケッカ</t>
    </rPh>
    <rPh sb="76" eb="78">
      <t>ツウチ</t>
    </rPh>
    <rPh sb="78" eb="79">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</si>
</sst>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0"/>
    <numFmt numFmtId="177" formatCode="#,##0.0&quot;人&quot;"/>
    <numFmt numFmtId="178" formatCode="#,##0&quot;人&quot;"/>
    <numFmt numFmtId="179" formatCode="#,##0.##"/>
    <numFmt numFmtId="180" formatCode="#,##0.0#"/>
    <numFmt numFmtId="181" formatCode="0.0_ "/>
    <numFmt numFmtId="182" formatCode="####&quot;年&quot;"/>
    <numFmt numFmtId="183" formatCode="#,##0.0;[Red]\-#,##0.0"/>
    <numFmt numFmtId="184" formatCode="0.0%"/>
  </numFmts>
  <fonts count="63"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
      <sz val="11"/>
      <name val="ＭＳ Ｐゴシック"/>
      <family val="3"/>
      <charset val="128"/>
    </font>
    <font>
      <sz val="12"/>
      <name val="ＭＳ Ｐゴシック"/>
      <family val="3"/>
      <charset val="128"/>
    </font>
    <font>
      <sz val="9"/>
      <name val="ＭＳ Ｐゴシック"/>
      <family val="3"/>
      <charset val="128"/>
    </font>
    <font>
      <sz val="9"/>
      <name val="ＭＳ Ｐ明朝"/>
      <family val="1"/>
      <charset val="128"/>
    </font>
    <font>
      <sz val="8"/>
      <name val="ＭＳ 明朝"/>
      <family val="1"/>
      <charset val="128"/>
    </font>
    <font>
      <b/>
      <sz val="9"/>
      <name val="ＭＳ Ｐ明朝"/>
      <family val="1"/>
      <charset val="128"/>
    </font>
    <font>
      <b/>
      <sz val="9"/>
      <name val="ＭＳ Ｐゴシック"/>
      <family val="3"/>
      <charset val="128"/>
    </font>
    <font>
      <sz val="8"/>
      <name val="ＭＳ Ｐゴシック"/>
      <family val="3"/>
      <charset val="128"/>
    </font>
    <font>
      <sz val="8"/>
      <name val="ＭＳ Ｐ明朝"/>
      <family val="1"/>
      <charset val="128"/>
    </font>
    <font>
      <sz val="6"/>
      <name val="ＭＳ 明朝"/>
      <family val="1"/>
      <charset val="128"/>
    </font>
    <font>
      <sz val="10"/>
      <name val="ＭＳ Ｐゴシック"/>
      <family val="3"/>
      <charset val="128"/>
    </font>
    <font>
      <u/>
      <sz val="11"/>
      <color indexed="36"/>
      <name val="ＭＳ Ｐゴシック"/>
      <family val="3"/>
      <charset val="128"/>
    </font>
    <font>
      <strike/>
      <sz val="11"/>
      <name val="ＭＳ Ｐゴシック"/>
      <family val="3"/>
      <charset val="128"/>
    </font>
    <font>
      <strike/>
      <sz val="11"/>
      <name val="HGSｺﾞｼｯｸM"/>
      <family val="3"/>
      <charset val="128"/>
    </font>
    <font>
      <strike/>
      <sz val="11"/>
      <name val="游ゴシック Light"/>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游ゴシック"/>
      <family val="3"/>
      <charset val="128"/>
      <scheme val="minor"/>
    </font>
    <font>
      <sz val="11"/>
      <color indexed="8"/>
      <name val="ＭＳ Ｐゴシック"/>
      <family val="3"/>
      <charset val="128"/>
    </font>
    <font>
      <b/>
      <u/>
      <sz val="16"/>
      <color theme="1"/>
      <name val="游ゴシック"/>
      <family val="3"/>
      <charset val="128"/>
      <scheme val="minor"/>
    </font>
    <font>
      <b/>
      <sz val="11"/>
      <color theme="1"/>
      <name val="游ゴシック"/>
      <family val="3"/>
      <charset val="128"/>
      <scheme val="minor"/>
    </font>
    <font>
      <sz val="11"/>
      <name val="游ゴシック"/>
      <family val="3"/>
      <charset val="128"/>
      <scheme val="minor"/>
    </font>
    <font>
      <u/>
      <sz val="11"/>
      <name val="ＭＳ Ｐゴシック"/>
      <family val="3"/>
      <charset val="128"/>
    </font>
    <font>
      <sz val="8"/>
      <color theme="1"/>
      <name val="游ゴシック"/>
      <family val="3"/>
      <charset val="128"/>
      <scheme val="minor"/>
    </font>
    <font>
      <sz val="9"/>
      <color theme="1"/>
      <name val="游ゴシック"/>
      <family val="3"/>
      <charset val="128"/>
      <scheme val="minor"/>
    </font>
    <font>
      <b/>
      <sz val="11"/>
      <name val="HGSｺﾞｼｯｸM"/>
      <family val="3"/>
      <charset val="128"/>
    </font>
    <font>
      <sz val="9"/>
      <name val="HGSｺﾞｼｯｸM"/>
      <family val="3"/>
      <charset val="128"/>
    </font>
    <font>
      <strike/>
      <sz val="10"/>
      <name val="HGSｺﾞｼｯｸM"/>
      <family val="3"/>
      <charset val="128"/>
    </font>
    <font>
      <sz val="8"/>
      <name val="HGSｺﾞｼｯｸM"/>
      <family val="3"/>
      <charset val="128"/>
    </font>
    <font>
      <u/>
      <sz val="8"/>
      <color indexed="10"/>
      <name val="HGSｺﾞｼｯｸM"/>
      <family val="3"/>
      <charset val="128"/>
    </font>
    <font>
      <sz val="11"/>
      <name val="ＭＳ Ｐ明朝"/>
      <family val="1"/>
      <charset val="128"/>
    </font>
    <font>
      <strike/>
      <sz val="11"/>
      <color rgb="FFFF0000"/>
      <name val="ＭＳ Ｐゴシック"/>
      <family val="3"/>
      <charset val="128"/>
    </font>
    <font>
      <strike/>
      <sz val="10"/>
      <color rgb="FFFF0000"/>
      <name val="ＭＳ Ｐゴシック"/>
      <family val="3"/>
      <charset val="128"/>
    </font>
    <font>
      <sz val="11"/>
      <color rgb="FFFF0000"/>
      <name val="ＭＳ Ｐゴシック"/>
      <family val="3"/>
      <charset val="128"/>
    </font>
    <font>
      <sz val="9"/>
      <color rgb="FFFF0000"/>
      <name val="游ゴシック"/>
      <family val="3"/>
      <charset val="128"/>
      <scheme val="minor"/>
    </font>
    <font>
      <sz val="8"/>
      <color rgb="FFFF0000"/>
      <name val="游ゴシック"/>
      <family val="3"/>
      <charset val="128"/>
      <scheme val="minor"/>
    </font>
    <font>
      <b/>
      <sz val="9"/>
      <color rgb="FFFF0000"/>
      <name val="游ゴシック"/>
      <family val="3"/>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indexed="42"/>
        <bgColor indexed="64"/>
      </patternFill>
    </fill>
    <fill>
      <patternFill patternType="solid">
        <fgColor theme="0" tint="-0.14999847407452621"/>
        <bgColor indexed="64"/>
      </patternFill>
    </fill>
    <fill>
      <patternFill patternType="solid">
        <fgColor indexed="9"/>
        <bgColor indexed="64"/>
      </patternFill>
    </fill>
    <fill>
      <patternFill patternType="solid">
        <fgColor rgb="FFCCFFFF"/>
        <bgColor indexed="64"/>
      </patternFill>
    </fill>
    <fill>
      <patternFill patternType="solid">
        <fgColor theme="0" tint="-4.9989318521683403E-2"/>
        <bgColor indexed="64"/>
      </patternFill>
    </fill>
  </fills>
  <borders count="240">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diagonalUp="1">
      <left style="thin">
        <color indexed="64"/>
      </left>
      <right style="thin">
        <color indexed="64"/>
      </right>
      <top style="hair">
        <color indexed="64"/>
      </top>
      <bottom/>
      <diagonal style="hair">
        <color indexed="64"/>
      </diagonal>
    </border>
    <border>
      <left style="thin">
        <color indexed="64"/>
      </left>
      <right style="thin">
        <color indexed="64"/>
      </right>
      <top style="hair">
        <color indexed="64"/>
      </top>
      <bottom/>
      <diagonal/>
    </border>
    <border diagonalUp="1">
      <left style="thin">
        <color indexed="64"/>
      </left>
      <right style="thin">
        <color indexed="64"/>
      </right>
      <top/>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style="hair">
        <color indexed="64"/>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bottom/>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style="thin">
        <color indexed="64"/>
      </left>
      <right style="thin">
        <color indexed="64"/>
      </right>
      <top/>
      <bottom style="dashed">
        <color indexed="64"/>
      </bottom>
      <diagonal/>
    </border>
    <border>
      <left/>
      <right style="thin">
        <color indexed="64"/>
      </right>
      <top/>
      <bottom style="dashed">
        <color indexed="64"/>
      </bottom>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style="thin">
        <color indexed="64"/>
      </left>
      <right style="dashed">
        <color indexed="64"/>
      </right>
      <top style="thin">
        <color indexed="64"/>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left style="thin">
        <color indexed="64"/>
      </left>
      <right style="thin">
        <color indexed="64"/>
      </right>
      <top style="dashed">
        <color indexed="64"/>
      </top>
      <bottom style="thin">
        <color indexed="64"/>
      </bottom>
      <diagonal/>
    </border>
    <border>
      <left/>
      <right/>
      <top/>
      <bottom style="dashed">
        <color rgb="FF000000"/>
      </bottom>
      <diagonal/>
    </border>
    <border>
      <left/>
      <right style="thin">
        <color indexed="64"/>
      </right>
      <top/>
      <bottom style="dashed">
        <color rgb="FF000000"/>
      </bottom>
      <diagonal/>
    </border>
    <border>
      <left style="thin">
        <color rgb="FF000000"/>
      </left>
      <right/>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dashed">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ashed">
        <color indexed="64"/>
      </top>
      <bottom style="thin">
        <color indexed="64"/>
      </bottom>
      <diagonal/>
    </border>
    <border>
      <left/>
      <right style="dashed">
        <color indexed="64"/>
      </right>
      <top/>
      <bottom/>
      <diagonal/>
    </border>
    <border>
      <left style="dashed">
        <color indexed="64"/>
      </left>
      <right/>
      <top/>
      <bottom/>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rgb="FFFF0000"/>
      </diagonal>
    </border>
    <border diagonalUp="1">
      <left style="thin">
        <color indexed="64"/>
      </left>
      <right style="thin">
        <color indexed="64"/>
      </right>
      <top/>
      <bottom style="thin">
        <color indexed="64"/>
      </bottom>
      <diagonal style="thin">
        <color rgb="FFFF0000"/>
      </diagonal>
    </border>
    <border diagonalUp="1">
      <left style="thin">
        <color indexed="64"/>
      </left>
      <right style="thin">
        <color indexed="64"/>
      </right>
      <top style="hair">
        <color indexed="64"/>
      </top>
      <bottom style="hair">
        <color indexed="64"/>
      </bottom>
      <diagonal style="thin">
        <color indexed="64"/>
      </diagonal>
    </border>
  </borders>
  <cellStyleXfs count="16">
    <xf numFmtId="0" fontId="0" fillId="0" borderId="0">
      <alignment vertical="center"/>
    </xf>
    <xf numFmtId="38" fontId="17"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29" fillId="0" borderId="0">
      <alignment vertical="center"/>
    </xf>
    <xf numFmtId="0" fontId="25" fillId="0" borderId="0">
      <alignment vertical="center"/>
    </xf>
    <xf numFmtId="0" fontId="29" fillId="0" borderId="0">
      <alignment vertical="center"/>
    </xf>
    <xf numFmtId="0" fontId="25" fillId="0" borderId="0">
      <alignment vertical="center"/>
    </xf>
    <xf numFmtId="0" fontId="25" fillId="0" borderId="0"/>
    <xf numFmtId="0" fontId="43" fillId="0" borderId="0">
      <alignment vertical="center"/>
    </xf>
    <xf numFmtId="38" fontId="43" fillId="0" borderId="0" applyFont="0" applyFill="0" applyBorder="0" applyAlignment="0" applyProtection="0">
      <alignment vertical="center"/>
    </xf>
    <xf numFmtId="9" fontId="43" fillId="0" borderId="0" applyFont="0" applyFill="0" applyBorder="0" applyAlignment="0" applyProtection="0">
      <alignment vertical="center"/>
    </xf>
    <xf numFmtId="0" fontId="25" fillId="0" borderId="0">
      <alignment vertical="center"/>
    </xf>
    <xf numFmtId="0" fontId="25" fillId="0" borderId="0"/>
    <xf numFmtId="0" fontId="25" fillId="0" borderId="0">
      <alignment vertical="center"/>
    </xf>
  </cellStyleXfs>
  <cellXfs count="1726">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27" fillId="0" borderId="0" xfId="2" applyFont="1">
      <alignment vertical="center"/>
    </xf>
    <xf numFmtId="0" fontId="27" fillId="0" borderId="0" xfId="3" applyFont="1" applyAlignment="1">
      <alignment vertical="center"/>
    </xf>
    <xf numFmtId="0" fontId="27" fillId="0" borderId="0" xfId="2" applyFont="1" applyAlignment="1">
      <alignment horizontal="left" vertical="center"/>
    </xf>
    <xf numFmtId="0" fontId="27" fillId="0" borderId="0" xfId="2" applyFont="1" applyAlignment="1">
      <alignment horizontal="center" vertical="center"/>
    </xf>
    <xf numFmtId="0" fontId="27" fillId="0" borderId="0" xfId="2" applyFont="1" applyAlignment="1">
      <alignment vertical="center" wrapText="1"/>
    </xf>
    <xf numFmtId="0" fontId="27" fillId="0" borderId="0" xfId="4" applyFont="1">
      <alignment vertical="center"/>
    </xf>
    <xf numFmtId="0" fontId="27" fillId="0" borderId="0" xfId="4" applyFont="1" applyAlignment="1">
      <alignment horizontal="left" vertical="center"/>
    </xf>
    <xf numFmtId="0" fontId="27" fillId="0" borderId="0" xfId="4" applyFont="1" applyAlignment="1">
      <alignment horizontal="center" vertical="center"/>
    </xf>
    <xf numFmtId="0" fontId="27" fillId="0" borderId="0" xfId="4" applyFont="1" applyAlignment="1">
      <alignment horizontal="right" vertical="center"/>
    </xf>
    <xf numFmtId="0" fontId="27" fillId="0" borderId="8" xfId="4" applyFont="1" applyBorder="1" applyAlignment="1">
      <alignment vertical="center" wrapText="1"/>
    </xf>
    <xf numFmtId="0" fontId="27" fillId="0" borderId="0" xfId="4" applyFont="1" applyBorder="1" applyAlignment="1">
      <alignment vertical="center" wrapText="1"/>
    </xf>
    <xf numFmtId="0" fontId="28" fillId="0" borderId="0" xfId="3" applyFont="1" applyAlignment="1">
      <alignment vertical="center"/>
    </xf>
    <xf numFmtId="0" fontId="27" fillId="0" borderId="0" xfId="3" applyFont="1" applyAlignment="1">
      <alignment horizontal="left" vertical="center"/>
    </xf>
    <xf numFmtId="0" fontId="27" fillId="0" borderId="0" xfId="3" applyFont="1" applyAlignment="1">
      <alignment horizontal="center" vertical="center"/>
    </xf>
    <xf numFmtId="0" fontId="27" fillId="0" borderId="0" xfId="3" applyFont="1" applyAlignment="1">
      <alignment vertical="center" wrapText="1"/>
    </xf>
    <xf numFmtId="0" fontId="28" fillId="0" borderId="0" xfId="5" applyFont="1" applyAlignment="1">
      <alignment vertical="center"/>
    </xf>
    <xf numFmtId="0" fontId="28" fillId="0" borderId="0" xfId="4" applyFont="1" applyAlignment="1">
      <alignment horizontal="left" vertical="center"/>
    </xf>
    <xf numFmtId="0" fontId="27" fillId="0" borderId="0" xfId="4" applyFont="1" applyAlignment="1">
      <alignment vertical="center" wrapText="1"/>
    </xf>
    <xf numFmtId="0" fontId="30" fillId="0" borderId="0" xfId="5" applyFont="1" applyAlignment="1">
      <alignment vertical="center"/>
    </xf>
    <xf numFmtId="0" fontId="30" fillId="0" borderId="0" xfId="4" applyFont="1" applyAlignment="1">
      <alignment horizontal="left" vertical="center"/>
    </xf>
    <xf numFmtId="0" fontId="31" fillId="0" borderId="0" xfId="4" applyFont="1">
      <alignment vertical="center"/>
    </xf>
    <xf numFmtId="0" fontId="31" fillId="0" borderId="0" xfId="4" applyFont="1" applyAlignment="1">
      <alignment horizontal="center" vertical="center"/>
    </xf>
    <xf numFmtId="0" fontId="31" fillId="0" borderId="0" xfId="4" applyFont="1" applyAlignment="1">
      <alignment horizontal="left" vertical="center"/>
    </xf>
    <xf numFmtId="0" fontId="31" fillId="0" borderId="0" xfId="4" applyFont="1" applyAlignment="1">
      <alignment vertical="center" wrapText="1"/>
    </xf>
    <xf numFmtId="0" fontId="32" fillId="6" borderId="11" xfId="6" applyFont="1" applyFill="1" applyBorder="1" applyAlignment="1">
      <alignment horizontal="center" vertical="center" wrapText="1"/>
    </xf>
    <xf numFmtId="0" fontId="27" fillId="6" borderId="8" xfId="6" applyFont="1" applyFill="1" applyBorder="1" applyAlignment="1">
      <alignment horizontal="center" vertical="center" wrapText="1"/>
    </xf>
    <xf numFmtId="0" fontId="27" fillId="0" borderId="0" xfId="6" applyFont="1">
      <alignment vertical="center"/>
    </xf>
    <xf numFmtId="0" fontId="27" fillId="0" borderId="104" xfId="6" applyFont="1" applyBorder="1" applyAlignment="1">
      <alignment horizontal="center" vertical="center"/>
    </xf>
    <xf numFmtId="0" fontId="27" fillId="0" borderId="105" xfId="6" applyFont="1" applyBorder="1" applyAlignment="1">
      <alignment horizontal="center" vertical="center"/>
    </xf>
    <xf numFmtId="0" fontId="28" fillId="0" borderId="106" xfId="6" applyFont="1" applyBorder="1" applyAlignment="1">
      <alignment horizontal="center" vertical="center"/>
    </xf>
    <xf numFmtId="0" fontId="33" fillId="0" borderId="104" xfId="6" applyFont="1" applyBorder="1" applyAlignment="1">
      <alignment vertical="center" wrapText="1"/>
    </xf>
    <xf numFmtId="0" fontId="27" fillId="0" borderId="109" xfId="6" applyFont="1" applyBorder="1" applyAlignment="1">
      <alignment horizontal="center" vertical="center"/>
    </xf>
    <xf numFmtId="0" fontId="27" fillId="0" borderId="110" xfId="6" applyFont="1" applyBorder="1" applyAlignment="1">
      <alignment horizontal="center" vertical="center"/>
    </xf>
    <xf numFmtId="0" fontId="28" fillId="3" borderId="5" xfId="6" applyFont="1" applyFill="1" applyBorder="1" applyAlignment="1">
      <alignment horizontal="center" vertical="center"/>
    </xf>
    <xf numFmtId="0" fontId="28" fillId="3" borderId="0" xfId="6" applyFont="1" applyFill="1" applyBorder="1" applyAlignment="1">
      <alignment horizontal="left" vertical="center"/>
    </xf>
    <xf numFmtId="0" fontId="28" fillId="3" borderId="0" xfId="6" applyFont="1" applyFill="1" applyBorder="1">
      <alignment vertical="center"/>
    </xf>
    <xf numFmtId="0" fontId="27" fillId="3" borderId="0" xfId="6" applyFont="1" applyFill="1">
      <alignment vertical="center"/>
    </xf>
    <xf numFmtId="0" fontId="33" fillId="3" borderId="0" xfId="6" applyFont="1" applyFill="1" applyBorder="1" applyAlignment="1">
      <alignment horizontal="right" vertical="center"/>
    </xf>
    <xf numFmtId="0" fontId="33" fillId="3" borderId="0" xfId="6" applyFont="1" applyFill="1" applyBorder="1">
      <alignment vertical="center"/>
    </xf>
    <xf numFmtId="0" fontId="27" fillId="0" borderId="5" xfId="6" applyFont="1" applyBorder="1">
      <alignment vertical="center"/>
    </xf>
    <xf numFmtId="0" fontId="27" fillId="0" borderId="116" xfId="6" applyFont="1" applyBorder="1" applyAlignment="1">
      <alignment horizontal="left" vertical="center" wrapText="1"/>
    </xf>
    <xf numFmtId="0" fontId="27" fillId="0" borderId="117" xfId="2" applyFont="1" applyBorder="1" applyAlignment="1">
      <alignment horizontal="center" vertical="center"/>
    </xf>
    <xf numFmtId="0" fontId="27" fillId="0" borderId="105" xfId="2" applyFont="1" applyBorder="1" applyAlignment="1">
      <alignment horizontal="left" vertical="center" wrapText="1"/>
    </xf>
    <xf numFmtId="0" fontId="27" fillId="0" borderId="118" xfId="2" applyFont="1" applyBorder="1" applyAlignment="1">
      <alignment horizontal="center" vertical="center" wrapText="1"/>
    </xf>
    <xf numFmtId="0" fontId="33" fillId="0" borderId="104" xfId="2" applyFont="1" applyBorder="1" applyAlignment="1">
      <alignment vertical="center" wrapText="1"/>
    </xf>
    <xf numFmtId="0" fontId="27" fillId="0" borderId="117" xfId="2" applyFont="1" applyBorder="1">
      <alignment vertical="center"/>
    </xf>
    <xf numFmtId="0" fontId="27" fillId="0" borderId="105" xfId="2" applyFont="1" applyBorder="1" applyAlignment="1">
      <alignment horizontal="center" vertical="center" wrapText="1"/>
    </xf>
    <xf numFmtId="0" fontId="28" fillId="0" borderId="123" xfId="2" applyFont="1" applyBorder="1" applyAlignment="1">
      <alignment horizontal="center" vertical="center"/>
    </xf>
    <xf numFmtId="0" fontId="33" fillId="0" borderId="109" xfId="2" applyFont="1" applyBorder="1" applyAlignment="1">
      <alignment vertical="center" wrapText="1"/>
    </xf>
    <xf numFmtId="0" fontId="33" fillId="0" borderId="109" xfId="7" applyFont="1" applyBorder="1" applyAlignment="1">
      <alignment vertical="center" wrapText="1"/>
    </xf>
    <xf numFmtId="0" fontId="28" fillId="0" borderId="5" xfId="2" applyFont="1" applyBorder="1" applyAlignment="1">
      <alignment horizontal="center" vertical="center"/>
    </xf>
    <xf numFmtId="0" fontId="28" fillId="0" borderId="106" xfId="2" applyFont="1" applyBorder="1" applyAlignment="1">
      <alignment horizontal="center" vertical="center"/>
    </xf>
    <xf numFmtId="0" fontId="27" fillId="0" borderId="116" xfId="2" applyFont="1" applyBorder="1" applyAlignment="1">
      <alignment horizontal="left" vertical="center" wrapText="1"/>
    </xf>
    <xf numFmtId="0" fontId="27" fillId="0" borderId="117" xfId="4" applyFont="1" applyBorder="1">
      <alignment vertical="center"/>
    </xf>
    <xf numFmtId="0" fontId="27" fillId="0" borderId="105" xfId="5" applyFont="1" applyBorder="1" applyAlignment="1">
      <alignment horizontal="center" vertical="center" wrapText="1"/>
    </xf>
    <xf numFmtId="0" fontId="28" fillId="0" borderId="123" xfId="5" applyFont="1" applyBorder="1" applyAlignment="1">
      <alignment horizontal="center" vertical="center"/>
    </xf>
    <xf numFmtId="0" fontId="33" fillId="0" borderId="109" xfId="5" applyFont="1" applyBorder="1" applyAlignment="1">
      <alignment vertical="center" wrapText="1"/>
    </xf>
    <xf numFmtId="0" fontId="27" fillId="0" borderId="106" xfId="5" applyFont="1" applyBorder="1" applyAlignment="1">
      <alignment horizontal="center" vertical="center" wrapText="1"/>
    </xf>
    <xf numFmtId="0" fontId="28" fillId="0" borderId="106" xfId="5" applyFont="1" applyBorder="1" applyAlignment="1">
      <alignment horizontal="center" vertical="center"/>
    </xf>
    <xf numFmtId="0" fontId="27" fillId="0" borderId="126" xfId="2" applyFont="1" applyBorder="1" applyAlignment="1">
      <alignment horizontal="left" vertical="center" wrapText="1"/>
    </xf>
    <xf numFmtId="0" fontId="33" fillId="0" borderId="109" xfId="7" applyFont="1" applyFill="1" applyBorder="1" applyAlignment="1">
      <alignment vertical="center" wrapText="1"/>
    </xf>
    <xf numFmtId="0" fontId="28" fillId="0" borderId="123" xfId="7" applyFont="1" applyBorder="1" applyAlignment="1">
      <alignment horizontal="center" vertical="center"/>
    </xf>
    <xf numFmtId="0" fontId="27" fillId="0" borderId="118" xfId="2" applyFont="1" applyFill="1" applyBorder="1" applyAlignment="1">
      <alignment horizontal="center" vertical="center" wrapText="1"/>
    </xf>
    <xf numFmtId="0" fontId="33" fillId="0" borderId="104" xfId="8" applyFont="1" applyBorder="1" applyAlignment="1">
      <alignment vertical="center" wrapText="1"/>
    </xf>
    <xf numFmtId="0" fontId="27" fillId="0" borderId="104" xfId="4" applyFont="1" applyBorder="1" applyAlignment="1">
      <alignment horizontal="center" vertical="center" wrapText="1"/>
    </xf>
    <xf numFmtId="0" fontId="27" fillId="0" borderId="105" xfId="7" applyFont="1" applyBorder="1" applyAlignment="1">
      <alignment horizontal="center" vertical="center" wrapText="1"/>
    </xf>
    <xf numFmtId="0" fontId="28" fillId="0" borderId="123" xfId="4" applyFont="1" applyBorder="1" applyAlignment="1">
      <alignment horizontal="center" vertical="center"/>
    </xf>
    <xf numFmtId="0" fontId="33" fillId="0" borderId="104" xfId="4" applyFont="1" applyBorder="1" applyAlignment="1">
      <alignment vertical="center" wrapText="1"/>
    </xf>
    <xf numFmtId="0" fontId="27" fillId="0" borderId="109" xfId="2" applyFont="1" applyBorder="1" applyAlignment="1">
      <alignment horizontal="center" vertical="center" wrapText="1"/>
    </xf>
    <xf numFmtId="0" fontId="33" fillId="0" borderId="109" xfId="4" applyFont="1" applyBorder="1" applyAlignment="1">
      <alignment vertical="center" wrapText="1"/>
    </xf>
    <xf numFmtId="0" fontId="27" fillId="0" borderId="127" xfId="2" applyFont="1" applyBorder="1" applyAlignment="1">
      <alignment horizontal="center" vertical="center" wrapText="1"/>
    </xf>
    <xf numFmtId="0" fontId="28" fillId="0" borderId="123" xfId="7" applyFont="1" applyFill="1" applyBorder="1" applyAlignment="1">
      <alignment horizontal="center" vertical="center"/>
    </xf>
    <xf numFmtId="0" fontId="27" fillId="0" borderId="105" xfId="4" applyFont="1" applyBorder="1" applyAlignment="1">
      <alignment horizontal="center" vertical="center" wrapText="1"/>
    </xf>
    <xf numFmtId="0" fontId="27" fillId="0" borderId="109" xfId="2" applyFont="1" applyFill="1" applyBorder="1" applyAlignment="1">
      <alignment horizontal="center" vertical="center" wrapText="1"/>
    </xf>
    <xf numFmtId="0" fontId="27" fillId="0" borderId="110" xfId="2" applyFont="1" applyFill="1" applyBorder="1" applyAlignment="1">
      <alignment horizontal="center" vertical="center" wrapText="1"/>
    </xf>
    <xf numFmtId="0" fontId="27" fillId="0" borderId="105" xfId="2" applyFont="1" applyFill="1" applyBorder="1" applyAlignment="1">
      <alignment horizontal="center" vertical="center" wrapText="1"/>
    </xf>
    <xf numFmtId="0" fontId="28" fillId="0" borderId="106" xfId="7" applyFont="1" applyFill="1" applyBorder="1" applyAlignment="1">
      <alignment horizontal="center" vertical="center"/>
    </xf>
    <xf numFmtId="0" fontId="27" fillId="0" borderId="104" xfId="2" applyFont="1" applyFill="1" applyBorder="1" applyAlignment="1">
      <alignment horizontal="center" vertical="center" wrapText="1"/>
    </xf>
    <xf numFmtId="0" fontId="33" fillId="0" borderId="109" xfId="7" applyFont="1" applyFill="1" applyBorder="1" applyAlignment="1">
      <alignment horizontal="left" vertical="center" wrapText="1"/>
    </xf>
    <xf numFmtId="0" fontId="33" fillId="0" borderId="109" xfId="2" applyFont="1" applyFill="1" applyBorder="1" applyAlignment="1">
      <alignment vertical="center" wrapText="1"/>
    </xf>
    <xf numFmtId="0" fontId="27" fillId="0" borderId="117" xfId="7" applyFont="1" applyBorder="1" applyAlignment="1">
      <alignment vertical="center"/>
    </xf>
    <xf numFmtId="0" fontId="27" fillId="0" borderId="0" xfId="7" applyFont="1" applyAlignment="1">
      <alignment vertical="center"/>
    </xf>
    <xf numFmtId="0" fontId="27" fillId="0" borderId="117" xfId="3" applyFont="1" applyBorder="1" applyAlignment="1">
      <alignment vertical="center"/>
    </xf>
    <xf numFmtId="0" fontId="27" fillId="0" borderId="104" xfId="3" applyFont="1" applyBorder="1" applyAlignment="1">
      <alignment horizontal="center" vertical="center" wrapText="1"/>
    </xf>
    <xf numFmtId="0" fontId="28" fillId="0" borderId="123" xfId="3" applyFont="1" applyBorder="1" applyAlignment="1">
      <alignment horizontal="center" vertical="center"/>
    </xf>
    <xf numFmtId="0" fontId="33" fillId="0" borderId="109" xfId="3" applyFont="1" applyBorder="1" applyAlignment="1">
      <alignment vertical="center" wrapText="1"/>
    </xf>
    <xf numFmtId="0" fontId="27" fillId="0" borderId="105" xfId="2" applyFont="1" applyFill="1" applyBorder="1" applyAlignment="1">
      <alignment horizontal="left" vertical="center" wrapText="1"/>
    </xf>
    <xf numFmtId="0" fontId="33" fillId="0" borderId="104" xfId="2" applyFont="1" applyFill="1" applyBorder="1" applyAlignment="1">
      <alignment vertical="center" wrapText="1"/>
    </xf>
    <xf numFmtId="0" fontId="28" fillId="0" borderId="123" xfId="2" applyFont="1" applyFill="1" applyBorder="1" applyAlignment="1">
      <alignment horizontal="center" vertical="center"/>
    </xf>
    <xf numFmtId="0" fontId="27" fillId="0" borderId="117" xfId="5" applyFont="1" applyBorder="1" applyAlignment="1">
      <alignment vertical="center"/>
    </xf>
    <xf numFmtId="0" fontId="27" fillId="0" borderId="109" xfId="5" applyFont="1" applyBorder="1" applyAlignment="1">
      <alignment horizontal="center" vertical="center" wrapText="1"/>
    </xf>
    <xf numFmtId="0" fontId="27" fillId="0" borderId="110" xfId="5" applyFont="1" applyBorder="1" applyAlignment="1">
      <alignment horizontal="center" vertical="center" wrapText="1"/>
    </xf>
    <xf numFmtId="0" fontId="27" fillId="0" borderId="0" xfId="5" applyFont="1" applyAlignment="1">
      <alignment vertical="center"/>
    </xf>
    <xf numFmtId="0" fontId="35" fillId="0" borderId="105" xfId="4" applyFont="1" applyBorder="1" applyAlignment="1">
      <alignment horizontal="center" vertical="center"/>
    </xf>
    <xf numFmtId="0" fontId="27" fillId="0" borderId="104" xfId="7" applyFont="1" applyBorder="1" applyAlignment="1">
      <alignment horizontal="center" vertical="center" wrapText="1"/>
    </xf>
    <xf numFmtId="0" fontId="27" fillId="0" borderId="104" xfId="5" applyFont="1" applyBorder="1" applyAlignment="1">
      <alignment horizontal="center" vertical="center" wrapText="1"/>
    </xf>
    <xf numFmtId="0" fontId="28" fillId="0" borderId="106" xfId="5" applyFont="1" applyFill="1" applyBorder="1" applyAlignment="1">
      <alignment horizontal="center" vertical="center"/>
    </xf>
    <xf numFmtId="0" fontId="33" fillId="0" borderId="109" xfId="5" applyFont="1" applyFill="1" applyBorder="1" applyAlignment="1">
      <alignment vertical="center" wrapText="1"/>
    </xf>
    <xf numFmtId="0" fontId="33" fillId="0" borderId="104" xfId="7" applyFont="1" applyFill="1" applyBorder="1" applyAlignment="1">
      <alignment vertical="center" wrapText="1"/>
    </xf>
    <xf numFmtId="0" fontId="27" fillId="0" borderId="130" xfId="4" applyFont="1" applyBorder="1">
      <alignment vertical="center"/>
    </xf>
    <xf numFmtId="0" fontId="27" fillId="0" borderId="131" xfId="5" applyFont="1" applyBorder="1" applyAlignment="1">
      <alignment vertical="center" wrapText="1"/>
    </xf>
    <xf numFmtId="0" fontId="4" fillId="7" borderId="0" xfId="9" applyFont="1" applyFill="1" applyAlignment="1">
      <alignment horizontal="left" vertical="center"/>
    </xf>
    <xf numFmtId="0" fontId="4" fillId="3" borderId="0" xfId="9" applyFont="1" applyFill="1" applyAlignment="1">
      <alignment horizontal="center" vertical="center"/>
    </xf>
    <xf numFmtId="0" fontId="4" fillId="3" borderId="0" xfId="9" applyFont="1" applyFill="1" applyAlignment="1">
      <alignment horizontal="left" vertical="center"/>
    </xf>
    <xf numFmtId="0" fontId="4" fillId="0" borderId="0" xfId="9" applyFont="1" applyAlignment="1">
      <alignment horizontal="left" vertical="center"/>
    </xf>
    <xf numFmtId="0" fontId="8" fillId="3" borderId="0" xfId="9" applyFont="1" applyFill="1" applyAlignment="1">
      <alignment vertical="center"/>
    </xf>
    <xf numFmtId="0" fontId="8" fillId="3" borderId="0" xfId="9" applyFont="1" applyFill="1" applyAlignment="1">
      <alignment horizontal="center" vertical="center"/>
    </xf>
    <xf numFmtId="0" fontId="4" fillId="3" borderId="132" xfId="9" applyFont="1" applyFill="1" applyBorder="1" applyAlignment="1">
      <alignment horizontal="center" vertical="center"/>
    </xf>
    <xf numFmtId="0" fontId="4" fillId="3" borderId="133" xfId="9" applyFont="1" applyFill="1" applyBorder="1" applyAlignment="1">
      <alignment horizontal="center" vertical="center"/>
    </xf>
    <xf numFmtId="0" fontId="4" fillId="3" borderId="10" xfId="9" applyFont="1" applyFill="1" applyBorder="1" applyAlignment="1">
      <alignment horizontal="center" vertical="center"/>
    </xf>
    <xf numFmtId="0" fontId="4" fillId="7" borderId="32" xfId="9" applyFont="1" applyFill="1" applyBorder="1" applyAlignment="1">
      <alignment horizontal="left" vertical="center"/>
    </xf>
    <xf numFmtId="0" fontId="4" fillId="7" borderId="33" xfId="9" applyFont="1" applyFill="1" applyBorder="1" applyAlignment="1">
      <alignment horizontal="left" vertical="center"/>
    </xf>
    <xf numFmtId="0" fontId="4" fillId="7" borderId="44" xfId="9" applyFont="1" applyFill="1" applyBorder="1" applyAlignment="1">
      <alignment horizontal="left" vertical="center"/>
    </xf>
    <xf numFmtId="0" fontId="4" fillId="7" borderId="5" xfId="9" applyFont="1" applyFill="1" applyBorder="1" applyAlignment="1">
      <alignment horizontal="left" vertical="center"/>
    </xf>
    <xf numFmtId="0" fontId="4" fillId="7" borderId="0" xfId="9" applyFont="1" applyFill="1" applyBorder="1" applyAlignment="1">
      <alignment horizontal="left" vertical="center"/>
    </xf>
    <xf numFmtId="0" fontId="4" fillId="7" borderId="30" xfId="9" applyFont="1" applyFill="1" applyBorder="1" applyAlignment="1">
      <alignment horizontal="left" vertical="center"/>
    </xf>
    <xf numFmtId="0" fontId="25" fillId="3" borderId="0" xfId="9" applyFill="1" applyAlignment="1">
      <alignment horizontal="center" vertical="center"/>
    </xf>
    <xf numFmtId="0" fontId="4" fillId="3" borderId="33" xfId="9" applyFont="1" applyFill="1" applyBorder="1" applyAlignment="1">
      <alignment vertical="center"/>
    </xf>
    <xf numFmtId="0" fontId="4" fillId="3" borderId="33" xfId="9" applyFont="1" applyFill="1" applyBorder="1" applyAlignment="1">
      <alignment vertical="center" wrapText="1"/>
    </xf>
    <xf numFmtId="0" fontId="4" fillId="3" borderId="44" xfId="9" applyFont="1" applyFill="1" applyBorder="1" applyAlignment="1">
      <alignment vertical="center" wrapText="1"/>
    </xf>
    <xf numFmtId="0" fontId="4" fillId="7" borderId="23" xfId="9" applyFont="1" applyFill="1" applyBorder="1" applyAlignment="1">
      <alignment horizontal="left" vertical="center"/>
    </xf>
    <xf numFmtId="0" fontId="4" fillId="7" borderId="27" xfId="9" applyFont="1" applyFill="1" applyBorder="1" applyAlignment="1">
      <alignment horizontal="left" vertical="center"/>
    </xf>
    <xf numFmtId="0" fontId="4" fillId="7" borderId="22" xfId="9" applyFont="1" applyFill="1" applyBorder="1" applyAlignment="1">
      <alignment horizontal="left" vertical="center"/>
    </xf>
    <xf numFmtId="0" fontId="25" fillId="3" borderId="5" xfId="9" applyFill="1" applyBorder="1" applyAlignment="1">
      <alignment horizontal="center" vertical="center"/>
    </xf>
    <xf numFmtId="0" fontId="4" fillId="3" borderId="0" xfId="9" applyFont="1" applyFill="1" applyAlignment="1">
      <alignment vertical="center"/>
    </xf>
    <xf numFmtId="0" fontId="4" fillId="3" borderId="0" xfId="9" applyFont="1" applyFill="1" applyAlignment="1">
      <alignment vertical="center" wrapText="1"/>
    </xf>
    <xf numFmtId="0" fontId="4" fillId="3" borderId="30" xfId="9" applyFont="1" applyFill="1" applyBorder="1" applyAlignment="1">
      <alignment vertical="center" wrapText="1"/>
    </xf>
    <xf numFmtId="0" fontId="4" fillId="3" borderId="32" xfId="9" applyFont="1" applyFill="1" applyBorder="1" applyAlignment="1">
      <alignment vertical="center"/>
    </xf>
    <xf numFmtId="0" fontId="4" fillId="3" borderId="44" xfId="9" applyFont="1" applyFill="1" applyBorder="1" applyAlignment="1">
      <alignment horizontal="center" vertical="center"/>
    </xf>
    <xf numFmtId="0" fontId="4" fillId="3" borderId="45" xfId="9" applyFont="1" applyFill="1" applyBorder="1" applyAlignment="1">
      <alignment vertical="center"/>
    </xf>
    <xf numFmtId="0" fontId="4" fillId="3" borderId="32" xfId="9" applyFont="1" applyFill="1" applyBorder="1" applyAlignment="1">
      <alignment horizontal="left" vertical="center"/>
    </xf>
    <xf numFmtId="0" fontId="4" fillId="3" borderId="32" xfId="9" applyFont="1" applyFill="1" applyBorder="1" applyAlignment="1">
      <alignment horizontal="left" vertical="center" wrapText="1"/>
    </xf>
    <xf numFmtId="0" fontId="4" fillId="3" borderId="140" xfId="9" applyFont="1" applyFill="1" applyBorder="1" applyAlignment="1">
      <alignment vertical="center"/>
    </xf>
    <xf numFmtId="0" fontId="25" fillId="3" borderId="141" xfId="9" applyFill="1" applyBorder="1" applyAlignment="1">
      <alignment horizontal="center" vertical="center"/>
    </xf>
    <xf numFmtId="0" fontId="4" fillId="3" borderId="142" xfId="9" applyFont="1" applyFill="1" applyBorder="1" applyAlignment="1">
      <alignment vertical="center"/>
    </xf>
    <xf numFmtId="0" fontId="4" fillId="3" borderId="142" xfId="9" applyFont="1" applyFill="1" applyBorder="1" applyAlignment="1">
      <alignment horizontal="left" vertical="center" wrapText="1"/>
    </xf>
    <xf numFmtId="0" fontId="25" fillId="3" borderId="142" xfId="9" applyFill="1" applyBorder="1" applyAlignment="1">
      <alignment horizontal="center" vertical="center"/>
    </xf>
    <xf numFmtId="0" fontId="4" fillId="3" borderId="142" xfId="9" applyFont="1" applyFill="1" applyBorder="1" applyAlignment="1">
      <alignment horizontal="left" vertical="center"/>
    </xf>
    <xf numFmtId="0" fontId="25" fillId="3" borderId="142" xfId="9" applyFill="1" applyBorder="1" applyAlignment="1">
      <alignment vertical="center"/>
    </xf>
    <xf numFmtId="0" fontId="25" fillId="3" borderId="143" xfId="9" applyFill="1" applyBorder="1" applyAlignment="1">
      <alignment vertical="center"/>
    </xf>
    <xf numFmtId="0" fontId="25" fillId="3" borderId="32" xfId="9" applyFill="1" applyBorder="1" applyAlignment="1">
      <alignment horizontal="center" vertical="center"/>
    </xf>
    <xf numFmtId="0" fontId="4" fillId="3" borderId="44" xfId="9" applyFont="1" applyFill="1" applyBorder="1" applyAlignment="1">
      <alignment vertical="top"/>
    </xf>
    <xf numFmtId="0" fontId="4" fillId="3" borderId="5" xfId="9" applyFont="1" applyFill="1" applyBorder="1" applyAlignment="1">
      <alignment vertical="center"/>
    </xf>
    <xf numFmtId="0" fontId="4" fillId="3" borderId="30" xfId="9" applyFont="1" applyFill="1" applyBorder="1" applyAlignment="1">
      <alignment horizontal="center" vertical="center"/>
    </xf>
    <xf numFmtId="0" fontId="4" fillId="3" borderId="42" xfId="9" applyFont="1" applyFill="1" applyBorder="1" applyAlignment="1">
      <alignment vertical="center"/>
    </xf>
    <xf numFmtId="0" fontId="4" fillId="3" borderId="5" xfId="9" applyFont="1" applyFill="1" applyBorder="1" applyAlignment="1">
      <alignment horizontal="left" vertical="center"/>
    </xf>
    <xf numFmtId="0" fontId="4" fillId="3" borderId="5" xfId="9" applyFont="1" applyFill="1" applyBorder="1" applyAlignment="1">
      <alignment horizontal="left" vertical="center" wrapText="1"/>
    </xf>
    <xf numFmtId="0" fontId="4" fillId="3" borderId="144" xfId="9" applyFont="1" applyFill="1" applyBorder="1" applyAlignment="1">
      <alignment vertical="center"/>
    </xf>
    <xf numFmtId="0" fontId="25" fillId="3" borderId="145" xfId="9" applyFill="1" applyBorder="1" applyAlignment="1">
      <alignment horizontal="center" vertical="center"/>
    </xf>
    <xf numFmtId="0" fontId="4" fillId="3" borderId="146" xfId="9" applyFont="1" applyFill="1" applyBorder="1" applyAlignment="1">
      <alignment vertical="center"/>
    </xf>
    <xf numFmtId="0" fontId="25" fillId="3" borderId="146" xfId="9" applyFill="1" applyBorder="1" applyAlignment="1">
      <alignment vertical="center"/>
    </xf>
    <xf numFmtId="0" fontId="4" fillId="3" borderId="146" xfId="9" applyFont="1" applyFill="1" applyBorder="1" applyAlignment="1">
      <alignment horizontal="left" vertical="center" wrapText="1"/>
    </xf>
    <xf numFmtId="0" fontId="25" fillId="3" borderId="146" xfId="9" applyFill="1" applyBorder="1" applyAlignment="1">
      <alignment horizontal="center" vertical="center"/>
    </xf>
    <xf numFmtId="0" fontId="25" fillId="3" borderId="146" xfId="9" applyFill="1" applyBorder="1" applyAlignment="1">
      <alignment horizontal="left" vertical="center"/>
    </xf>
    <xf numFmtId="0" fontId="4" fillId="3" borderId="147" xfId="9" applyFont="1" applyFill="1" applyBorder="1" applyAlignment="1">
      <alignment vertical="center"/>
    </xf>
    <xf numFmtId="0" fontId="4" fillId="3" borderId="0" xfId="9" applyFont="1" applyFill="1" applyAlignment="1">
      <alignment vertical="top"/>
    </xf>
    <xf numFmtId="0" fontId="4" fillId="3" borderId="30" xfId="9" applyFont="1" applyFill="1" applyBorder="1" applyAlignment="1">
      <alignment vertical="top"/>
    </xf>
    <xf numFmtId="0" fontId="4" fillId="3" borderId="30" xfId="9" applyFont="1" applyFill="1" applyBorder="1" applyAlignment="1">
      <alignment vertical="center"/>
    </xf>
    <xf numFmtId="0" fontId="4" fillId="3" borderId="145" xfId="9" applyFont="1" applyFill="1" applyBorder="1" applyAlignment="1">
      <alignment vertical="center"/>
    </xf>
    <xf numFmtId="0" fontId="25" fillId="3" borderId="147" xfId="9" applyFill="1" applyBorder="1" applyAlignment="1">
      <alignment horizontal="left" vertical="center"/>
    </xf>
    <xf numFmtId="0" fontId="4" fillId="3" borderId="5" xfId="9" applyFont="1" applyFill="1" applyBorder="1" applyAlignment="1">
      <alignment vertical="top"/>
    </xf>
    <xf numFmtId="0" fontId="4" fillId="3" borderId="144" xfId="9" applyFont="1" applyFill="1" applyBorder="1" applyAlignment="1">
      <alignment vertical="center" wrapText="1"/>
    </xf>
    <xf numFmtId="0" fontId="4" fillId="3" borderId="144" xfId="9" applyFont="1" applyFill="1" applyBorder="1" applyAlignment="1">
      <alignment horizontal="left" vertical="center" wrapText="1"/>
    </xf>
    <xf numFmtId="0" fontId="25" fillId="3" borderId="147" xfId="9" applyFill="1" applyBorder="1" applyAlignment="1">
      <alignment vertical="center"/>
    </xf>
    <xf numFmtId="0" fontId="4" fillId="3" borderId="144" xfId="9" applyFont="1" applyFill="1" applyBorder="1" applyAlignment="1">
      <alignment horizontal="left" vertical="center"/>
    </xf>
    <xf numFmtId="0" fontId="4" fillId="3" borderId="148" xfId="9" applyFont="1" applyFill="1" applyBorder="1" applyAlignment="1">
      <alignment vertical="center"/>
    </xf>
    <xf numFmtId="0" fontId="4" fillId="3" borderId="42" xfId="9" applyFont="1" applyFill="1" applyBorder="1" applyAlignment="1">
      <alignment vertical="center" shrinkToFit="1"/>
    </xf>
    <xf numFmtId="0" fontId="4" fillId="3" borderId="149" xfId="9" applyFont="1" applyFill="1" applyBorder="1" applyAlignment="1">
      <alignment vertical="center"/>
    </xf>
    <xf numFmtId="0" fontId="25" fillId="3" borderId="150" xfId="9" applyFill="1" applyBorder="1" applyAlignment="1">
      <alignment horizontal="left" vertical="center"/>
    </xf>
    <xf numFmtId="0" fontId="25" fillId="3" borderId="151" xfId="9" applyFill="1" applyBorder="1" applyAlignment="1">
      <alignment horizontal="left" vertical="center"/>
    </xf>
    <xf numFmtId="0" fontId="4" fillId="3" borderId="146" xfId="9" applyFont="1" applyFill="1" applyBorder="1" applyAlignment="1">
      <alignment horizontal="left" vertical="center"/>
    </xf>
    <xf numFmtId="0" fontId="25" fillId="3" borderId="152" xfId="9" applyFill="1" applyBorder="1" applyAlignment="1">
      <alignment horizontal="center" vertical="center"/>
    </xf>
    <xf numFmtId="0" fontId="4" fillId="3" borderId="150" xfId="9" applyFont="1" applyFill="1" applyBorder="1" applyAlignment="1">
      <alignment vertical="center"/>
    </xf>
    <xf numFmtId="0" fontId="37" fillId="3" borderId="150" xfId="9" applyFont="1" applyFill="1" applyBorder="1" applyAlignment="1">
      <alignment horizontal="center" vertical="center"/>
    </xf>
    <xf numFmtId="0" fontId="38" fillId="3" borderId="150" xfId="9" applyFont="1" applyFill="1" applyBorder="1" applyAlignment="1">
      <alignment vertical="center"/>
    </xf>
    <xf numFmtId="0" fontId="39" fillId="3" borderId="150" xfId="9" applyFont="1" applyFill="1" applyBorder="1" applyAlignment="1">
      <alignment vertical="center"/>
    </xf>
    <xf numFmtId="0" fontId="25" fillId="3" borderId="150" xfId="9" applyFill="1" applyBorder="1" applyAlignment="1">
      <alignment horizontal="center" vertical="center"/>
    </xf>
    <xf numFmtId="0" fontId="25" fillId="3" borderId="0" xfId="9" applyFill="1" applyAlignment="1">
      <alignment horizontal="left" vertical="center"/>
    </xf>
    <xf numFmtId="0" fontId="25" fillId="3" borderId="30" xfId="9" applyFill="1" applyBorder="1" applyAlignment="1">
      <alignment horizontal="left" vertical="center"/>
    </xf>
    <xf numFmtId="0" fontId="4" fillId="3" borderId="23" xfId="9" applyFont="1" applyFill="1" applyBorder="1" applyAlignment="1">
      <alignment vertical="center"/>
    </xf>
    <xf numFmtId="0" fontId="4" fillId="3" borderId="22" xfId="9" applyFont="1" applyFill="1" applyBorder="1" applyAlignment="1">
      <alignment horizontal="center" vertical="center"/>
    </xf>
    <xf numFmtId="0" fontId="4" fillId="3" borderId="21" xfId="9" applyFont="1" applyFill="1" applyBorder="1" applyAlignment="1">
      <alignment vertical="center"/>
    </xf>
    <xf numFmtId="0" fontId="4" fillId="3" borderId="23" xfId="9" applyFont="1" applyFill="1" applyBorder="1" applyAlignment="1">
      <alignment horizontal="left" vertical="center"/>
    </xf>
    <xf numFmtId="0" fontId="4" fillId="3" borderId="22" xfId="9" applyFont="1" applyFill="1" applyBorder="1" applyAlignment="1">
      <alignment vertical="center" wrapText="1"/>
    </xf>
    <xf numFmtId="0" fontId="4" fillId="3" borderId="23" xfId="9" applyFont="1" applyFill="1" applyBorder="1" applyAlignment="1">
      <alignment horizontal="left" vertical="center" wrapText="1"/>
    </xf>
    <xf numFmtId="0" fontId="4" fillId="3" borderId="22" xfId="9" applyFont="1" applyFill="1" applyBorder="1" applyAlignment="1">
      <alignment vertical="center"/>
    </xf>
    <xf numFmtId="0" fontId="25" fillId="3" borderId="23" xfId="9" applyFill="1" applyBorder="1" applyAlignment="1">
      <alignment horizontal="center" vertical="center"/>
    </xf>
    <xf numFmtId="0" fontId="4" fillId="3" borderId="27" xfId="9" applyFont="1" applyFill="1" applyBorder="1" applyAlignment="1">
      <alignment vertical="center"/>
    </xf>
    <xf numFmtId="0" fontId="25" fillId="3" borderId="27" xfId="9" applyFill="1" applyBorder="1" applyAlignment="1">
      <alignment horizontal="center" vertical="center"/>
    </xf>
    <xf numFmtId="0" fontId="4" fillId="3" borderId="27" xfId="9" applyFont="1" applyFill="1" applyBorder="1" applyAlignment="1">
      <alignment horizontal="left" vertical="center"/>
    </xf>
    <xf numFmtId="0" fontId="25" fillId="3" borderId="27" xfId="9" applyFill="1" applyBorder="1" applyAlignment="1">
      <alignment horizontal="left" vertical="center"/>
    </xf>
    <xf numFmtId="0" fontId="25" fillId="3" borderId="22" xfId="9" applyFill="1" applyBorder="1" applyAlignment="1">
      <alignment horizontal="left" vertical="center"/>
    </xf>
    <xf numFmtId="0" fontId="4" fillId="3" borderId="27" xfId="9" applyFont="1" applyFill="1" applyBorder="1" applyAlignment="1">
      <alignment vertical="top"/>
    </xf>
    <xf numFmtId="0" fontId="4" fillId="3" borderId="22" xfId="9" applyFont="1" applyFill="1" applyBorder="1" applyAlignment="1">
      <alignment vertical="top"/>
    </xf>
    <xf numFmtId="0" fontId="4" fillId="3" borderId="23" xfId="9" applyFont="1" applyFill="1" applyBorder="1" applyAlignment="1">
      <alignment vertical="top"/>
    </xf>
    <xf numFmtId="0" fontId="4" fillId="3" borderId="45" xfId="9" applyFont="1" applyFill="1" applyBorder="1" applyAlignment="1">
      <alignment vertical="center" wrapText="1"/>
    </xf>
    <xf numFmtId="0" fontId="4" fillId="3" borderId="44" xfId="9" applyFont="1" applyFill="1" applyBorder="1" applyAlignment="1">
      <alignment vertical="center"/>
    </xf>
    <xf numFmtId="0" fontId="4" fillId="3" borderId="42" xfId="9" applyFont="1" applyFill="1" applyBorder="1" applyAlignment="1">
      <alignment vertical="center" wrapText="1"/>
    </xf>
    <xf numFmtId="0" fontId="4" fillId="3" borderId="45" xfId="9" applyFont="1" applyFill="1" applyBorder="1" applyAlignment="1">
      <alignment vertical="center" shrinkToFit="1"/>
    </xf>
    <xf numFmtId="0" fontId="4" fillId="3" borderId="32" xfId="9" applyFont="1" applyFill="1" applyBorder="1" applyAlignment="1">
      <alignment horizontal="left" vertical="center" shrinkToFit="1"/>
    </xf>
    <xf numFmtId="0" fontId="4" fillId="3" borderId="140" xfId="9" applyFont="1" applyFill="1" applyBorder="1" applyAlignment="1">
      <alignment horizontal="left" vertical="center"/>
    </xf>
    <xf numFmtId="0" fontId="25" fillId="3" borderId="142" xfId="9" applyFill="1" applyBorder="1" applyAlignment="1">
      <alignment horizontal="left" vertical="center"/>
    </xf>
    <xf numFmtId="0" fontId="4" fillId="3" borderId="5" xfId="9" applyFont="1" applyFill="1" applyBorder="1" applyAlignment="1">
      <alignment horizontal="left" vertical="center" shrinkToFit="1"/>
    </xf>
    <xf numFmtId="0" fontId="25" fillId="3" borderId="153" xfId="9" applyFill="1" applyBorder="1" applyAlignment="1">
      <alignment horizontal="center" vertical="center"/>
    </xf>
    <xf numFmtId="0" fontId="25" fillId="3" borderId="148" xfId="9" applyFill="1" applyBorder="1" applyAlignment="1">
      <alignment vertical="center"/>
    </xf>
    <xf numFmtId="0" fontId="25" fillId="3" borderId="148" xfId="9" applyFill="1" applyBorder="1" applyAlignment="1">
      <alignment horizontal="center" vertical="center"/>
    </xf>
    <xf numFmtId="0" fontId="4" fillId="3" borderId="144" xfId="9" applyFont="1" applyFill="1" applyBorder="1" applyAlignment="1">
      <alignment horizontal="left" vertical="center" shrinkToFit="1"/>
    </xf>
    <xf numFmtId="0" fontId="4" fillId="3" borderId="150" xfId="9" applyFont="1" applyFill="1" applyBorder="1" applyAlignment="1">
      <alignment horizontal="left" vertical="center"/>
    </xf>
    <xf numFmtId="0" fontId="4" fillId="3" borderId="151" xfId="9" applyFont="1" applyFill="1" applyBorder="1" applyAlignment="1">
      <alignment horizontal="left" vertical="center"/>
    </xf>
    <xf numFmtId="0" fontId="4" fillId="3" borderId="30" xfId="9" applyFont="1" applyFill="1" applyBorder="1" applyAlignment="1">
      <alignment horizontal="left" vertical="center"/>
    </xf>
    <xf numFmtId="0" fontId="4" fillId="3" borderId="148" xfId="9" applyFont="1" applyFill="1" applyBorder="1" applyAlignment="1">
      <alignment horizontal="left" vertical="center"/>
    </xf>
    <xf numFmtId="0" fontId="4" fillId="3" borderId="157" xfId="9" applyFont="1" applyFill="1" applyBorder="1" applyAlignment="1">
      <alignment horizontal="left" vertical="center"/>
    </xf>
    <xf numFmtId="0" fontId="25" fillId="3" borderId="143" xfId="9" applyFill="1" applyBorder="1" applyAlignment="1">
      <alignment horizontal="left" vertical="center"/>
    </xf>
    <xf numFmtId="0" fontId="4" fillId="3" borderId="147" xfId="9" applyFont="1" applyFill="1" applyBorder="1" applyAlignment="1">
      <alignment horizontal="left" vertical="center"/>
    </xf>
    <xf numFmtId="0" fontId="25" fillId="3" borderId="150" xfId="9" applyFill="1" applyBorder="1" applyAlignment="1">
      <alignment vertical="center"/>
    </xf>
    <xf numFmtId="0" fontId="4" fillId="3" borderId="150" xfId="9" applyFont="1" applyFill="1" applyBorder="1" applyAlignment="1">
      <alignment horizontal="left" vertical="center" wrapText="1"/>
    </xf>
    <xf numFmtId="0" fontId="25" fillId="3" borderId="148" xfId="9" applyFill="1" applyBorder="1" applyAlignment="1">
      <alignment horizontal="left" vertical="center"/>
    </xf>
    <xf numFmtId="0" fontId="4" fillId="3" borderId="151" xfId="9" applyFont="1" applyFill="1" applyBorder="1" applyAlignment="1">
      <alignment vertical="center"/>
    </xf>
    <xf numFmtId="0" fontId="4" fillId="3" borderId="157" xfId="9" applyFont="1" applyFill="1" applyBorder="1" applyAlignment="1">
      <alignment vertical="center"/>
    </xf>
    <xf numFmtId="0" fontId="25" fillId="3" borderId="33" xfId="9" applyFill="1" applyBorder="1" applyAlignment="1">
      <alignment vertical="center"/>
    </xf>
    <xf numFmtId="0" fontId="4" fillId="3" borderId="33" xfId="9" applyFont="1" applyFill="1" applyBorder="1" applyAlignment="1">
      <alignment horizontal="left" vertical="center"/>
    </xf>
    <xf numFmtId="0" fontId="25" fillId="3" borderId="33" xfId="9" applyFill="1" applyBorder="1" applyAlignment="1">
      <alignment horizontal="center" vertical="center"/>
    </xf>
    <xf numFmtId="0" fontId="4" fillId="3" borderId="44" xfId="9" applyFont="1" applyFill="1" applyBorder="1" applyAlignment="1">
      <alignment horizontal="left" vertical="center"/>
    </xf>
    <xf numFmtId="0" fontId="25" fillId="3" borderId="157" xfId="9" applyFill="1" applyBorder="1" applyAlignment="1">
      <alignment horizontal="left" vertical="center"/>
    </xf>
    <xf numFmtId="0" fontId="4" fillId="3" borderId="0" xfId="9" applyFont="1" applyFill="1" applyBorder="1" applyAlignment="1">
      <alignment vertical="center"/>
    </xf>
    <xf numFmtId="0" fontId="4" fillId="3" borderId="0" xfId="9" applyFont="1" applyFill="1" applyBorder="1" applyAlignment="1">
      <alignment vertical="top"/>
    </xf>
    <xf numFmtId="0" fontId="25" fillId="3" borderId="0" xfId="9" applyFill="1" applyBorder="1" applyAlignment="1">
      <alignment horizontal="center" vertical="center"/>
    </xf>
    <xf numFmtId="0" fontId="4" fillId="3" borderId="0" xfId="9" applyFont="1" applyFill="1" applyBorder="1" applyAlignment="1">
      <alignment horizontal="left" vertical="center"/>
    </xf>
    <xf numFmtId="0" fontId="25" fillId="3" borderId="0" xfId="9" applyFill="1" applyBorder="1" applyAlignment="1">
      <alignment horizontal="left" vertical="center"/>
    </xf>
    <xf numFmtId="0" fontId="4" fillId="3" borderId="143" xfId="9" applyFont="1" applyFill="1" applyBorder="1" applyAlignment="1">
      <alignment horizontal="left" vertical="center"/>
    </xf>
    <xf numFmtId="0" fontId="4" fillId="3" borderId="156" xfId="9" applyFont="1" applyFill="1" applyBorder="1" applyAlignment="1">
      <alignment horizontal="left" vertical="center" wrapText="1"/>
    </xf>
    <xf numFmtId="0" fontId="4" fillId="3" borderId="141" xfId="9" applyFont="1" applyFill="1" applyBorder="1" applyAlignment="1">
      <alignment horizontal="left" vertical="center"/>
    </xf>
    <xf numFmtId="0" fontId="4" fillId="3" borderId="148" xfId="9" applyFont="1" applyFill="1" applyBorder="1" applyAlignment="1">
      <alignment horizontal="left" vertical="center" wrapText="1"/>
    </xf>
    <xf numFmtId="0" fontId="4" fillId="3" borderId="145" xfId="9" applyFont="1" applyFill="1" applyBorder="1" applyAlignment="1">
      <alignment horizontal="left" vertical="center"/>
    </xf>
    <xf numFmtId="0" fontId="4" fillId="3" borderId="145" xfId="9" applyFont="1" applyFill="1" applyBorder="1" applyAlignment="1">
      <alignment vertical="center" wrapText="1"/>
    </xf>
    <xf numFmtId="0" fontId="4" fillId="3" borderId="33" xfId="9" applyFont="1" applyFill="1" applyBorder="1" applyAlignment="1">
      <alignment horizontal="left" vertical="center" wrapText="1"/>
    </xf>
    <xf numFmtId="0" fontId="4" fillId="3" borderId="141" xfId="9" applyFont="1" applyFill="1" applyBorder="1" applyAlignment="1">
      <alignment vertical="center"/>
    </xf>
    <xf numFmtId="0" fontId="4" fillId="3" borderId="156" xfId="9" applyFont="1" applyFill="1" applyBorder="1" applyAlignment="1">
      <alignment horizontal="left" vertical="center"/>
    </xf>
    <xf numFmtId="0" fontId="25" fillId="3" borderId="157" xfId="9" applyFill="1" applyBorder="1" applyAlignment="1">
      <alignment vertical="center"/>
    </xf>
    <xf numFmtId="0" fontId="4" fillId="3" borderId="32" xfId="9" applyFont="1" applyFill="1" applyBorder="1" applyAlignment="1">
      <alignment vertical="center" wrapText="1"/>
    </xf>
    <xf numFmtId="0" fontId="4" fillId="3" borderId="44" xfId="9" applyFont="1" applyFill="1" applyBorder="1" applyAlignment="1">
      <alignment horizontal="center" vertical="center" wrapText="1"/>
    </xf>
    <xf numFmtId="0" fontId="4" fillId="3" borderId="5" xfId="9" applyFont="1" applyFill="1" applyBorder="1" applyAlignment="1">
      <alignment vertical="center" wrapText="1"/>
    </xf>
    <xf numFmtId="0" fontId="4" fillId="3" borderId="30" xfId="9" applyFont="1" applyFill="1" applyBorder="1" applyAlignment="1">
      <alignment horizontal="center" vertical="center" wrapText="1"/>
    </xf>
    <xf numFmtId="0" fontId="8" fillId="3" borderId="0" xfId="9" applyFont="1" applyFill="1" applyAlignment="1">
      <alignment horizontal="left" vertical="center"/>
    </xf>
    <xf numFmtId="0" fontId="4" fillId="3" borderId="163" xfId="9" applyFont="1" applyFill="1" applyBorder="1" applyAlignment="1">
      <alignment horizontal="center" vertical="center"/>
    </xf>
    <xf numFmtId="0" fontId="4" fillId="3" borderId="32" xfId="9" applyFont="1" applyFill="1" applyBorder="1" applyAlignment="1">
      <alignment horizontal="center" vertical="center"/>
    </xf>
    <xf numFmtId="0" fontId="4" fillId="3" borderId="23" xfId="9" applyFont="1" applyFill="1" applyBorder="1" applyAlignment="1">
      <alignment horizontal="center" vertical="center"/>
    </xf>
    <xf numFmtId="0" fontId="4" fillId="3" borderId="22" xfId="9" applyFont="1" applyFill="1" applyBorder="1" applyAlignment="1">
      <alignment horizontal="left" vertical="center"/>
    </xf>
    <xf numFmtId="0" fontId="4" fillId="3" borderId="27" xfId="9" applyFont="1" applyFill="1" applyBorder="1" applyAlignment="1">
      <alignment vertical="center" wrapText="1"/>
    </xf>
    <xf numFmtId="14" fontId="4" fillId="0" borderId="0" xfId="9" applyNumberFormat="1" applyFont="1" applyAlignment="1">
      <alignment horizontal="left" vertical="center"/>
    </xf>
    <xf numFmtId="0" fontId="4" fillId="3" borderId="0" xfId="9" applyFont="1" applyFill="1" applyBorder="1" applyAlignment="1">
      <alignment horizontal="left" vertical="center" wrapText="1"/>
    </xf>
    <xf numFmtId="0" fontId="25" fillId="3" borderId="175" xfId="9" applyFill="1" applyBorder="1" applyAlignment="1">
      <alignment horizontal="center" vertical="center"/>
    </xf>
    <xf numFmtId="0" fontId="4" fillId="3" borderId="175" xfId="9" applyFont="1" applyFill="1" applyBorder="1" applyAlignment="1">
      <alignment vertical="center"/>
    </xf>
    <xf numFmtId="0" fontId="4" fillId="3" borderId="175" xfId="9" applyFont="1" applyFill="1" applyBorder="1" applyAlignment="1">
      <alignment horizontal="left" vertical="center" wrapText="1"/>
    </xf>
    <xf numFmtId="0" fontId="4" fillId="3" borderId="175" xfId="9" applyFont="1" applyFill="1" applyBorder="1" applyAlignment="1">
      <alignment horizontal="left" vertical="center"/>
    </xf>
    <xf numFmtId="0" fontId="4" fillId="3" borderId="176" xfId="9" applyFont="1" applyFill="1" applyBorder="1" applyAlignment="1">
      <alignment horizontal="left" vertical="center"/>
    </xf>
    <xf numFmtId="0" fontId="4" fillId="3" borderId="177" xfId="9" applyFont="1" applyFill="1" applyBorder="1" applyAlignment="1">
      <alignment vertical="center"/>
    </xf>
    <xf numFmtId="0" fontId="4" fillId="3" borderId="178" xfId="9" applyFont="1" applyFill="1" applyBorder="1" applyAlignment="1">
      <alignment vertical="center"/>
    </xf>
    <xf numFmtId="0" fontId="4" fillId="3" borderId="178" xfId="9" applyFont="1" applyFill="1" applyBorder="1" applyAlignment="1">
      <alignment vertical="center" wrapText="1"/>
    </xf>
    <xf numFmtId="0" fontId="4" fillId="3" borderId="0" xfId="9" applyFont="1" applyFill="1" applyAlignment="1">
      <alignment horizontal="left" vertical="center" wrapText="1"/>
    </xf>
    <xf numFmtId="0" fontId="4" fillId="3" borderId="152" xfId="9" applyFont="1" applyFill="1" applyBorder="1" applyAlignment="1">
      <alignment vertical="center"/>
    </xf>
    <xf numFmtId="0" fontId="4" fillId="3" borderId="33" xfId="9" applyFont="1" applyFill="1" applyBorder="1" applyAlignment="1">
      <alignment vertical="top"/>
    </xf>
    <xf numFmtId="0" fontId="4" fillId="3" borderId="5" xfId="9" applyFont="1" applyFill="1" applyBorder="1" applyAlignment="1">
      <alignment horizontal="center" vertical="center"/>
    </xf>
    <xf numFmtId="0" fontId="4" fillId="3" borderId="42" xfId="9" applyFont="1" applyFill="1" applyBorder="1" applyAlignment="1">
      <alignment horizontal="left" vertical="center"/>
    </xf>
    <xf numFmtId="0" fontId="25" fillId="3" borderId="0" xfId="9" applyFill="1" applyAlignment="1">
      <alignment vertical="center"/>
    </xf>
    <xf numFmtId="0" fontId="4" fillId="3" borderId="0" xfId="9" applyFont="1" applyFill="1" applyBorder="1" applyAlignment="1">
      <alignment vertical="center" wrapText="1"/>
    </xf>
    <xf numFmtId="0" fontId="4" fillId="3" borderId="184" xfId="9" applyFont="1" applyFill="1" applyBorder="1" applyAlignment="1">
      <alignment horizontal="left" vertical="center"/>
    </xf>
    <xf numFmtId="0" fontId="4" fillId="3" borderId="185" xfId="9" applyFont="1" applyFill="1" applyBorder="1" applyAlignment="1">
      <alignment horizontal="left" vertical="center"/>
    </xf>
    <xf numFmtId="0" fontId="25" fillId="3" borderId="44" xfId="9" applyFill="1" applyBorder="1" applyAlignment="1">
      <alignment horizontal="left" vertical="center"/>
    </xf>
    <xf numFmtId="0" fontId="25" fillId="3" borderId="44" xfId="9" applyFill="1" applyBorder="1" applyAlignment="1">
      <alignment vertical="center"/>
    </xf>
    <xf numFmtId="0" fontId="4" fillId="3" borderId="140" xfId="9" applyFont="1" applyFill="1" applyBorder="1" applyAlignment="1">
      <alignment horizontal="left" vertical="center" shrinkToFit="1"/>
    </xf>
    <xf numFmtId="0" fontId="25" fillId="3" borderId="30" xfId="9" applyFill="1" applyBorder="1" applyAlignment="1">
      <alignment vertical="center"/>
    </xf>
    <xf numFmtId="0" fontId="4" fillId="3" borderId="192" xfId="9" applyFont="1" applyFill="1" applyBorder="1" applyAlignment="1">
      <alignment vertical="center"/>
    </xf>
    <xf numFmtId="0" fontId="4" fillId="3" borderId="0" xfId="9" applyFont="1" applyFill="1" applyBorder="1" applyAlignment="1">
      <alignment horizontal="center" vertical="center"/>
    </xf>
    <xf numFmtId="0" fontId="4" fillId="3" borderId="193" xfId="9" applyFont="1" applyFill="1" applyBorder="1" applyAlignment="1">
      <alignment vertical="center"/>
    </xf>
    <xf numFmtId="0" fontId="4" fillId="3" borderId="156" xfId="9" applyFont="1" applyFill="1" applyBorder="1" applyAlignment="1">
      <alignment horizontal="left" vertical="center" shrinkToFit="1"/>
    </xf>
    <xf numFmtId="0" fontId="25" fillId="3" borderId="44" xfId="9" applyFill="1" applyBorder="1" applyAlignment="1">
      <alignment vertical="center" wrapText="1"/>
    </xf>
    <xf numFmtId="0" fontId="25" fillId="3" borderId="30" xfId="9" applyFill="1" applyBorder="1" applyAlignment="1">
      <alignment vertical="center" wrapText="1"/>
    </xf>
    <xf numFmtId="0" fontId="4" fillId="0" borderId="0" xfId="9" applyFont="1" applyAlignment="1">
      <alignment horizontal="center" vertical="center"/>
    </xf>
    <xf numFmtId="0" fontId="25" fillId="0" borderId="0" xfId="9" applyFont="1" applyAlignment="1">
      <alignment horizontal="left" vertical="center"/>
    </xf>
    <xf numFmtId="0" fontId="25" fillId="0" borderId="194" xfId="9" applyFont="1" applyBorder="1" applyAlignment="1">
      <alignment horizontal="left" vertical="center"/>
    </xf>
    <xf numFmtId="0" fontId="25" fillId="0" borderId="195" xfId="9" applyFont="1" applyBorder="1" applyAlignment="1">
      <alignment horizontal="left" vertical="center"/>
    </xf>
    <xf numFmtId="0" fontId="25" fillId="0" borderId="131" xfId="9" applyFont="1" applyBorder="1" applyAlignment="1">
      <alignment horizontal="left" vertical="center"/>
    </xf>
    <xf numFmtId="0" fontId="25" fillId="3" borderId="0" xfId="9" applyFill="1"/>
    <xf numFmtId="0" fontId="11" fillId="3" borderId="0" xfId="9" applyFont="1" applyFill="1" applyAlignment="1">
      <alignment horizontal="left" vertical="center"/>
    </xf>
    <xf numFmtId="0" fontId="4" fillId="3" borderId="0" xfId="9" applyFont="1" applyFill="1" applyAlignment="1">
      <alignment horizontal="center"/>
    </xf>
    <xf numFmtId="0" fontId="4" fillId="3" borderId="0" xfId="9" applyFont="1" applyFill="1"/>
    <xf numFmtId="0" fontId="25" fillId="7" borderId="195" xfId="9" applyFont="1" applyFill="1" applyBorder="1" applyAlignment="1">
      <alignment horizontal="left" vertical="center"/>
    </xf>
    <xf numFmtId="0" fontId="25" fillId="7" borderId="131" xfId="9" applyFont="1" applyFill="1" applyBorder="1" applyAlignment="1">
      <alignment horizontal="left" vertical="center"/>
    </xf>
    <xf numFmtId="0" fontId="4" fillId="7" borderId="0" xfId="9" applyFont="1" applyFill="1" applyAlignment="1">
      <alignment horizontal="center"/>
    </xf>
    <xf numFmtId="0" fontId="4" fillId="7" borderId="0" xfId="9" applyFont="1" applyFill="1" applyAlignment="1">
      <alignment vertical="center"/>
    </xf>
    <xf numFmtId="0" fontId="4" fillId="7" borderId="0" xfId="9" applyFont="1" applyFill="1"/>
    <xf numFmtId="0" fontId="25" fillId="7" borderId="194" xfId="9" applyFont="1" applyFill="1" applyBorder="1" applyAlignment="1">
      <alignment horizontal="left" vertical="center"/>
    </xf>
    <xf numFmtId="0" fontId="25" fillId="7" borderId="0" xfId="9" applyFill="1"/>
    <xf numFmtId="0" fontId="25" fillId="0" borderId="0" xfId="9" applyAlignment="1">
      <alignment horizontal="left" vertical="center"/>
    </xf>
    <xf numFmtId="0" fontId="37" fillId="3" borderId="0" xfId="9" applyFont="1" applyFill="1" applyAlignment="1">
      <alignment horizontal="center" vertical="center"/>
    </xf>
    <xf numFmtId="0" fontId="37" fillId="3" borderId="0" xfId="9" applyFont="1" applyFill="1" applyAlignment="1">
      <alignment horizontal="left" vertical="center"/>
    </xf>
    <xf numFmtId="0" fontId="37" fillId="0" borderId="0" xfId="9" applyFont="1" applyAlignment="1">
      <alignment horizontal="left" vertical="center"/>
    </xf>
    <xf numFmtId="0" fontId="37" fillId="7" borderId="0" xfId="9" applyFont="1" applyFill="1" applyAlignment="1">
      <alignment horizontal="center" vertical="center"/>
    </xf>
    <xf numFmtId="0" fontId="4" fillId="7" borderId="0" xfId="9" applyFont="1" applyFill="1" applyAlignment="1">
      <alignment vertical="top" wrapText="1"/>
    </xf>
    <xf numFmtId="0" fontId="37" fillId="7" borderId="0" xfId="9" applyFont="1" applyFill="1" applyAlignment="1">
      <alignment horizontal="left" vertical="center"/>
    </xf>
    <xf numFmtId="0" fontId="25" fillId="7" borderId="0" xfId="9" applyFill="1" applyAlignment="1">
      <alignment horizontal="left" vertical="center"/>
    </xf>
    <xf numFmtId="0" fontId="25" fillId="3" borderId="0" xfId="9" applyFill="1" applyBorder="1"/>
    <xf numFmtId="0" fontId="4" fillId="0" borderId="0" xfId="9" applyFont="1" applyBorder="1" applyAlignment="1">
      <alignment horizontal="left" vertical="center"/>
    </xf>
    <xf numFmtId="0" fontId="25" fillId="0" borderId="0" xfId="9" applyBorder="1" applyAlignment="1">
      <alignment horizontal="left" vertical="center"/>
    </xf>
    <xf numFmtId="0" fontId="25" fillId="0" borderId="194" xfId="9" applyFont="1" applyBorder="1" applyAlignment="1">
      <alignment vertical="top"/>
    </xf>
    <xf numFmtId="0" fontId="25" fillId="0" borderId="195" xfId="9" applyFont="1" applyBorder="1" applyAlignment="1">
      <alignment vertical="top"/>
    </xf>
    <xf numFmtId="0" fontId="25" fillId="0" borderId="131" xfId="9" applyFont="1" applyBorder="1" applyAlignment="1">
      <alignment vertical="top"/>
    </xf>
    <xf numFmtId="0" fontId="4" fillId="0" borderId="0" xfId="9" applyFont="1" applyAlignment="1">
      <alignment vertical="top"/>
    </xf>
    <xf numFmtId="0" fontId="25" fillId="7" borderId="194" xfId="9" applyFont="1" applyFill="1" applyBorder="1" applyAlignment="1">
      <alignment vertical="top"/>
    </xf>
    <xf numFmtId="0" fontId="25" fillId="7" borderId="195" xfId="9" applyFont="1" applyFill="1" applyBorder="1" applyAlignment="1">
      <alignment vertical="top"/>
    </xf>
    <xf numFmtId="0" fontId="25" fillId="7" borderId="131" xfId="9" applyFont="1" applyFill="1" applyBorder="1" applyAlignment="1">
      <alignment vertical="top"/>
    </xf>
    <xf numFmtId="0" fontId="4" fillId="7" borderId="0" xfId="9" applyFont="1" applyFill="1" applyAlignment="1">
      <alignment vertical="top"/>
    </xf>
    <xf numFmtId="0" fontId="4" fillId="7" borderId="0" xfId="9" applyFont="1" applyFill="1" applyAlignment="1">
      <alignment horizontal="left" vertical="top"/>
    </xf>
    <xf numFmtId="0" fontId="4" fillId="0" borderId="0" xfId="9" applyFont="1" applyAlignment="1">
      <alignment horizontal="left" vertical="top"/>
    </xf>
    <xf numFmtId="0" fontId="25" fillId="0" borderId="194" xfId="9" applyFont="1" applyBorder="1" applyAlignment="1">
      <alignment horizontal="center" vertical="center"/>
    </xf>
    <xf numFmtId="0" fontId="25" fillId="0" borderId="195" xfId="9" applyFont="1" applyBorder="1" applyAlignment="1">
      <alignment horizontal="center" vertical="center"/>
    </xf>
    <xf numFmtId="0" fontId="25" fillId="0" borderId="194" xfId="9" applyFont="1" applyBorder="1" applyAlignment="1">
      <alignment horizontal="center" vertical="top"/>
    </xf>
    <xf numFmtId="0" fontId="25" fillId="0" borderId="195" xfId="9" applyFont="1" applyBorder="1" applyAlignment="1">
      <alignment horizontal="center" vertical="top"/>
    </xf>
    <xf numFmtId="0" fontId="4" fillId="0" borderId="0" xfId="9" applyFont="1" applyBorder="1" applyAlignment="1">
      <alignment vertical="top"/>
    </xf>
    <xf numFmtId="0" fontId="4" fillId="0" borderId="27" xfId="9" applyFont="1" applyBorder="1" applyAlignment="1">
      <alignment vertical="top"/>
    </xf>
    <xf numFmtId="0" fontId="38" fillId="3" borderId="0" xfId="9" applyFont="1" applyFill="1" applyAlignment="1">
      <alignment horizontal="left" vertical="center"/>
    </xf>
    <xf numFmtId="0" fontId="4" fillId="7" borderId="0" xfId="9" applyFont="1" applyFill="1" applyBorder="1" applyAlignment="1">
      <alignment vertical="top"/>
    </xf>
    <xf numFmtId="0" fontId="4" fillId="0" borderId="42" xfId="9" applyFont="1" applyBorder="1" applyAlignment="1">
      <alignment horizontal="left" vertical="center"/>
    </xf>
    <xf numFmtId="0" fontId="4" fillId="0" borderId="23" xfId="9" applyFont="1" applyBorder="1" applyAlignment="1">
      <alignment horizontal="center" vertical="center"/>
    </xf>
    <xf numFmtId="0" fontId="4" fillId="0" borderId="27" xfId="9" applyFont="1" applyBorder="1" applyAlignment="1">
      <alignment horizontal="left" vertical="center"/>
    </xf>
    <xf numFmtId="0" fontId="4" fillId="0" borderId="22" xfId="9" applyFont="1" applyBorder="1" applyAlignment="1">
      <alignment horizontal="left" vertical="center"/>
    </xf>
    <xf numFmtId="0" fontId="4" fillId="0" borderId="21" xfId="9" applyFont="1" applyBorder="1" applyAlignment="1">
      <alignment horizontal="left" vertical="center"/>
    </xf>
    <xf numFmtId="0" fontId="4" fillId="0" borderId="23" xfId="9" applyFont="1" applyBorder="1" applyAlignment="1">
      <alignment horizontal="left" vertical="center"/>
    </xf>
    <xf numFmtId="0" fontId="4" fillId="0" borderId="5" xfId="9" applyFont="1" applyBorder="1" applyAlignment="1">
      <alignment horizontal="left" vertical="center"/>
    </xf>
    <xf numFmtId="0" fontId="4" fillId="0" borderId="30" xfId="9" applyFont="1" applyBorder="1" applyAlignment="1">
      <alignment horizontal="left" vertical="center"/>
    </xf>
    <xf numFmtId="0" fontId="4" fillId="0" borderId="27" xfId="9" applyFont="1" applyBorder="1" applyAlignment="1">
      <alignment horizontal="center" vertical="center"/>
    </xf>
    <xf numFmtId="0" fontId="1" fillId="0" borderId="0" xfId="9" applyFont="1" applyAlignment="1">
      <alignment horizontal="left" vertical="top"/>
    </xf>
    <xf numFmtId="0" fontId="1" fillId="0" borderId="0" xfId="9" applyFont="1" applyAlignment="1">
      <alignment vertical="center"/>
    </xf>
    <xf numFmtId="0" fontId="1" fillId="0" borderId="0" xfId="9" applyFont="1" applyAlignment="1">
      <alignment horizontal="right" vertical="center"/>
    </xf>
    <xf numFmtId="0" fontId="1" fillId="0" borderId="0" xfId="9" applyFont="1" applyAlignment="1">
      <alignment horizontal="left" vertical="center"/>
    </xf>
    <xf numFmtId="0" fontId="1" fillId="0" borderId="10" xfId="9" applyFont="1" applyBorder="1" applyAlignment="1">
      <alignment horizontal="left" vertical="center"/>
    </xf>
    <xf numFmtId="0" fontId="1" fillId="0" borderId="27" xfId="9" applyFont="1" applyBorder="1" applyAlignment="1">
      <alignment horizontal="left" vertical="top"/>
    </xf>
    <xf numFmtId="0" fontId="1" fillId="0" borderId="33" xfId="9" applyFont="1" applyBorder="1" applyAlignment="1">
      <alignment horizontal="left" vertical="top"/>
    </xf>
    <xf numFmtId="0" fontId="1" fillId="0" borderId="0" xfId="9" applyFont="1" applyAlignment="1">
      <alignment horizontal="center" vertical="top"/>
    </xf>
    <xf numFmtId="0" fontId="1" fillId="0" borderId="163" xfId="9" applyFont="1" applyBorder="1" applyAlignment="1">
      <alignment horizontal="center" vertical="center"/>
    </xf>
    <xf numFmtId="0" fontId="1" fillId="0" borderId="133" xfId="9" applyFont="1" applyBorder="1" applyAlignment="1">
      <alignment horizontal="center" vertical="center"/>
    </xf>
    <xf numFmtId="0" fontId="1" fillId="0" borderId="196" xfId="9" applyFont="1" applyBorder="1" applyAlignment="1">
      <alignment horizontal="center" vertical="center"/>
    </xf>
    <xf numFmtId="0" fontId="1" fillId="0" borderId="33" xfId="9" applyFont="1" applyBorder="1" applyAlignment="1">
      <alignment horizontal="right" vertical="center"/>
    </xf>
    <xf numFmtId="0" fontId="1" fillId="0" borderId="44" xfId="9" applyFont="1" applyBorder="1" applyAlignment="1">
      <alignment horizontal="left" vertical="center"/>
    </xf>
    <xf numFmtId="0" fontId="1" fillId="0" borderId="11" xfId="9" applyFont="1" applyBorder="1" applyAlignment="1">
      <alignment horizontal="center" vertical="center"/>
    </xf>
    <xf numFmtId="0" fontId="1" fillId="0" borderId="24" xfId="9" applyFont="1" applyBorder="1" applyAlignment="1">
      <alignment horizontal="left" vertical="center"/>
    </xf>
    <xf numFmtId="0" fontId="1" fillId="0" borderId="0" xfId="9" applyFont="1" applyAlignment="1">
      <alignment horizontal="center" vertical="center"/>
    </xf>
    <xf numFmtId="0" fontId="1" fillId="0" borderId="33" xfId="9" applyFont="1" applyBorder="1" applyAlignment="1">
      <alignment horizontal="left" vertical="center"/>
    </xf>
    <xf numFmtId="0" fontId="1" fillId="0" borderId="27" xfId="9" applyFont="1" applyBorder="1" applyAlignment="1">
      <alignment horizontal="center" vertical="center"/>
    </xf>
    <xf numFmtId="0" fontId="1" fillId="0" borderId="200" xfId="9" applyFont="1" applyBorder="1" applyAlignment="1">
      <alignment horizontal="center" vertical="center"/>
    </xf>
    <xf numFmtId="0" fontId="1" fillId="0" borderId="201" xfId="9" applyFont="1" applyBorder="1" applyAlignment="1">
      <alignment horizontal="left" vertical="center"/>
    </xf>
    <xf numFmtId="0" fontId="1" fillId="0" borderId="23" xfId="9" applyFont="1" applyBorder="1" applyAlignment="1">
      <alignment horizontal="center" vertical="center"/>
    </xf>
    <xf numFmtId="0" fontId="1" fillId="0" borderId="27" xfId="9" applyFont="1" applyBorder="1" applyAlignment="1">
      <alignment horizontal="left" vertical="center"/>
    </xf>
    <xf numFmtId="0" fontId="1" fillId="0" borderId="30" xfId="9" applyFont="1" applyBorder="1" applyAlignment="1">
      <alignment horizontal="left" vertical="center"/>
    </xf>
    <xf numFmtId="0" fontId="1" fillId="0" borderId="22" xfId="9" applyFont="1" applyBorder="1" applyAlignment="1">
      <alignment horizontal="left" vertical="center"/>
    </xf>
    <xf numFmtId="0" fontId="1" fillId="0" borderId="124" xfId="9" applyFont="1" applyBorder="1" applyAlignment="1">
      <alignment horizontal="left" vertical="top"/>
    </xf>
    <xf numFmtId="0" fontId="5" fillId="8" borderId="0" xfId="9" applyFont="1" applyFill="1" applyAlignment="1">
      <alignment horizontal="left" vertical="top"/>
    </xf>
    <xf numFmtId="0" fontId="5" fillId="8" borderId="0" xfId="9" applyFont="1" applyFill="1" applyAlignment="1">
      <alignment horizontal="left" vertical="center"/>
    </xf>
    <xf numFmtId="0" fontId="5" fillId="8" borderId="11" xfId="9" applyFont="1" applyFill="1" applyBorder="1" applyAlignment="1">
      <alignment horizontal="left" vertical="center"/>
    </xf>
    <xf numFmtId="0" fontId="5" fillId="8" borderId="24" xfId="9" applyFont="1" applyFill="1" applyBorder="1" applyAlignment="1">
      <alignment horizontal="left" vertical="center"/>
    </xf>
    <xf numFmtId="0" fontId="5" fillId="8" borderId="10" xfId="9" applyFont="1" applyFill="1" applyBorder="1" applyAlignment="1">
      <alignment horizontal="left" vertical="center"/>
    </xf>
    <xf numFmtId="0" fontId="5" fillId="8" borderId="32" xfId="9" applyFont="1" applyFill="1" applyBorder="1" applyAlignment="1">
      <alignment horizontal="left" vertical="top"/>
    </xf>
    <xf numFmtId="0" fontId="5" fillId="8" borderId="33" xfId="9" applyFont="1" applyFill="1" applyBorder="1" applyAlignment="1">
      <alignment horizontal="left" vertical="top"/>
    </xf>
    <xf numFmtId="0" fontId="5" fillId="8" borderId="44" xfId="9" applyFont="1" applyFill="1" applyBorder="1" applyAlignment="1">
      <alignment horizontal="left" vertical="top"/>
    </xf>
    <xf numFmtId="0" fontId="5" fillId="8" borderId="5" xfId="9" applyFont="1" applyFill="1" applyBorder="1" applyAlignment="1">
      <alignment horizontal="left" vertical="top"/>
    </xf>
    <xf numFmtId="0" fontId="5" fillId="8" borderId="30" xfId="9" applyFont="1" applyFill="1" applyBorder="1" applyAlignment="1">
      <alignment horizontal="left" vertical="top"/>
    </xf>
    <xf numFmtId="0" fontId="5" fillId="8" borderId="5" xfId="9" applyFont="1" applyFill="1" applyBorder="1" applyAlignment="1">
      <alignment horizontal="center" vertical="center"/>
    </xf>
    <xf numFmtId="0" fontId="5" fillId="8" borderId="0" xfId="9" applyFont="1" applyFill="1" applyAlignment="1">
      <alignment horizontal="center" vertical="center"/>
    </xf>
    <xf numFmtId="0" fontId="5" fillId="8" borderId="30" xfId="9" applyFont="1" applyFill="1" applyBorder="1" applyAlignment="1">
      <alignment horizontal="center" vertical="center"/>
    </xf>
    <xf numFmtId="0" fontId="5" fillId="8" borderId="23" xfId="9" applyFont="1" applyFill="1" applyBorder="1" applyAlignment="1">
      <alignment horizontal="left" vertical="top"/>
    </xf>
    <xf numFmtId="0" fontId="5" fillId="8" borderId="27" xfId="9" applyFont="1" applyFill="1" applyBorder="1" applyAlignment="1">
      <alignment horizontal="left" vertical="top"/>
    </xf>
    <xf numFmtId="0" fontId="5" fillId="8" borderId="22" xfId="9" applyFont="1" applyFill="1" applyBorder="1" applyAlignment="1">
      <alignment horizontal="left" vertical="top"/>
    </xf>
    <xf numFmtId="0" fontId="5" fillId="8" borderId="0" xfId="9" applyFont="1" applyFill="1" applyAlignment="1">
      <alignment horizontal="right" vertical="top"/>
    </xf>
    <xf numFmtId="0" fontId="5" fillId="8" borderId="0" xfId="9" applyFont="1" applyFill="1" applyAlignment="1">
      <alignment horizontal="left"/>
    </xf>
    <xf numFmtId="0" fontId="5" fillId="8" borderId="0" xfId="9" applyFont="1" applyFill="1"/>
    <xf numFmtId="0" fontId="40" fillId="0" borderId="0" xfId="9" applyFont="1" applyAlignment="1">
      <alignment horizontal="left"/>
    </xf>
    <xf numFmtId="0" fontId="4" fillId="0" borderId="0" xfId="9" applyFont="1"/>
    <xf numFmtId="0" fontId="40" fillId="0" borderId="0" xfId="9" applyFont="1" applyAlignment="1">
      <alignment horizontal="justify"/>
    </xf>
    <xf numFmtId="0" fontId="40" fillId="0" borderId="0" xfId="9" applyFont="1" applyAlignment="1">
      <alignment vertical="top"/>
    </xf>
    <xf numFmtId="0" fontId="41" fillId="0" borderId="0" xfId="9" applyFont="1" applyAlignment="1">
      <alignment vertical="center"/>
    </xf>
    <xf numFmtId="0" fontId="40" fillId="0" borderId="8" xfId="9" applyFont="1" applyBorder="1" applyAlignment="1">
      <alignment horizontal="center" vertical="center"/>
    </xf>
    <xf numFmtId="0" fontId="40" fillId="0" borderId="11" xfId="9" applyFont="1" applyBorder="1" applyAlignment="1">
      <alignment horizontal="center" vertical="center"/>
    </xf>
    <xf numFmtId="0" fontId="40" fillId="0" borderId="8" xfId="9" applyFont="1" applyBorder="1" applyAlignment="1">
      <alignment horizontal="justify" vertical="center"/>
    </xf>
    <xf numFmtId="0" fontId="40" fillId="0" borderId="11" xfId="9" applyFont="1" applyBorder="1" applyAlignment="1">
      <alignment horizontal="justify" vertical="center"/>
    </xf>
    <xf numFmtId="0" fontId="40" fillId="0" borderId="8" xfId="9" applyFont="1" applyBorder="1" applyAlignment="1">
      <alignment horizontal="center" vertical="center" wrapText="1"/>
    </xf>
    <xf numFmtId="0" fontId="40" fillId="0" borderId="8" xfId="9" applyFont="1" applyBorder="1" applyAlignment="1">
      <alignment horizontal="justify" vertical="center" wrapText="1"/>
    </xf>
    <xf numFmtId="0" fontId="40" fillId="0" borderId="11" xfId="9" applyFont="1" applyBorder="1" applyAlignment="1">
      <alignment horizontal="justify" vertical="center" wrapText="1"/>
    </xf>
    <xf numFmtId="0" fontId="40" fillId="0" borderId="210" xfId="9" applyFont="1" applyBorder="1" applyAlignment="1">
      <alignment horizontal="justify" vertical="top" wrapText="1"/>
    </xf>
    <xf numFmtId="0" fontId="40" fillId="0" borderId="8" xfId="9" applyFont="1" applyBorder="1" applyAlignment="1">
      <alignment horizontal="justify" vertical="top" wrapText="1"/>
    </xf>
    <xf numFmtId="0" fontId="40" fillId="0" borderId="11" xfId="9" applyFont="1" applyBorder="1" applyAlignment="1">
      <alignment horizontal="center" vertical="center" wrapText="1"/>
    </xf>
    <xf numFmtId="0" fontId="40" fillId="0" borderId="45" xfId="9" applyFont="1" applyBorder="1" applyAlignment="1">
      <alignment horizontal="justify" vertical="top" wrapText="1"/>
    </xf>
    <xf numFmtId="0" fontId="40" fillId="0" borderId="45" xfId="9" applyFont="1" applyBorder="1" applyAlignment="1">
      <alignment horizontal="center" vertical="center" wrapText="1"/>
    </xf>
    <xf numFmtId="0" fontId="40" fillId="0" borderId="211" xfId="9" applyFont="1" applyBorder="1" applyAlignment="1">
      <alignment horizontal="center" vertical="center" wrapText="1"/>
    </xf>
    <xf numFmtId="0" fontId="4" fillId="0" borderId="44" xfId="9" applyFont="1" applyBorder="1"/>
    <xf numFmtId="181" fontId="10" fillId="0" borderId="8" xfId="9" applyNumberFormat="1" applyFont="1" applyBorder="1" applyAlignment="1">
      <alignment horizontal="center" vertical="center" wrapText="1"/>
    </xf>
    <xf numFmtId="0" fontId="4" fillId="0" borderId="30" xfId="9" applyFont="1" applyBorder="1"/>
    <xf numFmtId="0" fontId="40" fillId="0" borderId="32" xfId="9" applyFont="1" applyBorder="1" applyAlignment="1">
      <alignment horizontal="justify" vertical="top" wrapText="1"/>
    </xf>
    <xf numFmtId="0" fontId="40" fillId="0" borderId="33" xfId="9" applyFont="1" applyBorder="1" applyAlignment="1">
      <alignment horizontal="justify" vertical="top" wrapText="1"/>
    </xf>
    <xf numFmtId="0" fontId="40" fillId="0" borderId="5" xfId="9" applyFont="1" applyBorder="1" applyAlignment="1">
      <alignment horizontal="left"/>
    </xf>
    <xf numFmtId="0" fontId="40" fillId="0" borderId="0" xfId="9" applyFont="1"/>
    <xf numFmtId="0" fontId="40" fillId="0" borderId="30" xfId="9" applyFont="1" applyBorder="1" applyAlignment="1">
      <alignment horizontal="justify" vertical="top" wrapText="1"/>
    </xf>
    <xf numFmtId="0" fontId="40" fillId="0" borderId="0" xfId="9" applyFont="1" applyAlignment="1">
      <alignment horizontal="justify" vertical="top" wrapText="1"/>
    </xf>
    <xf numFmtId="0" fontId="40" fillId="0" borderId="23" xfId="9" applyFont="1" applyBorder="1" applyAlignment="1">
      <alignment horizontal="left"/>
    </xf>
    <xf numFmtId="0" fontId="4" fillId="0" borderId="27" xfId="9" applyFont="1" applyBorder="1"/>
    <xf numFmtId="0" fontId="4" fillId="0" borderId="22" xfId="9" applyFont="1" applyBorder="1"/>
    <xf numFmtId="0" fontId="4" fillId="0" borderId="33" xfId="9" applyFont="1" applyBorder="1"/>
    <xf numFmtId="0" fontId="42" fillId="0" borderId="0" xfId="9" applyFont="1" applyAlignment="1">
      <alignment horizontal="left" vertical="center"/>
    </xf>
    <xf numFmtId="0" fontId="4" fillId="0" borderId="148" xfId="9" applyFont="1" applyBorder="1"/>
    <xf numFmtId="0" fontId="43" fillId="3" borderId="0" xfId="10" applyFill="1">
      <alignment vertical="center"/>
    </xf>
    <xf numFmtId="0" fontId="43" fillId="3" borderId="0" xfId="10" applyFill="1" applyAlignment="1">
      <alignment horizontal="right" vertical="center"/>
    </xf>
    <xf numFmtId="0" fontId="43" fillId="3" borderId="0" xfId="10" applyFill="1" applyAlignment="1">
      <alignment horizontal="center" vertical="center"/>
    </xf>
    <xf numFmtId="0" fontId="43" fillId="4" borderId="0" xfId="10" applyFill="1" applyAlignment="1">
      <alignment horizontal="center" vertical="center"/>
    </xf>
    <xf numFmtId="0" fontId="45" fillId="3" borderId="0" xfId="10" applyFont="1" applyFill="1" applyAlignment="1">
      <alignment horizontal="center" vertical="center"/>
    </xf>
    <xf numFmtId="0" fontId="43" fillId="3" borderId="0" xfId="10" applyFill="1" applyAlignment="1">
      <alignment horizontal="center" vertical="center" shrinkToFit="1"/>
    </xf>
    <xf numFmtId="0" fontId="43" fillId="3" borderId="30" xfId="10" applyFill="1" applyBorder="1" applyAlignment="1">
      <alignment horizontal="center" vertical="center"/>
    </xf>
    <xf numFmtId="0" fontId="46" fillId="3" borderId="0" xfId="10" applyFont="1" applyFill="1">
      <alignment vertical="center"/>
    </xf>
    <xf numFmtId="0" fontId="43" fillId="4" borderId="8" xfId="10" applyFill="1" applyBorder="1" applyAlignment="1">
      <alignment horizontal="center" vertical="center"/>
    </xf>
    <xf numFmtId="0" fontId="43" fillId="3" borderId="8" xfId="10" applyFill="1" applyBorder="1">
      <alignment vertical="center"/>
    </xf>
    <xf numFmtId="182" fontId="43" fillId="0" borderId="42" xfId="10" applyNumberFormat="1" applyBorder="1" applyAlignment="1">
      <alignment horizontal="center" vertical="center"/>
    </xf>
    <xf numFmtId="0" fontId="49" fillId="3" borderId="212" xfId="10" applyFont="1" applyFill="1" applyBorder="1" applyAlignment="1">
      <alignment vertical="center" wrapText="1"/>
    </xf>
    <xf numFmtId="38" fontId="15" fillId="4" borderId="212" xfId="11" applyFont="1" applyFill="1" applyBorder="1">
      <alignment vertical="center"/>
    </xf>
    <xf numFmtId="0" fontId="43" fillId="3" borderId="212" xfId="10" applyFill="1" applyBorder="1">
      <alignment vertical="center"/>
    </xf>
    <xf numFmtId="0" fontId="43" fillId="0" borderId="8" xfId="10" applyBorder="1">
      <alignment vertical="center"/>
    </xf>
    <xf numFmtId="0" fontId="43" fillId="0" borderId="8" xfId="10" applyBorder="1" applyAlignment="1">
      <alignment horizontal="center" vertical="center"/>
    </xf>
    <xf numFmtId="0" fontId="43" fillId="3" borderId="21" xfId="10" applyFill="1" applyBorder="1" applyAlignment="1">
      <alignment horizontal="center" vertical="center"/>
    </xf>
    <xf numFmtId="0" fontId="49" fillId="3" borderId="213" xfId="10" applyFont="1" applyFill="1" applyBorder="1" applyAlignment="1">
      <alignment vertical="center" wrapText="1"/>
    </xf>
    <xf numFmtId="38" fontId="15" fillId="4" borderId="213" xfId="11" applyFont="1" applyFill="1" applyBorder="1">
      <alignment vertical="center"/>
    </xf>
    <xf numFmtId="0" fontId="43" fillId="3" borderId="213" xfId="10" applyFill="1" applyBorder="1">
      <alignment vertical="center"/>
    </xf>
    <xf numFmtId="182" fontId="43" fillId="3" borderId="42" xfId="10" applyNumberFormat="1" applyFill="1" applyBorder="1" applyAlignment="1">
      <alignment horizontal="center" vertical="center"/>
    </xf>
    <xf numFmtId="0" fontId="49" fillId="3" borderId="109" xfId="10" applyFont="1" applyFill="1" applyBorder="1" applyAlignment="1">
      <alignment vertical="center" wrapText="1"/>
    </xf>
    <xf numFmtId="38" fontId="15" fillId="4" borderId="109" xfId="11" applyFont="1" applyFill="1" applyBorder="1">
      <alignment vertical="center"/>
    </xf>
    <xf numFmtId="0" fontId="43" fillId="3" borderId="109" xfId="10" applyFill="1" applyBorder="1">
      <alignment vertical="center"/>
    </xf>
    <xf numFmtId="0" fontId="43" fillId="3" borderId="33" xfId="10" applyFill="1" applyBorder="1" applyAlignment="1">
      <alignment horizontal="center" vertical="center"/>
    </xf>
    <xf numFmtId="183" fontId="25" fillId="3" borderId="33" xfId="11" applyNumberFormat="1" applyFont="1" applyFill="1" applyBorder="1" applyAlignment="1">
      <alignment horizontal="center" vertical="center"/>
    </xf>
    <xf numFmtId="0" fontId="43" fillId="3" borderId="33" xfId="10" applyFill="1" applyBorder="1" applyAlignment="1">
      <alignment vertical="center" wrapText="1"/>
    </xf>
    <xf numFmtId="38" fontId="25" fillId="3" borderId="33" xfId="11" applyFont="1" applyFill="1" applyBorder="1">
      <alignment vertical="center"/>
    </xf>
    <xf numFmtId="0" fontId="43" fillId="3" borderId="33" xfId="10" applyFill="1" applyBorder="1">
      <alignment vertical="center"/>
    </xf>
    <xf numFmtId="38" fontId="25" fillId="3" borderId="27" xfId="11" applyFont="1" applyFill="1" applyBorder="1">
      <alignment vertical="center"/>
    </xf>
    <xf numFmtId="0" fontId="43" fillId="3" borderId="27" xfId="10" applyFill="1" applyBorder="1">
      <alignment vertical="center"/>
    </xf>
    <xf numFmtId="176" fontId="43" fillId="3" borderId="24" xfId="10" applyNumberFormat="1" applyFill="1" applyBorder="1" applyAlignment="1">
      <alignment horizontal="center" vertical="center"/>
    </xf>
    <xf numFmtId="0" fontId="43" fillId="3" borderId="5" xfId="10" applyFill="1" applyBorder="1">
      <alignment vertical="center"/>
    </xf>
    <xf numFmtId="184" fontId="15" fillId="3" borderId="0" xfId="12" applyNumberFormat="1" applyFont="1" applyFill="1" applyBorder="1" applyAlignment="1">
      <alignment horizontal="center" vertical="center"/>
    </xf>
    <xf numFmtId="0" fontId="50" fillId="3" borderId="212" xfId="10" applyFont="1" applyFill="1" applyBorder="1" applyAlignment="1">
      <alignment vertical="center" wrapText="1"/>
    </xf>
    <xf numFmtId="0" fontId="43" fillId="4" borderId="21" xfId="10" applyFill="1" applyBorder="1" applyAlignment="1">
      <alignment horizontal="center" vertical="center"/>
    </xf>
    <xf numFmtId="0" fontId="50" fillId="3" borderId="213" xfId="10" applyFont="1" applyFill="1" applyBorder="1" applyAlignment="1">
      <alignment vertical="center" wrapText="1"/>
    </xf>
    <xf numFmtId="182" fontId="43" fillId="4" borderId="42" xfId="10" applyNumberFormat="1" applyFill="1" applyBorder="1" applyAlignment="1">
      <alignment horizontal="center" vertical="center"/>
    </xf>
    <xf numFmtId="0" fontId="50" fillId="3" borderId="109" xfId="10" applyFont="1" applyFill="1" applyBorder="1" applyAlignment="1">
      <alignment vertical="center" wrapText="1"/>
    </xf>
    <xf numFmtId="0" fontId="43" fillId="3" borderId="0" xfId="10" applyFill="1" applyAlignment="1">
      <alignment horizontal="left" vertical="center"/>
    </xf>
    <xf numFmtId="0" fontId="43" fillId="3" borderId="23" xfId="10" applyFill="1" applyBorder="1">
      <alignment vertical="center"/>
    </xf>
    <xf numFmtId="0" fontId="4" fillId="0" borderId="0" xfId="9" applyFont="1" applyAlignment="1">
      <alignment horizontal="right" vertical="center"/>
    </xf>
    <xf numFmtId="0" fontId="4" fillId="0" borderId="11" xfId="9" applyFont="1" applyBorder="1" applyAlignment="1">
      <alignment horizontal="center" vertical="center"/>
    </xf>
    <xf numFmtId="0" fontId="4" fillId="0" borderId="24" xfId="9" applyFont="1" applyBorder="1" applyAlignment="1">
      <alignment vertical="center"/>
    </xf>
    <xf numFmtId="0" fontId="4" fillId="0" borderId="10" xfId="9" applyFont="1" applyBorder="1" applyAlignment="1">
      <alignment vertical="center"/>
    </xf>
    <xf numFmtId="0" fontId="4" fillId="0" borderId="33" xfId="9" applyFont="1" applyBorder="1" applyAlignment="1">
      <alignment vertical="center"/>
    </xf>
    <xf numFmtId="0" fontId="4" fillId="0" borderId="33" xfId="9" applyFont="1" applyBorder="1" applyAlignment="1">
      <alignment vertical="center" shrinkToFit="1"/>
    </xf>
    <xf numFmtId="0" fontId="4" fillId="0" borderId="44" xfId="9" applyFont="1" applyBorder="1" applyAlignment="1">
      <alignment vertical="center" shrinkToFit="1"/>
    </xf>
    <xf numFmtId="0" fontId="4" fillId="0" borderId="27" xfId="9" applyFont="1" applyBorder="1" applyAlignment="1">
      <alignment vertical="center"/>
    </xf>
    <xf numFmtId="0" fontId="4" fillId="0" borderId="27" xfId="9" applyFont="1" applyBorder="1" applyAlignment="1">
      <alignment horizontal="left" vertical="center" wrapText="1" shrinkToFit="1"/>
    </xf>
    <xf numFmtId="0" fontId="4" fillId="0" borderId="27" xfId="9" applyFont="1" applyBorder="1" applyAlignment="1">
      <alignment horizontal="left" vertical="center" shrinkToFit="1"/>
    </xf>
    <xf numFmtId="0" fontId="4" fillId="0" borderId="22" xfId="9" applyFont="1" applyBorder="1" applyAlignment="1">
      <alignment horizontal="left" vertical="center" shrinkToFit="1"/>
    </xf>
    <xf numFmtId="0" fontId="4" fillId="0" borderId="32" xfId="9" applyFont="1" applyBorder="1" applyAlignment="1">
      <alignment horizontal="left" vertical="center"/>
    </xf>
    <xf numFmtId="0" fontId="4" fillId="0" borderId="33" xfId="9" applyFont="1" applyBorder="1" applyAlignment="1">
      <alignment horizontal="left" vertical="center"/>
    </xf>
    <xf numFmtId="0" fontId="4" fillId="0" borderId="44" xfId="9" applyFont="1" applyBorder="1" applyAlignment="1">
      <alignment horizontal="left" vertical="center"/>
    </xf>
    <xf numFmtId="0" fontId="51" fillId="0" borderId="0" xfId="9" applyFont="1" applyAlignment="1">
      <alignment horizontal="center" vertical="center"/>
    </xf>
    <xf numFmtId="0" fontId="10" fillId="0" borderId="5" xfId="9" applyFont="1" applyBorder="1" applyAlignment="1">
      <alignment vertical="center"/>
    </xf>
    <xf numFmtId="0" fontId="10" fillId="0" borderId="5" xfId="9" applyFont="1" applyBorder="1" applyAlignment="1">
      <alignment horizontal="center" vertical="center"/>
    </xf>
    <xf numFmtId="0" fontId="4" fillId="0" borderId="0" xfId="9" applyFont="1" applyAlignment="1">
      <alignment vertical="center"/>
    </xf>
    <xf numFmtId="0" fontId="4" fillId="0" borderId="5" xfId="9" applyFont="1" applyBorder="1" applyAlignment="1">
      <alignment vertical="center"/>
    </xf>
    <xf numFmtId="0" fontId="4" fillId="0" borderId="0" xfId="9" applyFont="1" applyAlignment="1">
      <alignment horizontal="left" vertical="center" wrapText="1"/>
    </xf>
    <xf numFmtId="0" fontId="4" fillId="0" borderId="5" xfId="9" applyFont="1" applyBorder="1" applyAlignment="1">
      <alignment vertical="center" wrapText="1"/>
    </xf>
    <xf numFmtId="0" fontId="4" fillId="0" borderId="5" xfId="9" applyFont="1" applyBorder="1" applyAlignment="1">
      <alignment horizontal="center" vertical="center"/>
    </xf>
    <xf numFmtId="0" fontId="4" fillId="0" borderId="30" xfId="9" applyFont="1" applyBorder="1" applyAlignment="1">
      <alignment vertical="center"/>
    </xf>
    <xf numFmtId="0" fontId="4" fillId="0" borderId="5" xfId="9" applyFont="1" applyBorder="1" applyAlignment="1">
      <alignment horizontal="center"/>
    </xf>
    <xf numFmtId="0" fontId="4" fillId="0" borderId="5" xfId="9" applyFont="1" applyBorder="1"/>
    <xf numFmtId="0" fontId="4" fillId="0" borderId="23" xfId="9" applyFont="1" applyBorder="1" applyAlignment="1">
      <alignment horizontal="center"/>
    </xf>
    <xf numFmtId="0" fontId="4" fillId="0" borderId="27" xfId="9" applyFont="1" applyBorder="1" applyAlignment="1">
      <alignment horizontal="left" vertical="center" wrapText="1"/>
    </xf>
    <xf numFmtId="0" fontId="10" fillId="0" borderId="23" xfId="9" applyFont="1" applyBorder="1" applyAlignment="1">
      <alignment vertical="center"/>
    </xf>
    <xf numFmtId="0" fontId="52" fillId="0" borderId="0" xfId="9" applyFont="1" applyAlignment="1">
      <alignment vertical="center"/>
    </xf>
    <xf numFmtId="0" fontId="4" fillId="0" borderId="0" xfId="9" applyFont="1" applyAlignment="1">
      <alignment horizontal="center"/>
    </xf>
    <xf numFmtId="0" fontId="4" fillId="0" borderId="24" xfId="9" applyFont="1" applyBorder="1"/>
    <xf numFmtId="0" fontId="4" fillId="0" borderId="10" xfId="9" applyFont="1" applyBorder="1"/>
    <xf numFmtId="0" fontId="4" fillId="0" borderId="24" xfId="9" applyFont="1" applyBorder="1" applyAlignment="1">
      <alignment horizontal="center" vertical="center"/>
    </xf>
    <xf numFmtId="0" fontId="4" fillId="0" borderId="32" xfId="9" applyFont="1" applyBorder="1" applyAlignment="1">
      <alignment horizontal="center"/>
    </xf>
    <xf numFmtId="0" fontId="4" fillId="0" borderId="32" xfId="9" applyFont="1" applyBorder="1"/>
    <xf numFmtId="0" fontId="4" fillId="0" borderId="5" xfId="9" applyFont="1" applyBorder="1" applyAlignment="1">
      <alignment horizontal="center" vertical="top"/>
    </xf>
    <xf numFmtId="0" fontId="4" fillId="0" borderId="30" xfId="9" applyFont="1" applyBorder="1" applyAlignment="1">
      <alignment vertical="center" wrapText="1"/>
    </xf>
    <xf numFmtId="0" fontId="4" fillId="0" borderId="0" xfId="9" applyFont="1" applyAlignment="1">
      <alignment vertical="top" wrapText="1"/>
    </xf>
    <xf numFmtId="0" fontId="4" fillId="0" borderId="30" xfId="9" applyFont="1" applyBorder="1" applyAlignment="1">
      <alignment vertical="top" wrapText="1"/>
    </xf>
    <xf numFmtId="0" fontId="4" fillId="0" borderId="42" xfId="9" applyFont="1" applyBorder="1"/>
    <xf numFmtId="0" fontId="4" fillId="0" borderId="23" xfId="9" applyFont="1" applyBorder="1"/>
    <xf numFmtId="0" fontId="4" fillId="0" borderId="0" xfId="9" applyFont="1" applyAlignment="1">
      <alignment vertical="center" wrapText="1"/>
    </xf>
    <xf numFmtId="0" fontId="10" fillId="0" borderId="0" xfId="9" applyFont="1"/>
    <xf numFmtId="0" fontId="4" fillId="0" borderId="0" xfId="9" applyFont="1" applyAlignment="1">
      <alignment horizontal="left" vertical="top" wrapText="1"/>
    </xf>
    <xf numFmtId="0" fontId="4" fillId="0" borderId="8" xfId="9" applyFont="1" applyBorder="1" applyAlignment="1">
      <alignment horizontal="centerContinuous" vertical="center"/>
    </xf>
    <xf numFmtId="0" fontId="4" fillId="0" borderId="24" xfId="9" applyFont="1" applyBorder="1" applyAlignment="1">
      <alignment horizontal="left" vertical="center"/>
    </xf>
    <xf numFmtId="0" fontId="4" fillId="0" borderId="10" xfId="9" applyFont="1" applyBorder="1" applyAlignment="1">
      <alignment horizontal="left" vertical="center"/>
    </xf>
    <xf numFmtId="0" fontId="4" fillId="0" borderId="33" xfId="9" applyFont="1" applyBorder="1" applyAlignment="1">
      <alignment horizontal="center" vertical="center"/>
    </xf>
    <xf numFmtId="0" fontId="10" fillId="0" borderId="0" xfId="9" applyFont="1" applyAlignment="1">
      <alignment vertical="center"/>
    </xf>
    <xf numFmtId="0" fontId="25" fillId="0" borderId="0" xfId="9"/>
    <xf numFmtId="0" fontId="53" fillId="0" borderId="0" xfId="9" applyFont="1" applyAlignment="1">
      <alignment vertical="center"/>
    </xf>
    <xf numFmtId="0" fontId="4" fillId="0" borderId="24" xfId="9" applyFont="1" applyBorder="1" applyAlignment="1">
      <alignment vertical="center" wrapText="1" shrinkToFit="1"/>
    </xf>
    <xf numFmtId="0" fontId="4" fillId="0" borderId="11" xfId="9" applyFont="1" applyBorder="1" applyAlignment="1">
      <alignment horizontal="left" vertical="center"/>
    </xf>
    <xf numFmtId="0" fontId="4" fillId="0" borderId="44" xfId="9" applyFont="1" applyBorder="1" applyAlignment="1">
      <alignment vertical="center"/>
    </xf>
    <xf numFmtId="0" fontId="4" fillId="0" borderId="32" xfId="9" applyFont="1" applyBorder="1" applyAlignment="1">
      <alignment horizontal="center" vertical="center"/>
    </xf>
    <xf numFmtId="49" fontId="4" fillId="0" borderId="0" xfId="9" applyNumberFormat="1" applyFont="1" applyAlignment="1">
      <alignment horizontal="left" vertical="center"/>
    </xf>
    <xf numFmtId="0" fontId="10" fillId="0" borderId="30" xfId="9" applyFont="1" applyBorder="1" applyAlignment="1">
      <alignment vertical="center"/>
    </xf>
    <xf numFmtId="0" fontId="4" fillId="0" borderId="11" xfId="9" applyFont="1" applyBorder="1" applyAlignment="1">
      <alignment vertical="center"/>
    </xf>
    <xf numFmtId="1" fontId="4" fillId="0" borderId="24" xfId="9" applyNumberFormat="1" applyFont="1" applyBorder="1" applyAlignment="1">
      <alignment vertical="center"/>
    </xf>
    <xf numFmtId="0" fontId="4" fillId="0" borderId="30" xfId="9" applyFont="1" applyBorder="1" applyAlignment="1">
      <alignment horizontal="center" vertical="center"/>
    </xf>
    <xf numFmtId="0" fontId="10" fillId="0" borderId="0" xfId="9" applyFont="1" applyAlignment="1">
      <alignment horizontal="center" vertical="center"/>
    </xf>
    <xf numFmtId="0" fontId="54" fillId="0" borderId="0" xfId="9" applyFont="1" applyAlignment="1">
      <alignment horizontal="left" vertical="center"/>
    </xf>
    <xf numFmtId="49" fontId="4" fillId="0" borderId="27" xfId="9" applyNumberFormat="1" applyFont="1" applyBorder="1" applyAlignment="1">
      <alignment horizontal="left" vertical="center"/>
    </xf>
    <xf numFmtId="0" fontId="4" fillId="0" borderId="148" xfId="9" applyFont="1" applyBorder="1" applyAlignment="1">
      <alignment horizontal="left" vertical="center"/>
    </xf>
    <xf numFmtId="0" fontId="4" fillId="0" borderId="33" xfId="9" applyFont="1" applyBorder="1" applyAlignment="1">
      <alignment horizontal="left" vertical="center" wrapText="1"/>
    </xf>
    <xf numFmtId="0" fontId="4" fillId="0" borderId="44" xfId="9" applyFont="1" applyBorder="1" applyAlignment="1">
      <alignment horizontal="left" vertical="center" wrapText="1"/>
    </xf>
    <xf numFmtId="0" fontId="4" fillId="0" borderId="30" xfId="9" applyFont="1" applyBorder="1" applyAlignment="1">
      <alignment horizontal="left" vertical="center" wrapText="1"/>
    </xf>
    <xf numFmtId="0" fontId="4" fillId="0" borderId="22" xfId="9" applyFont="1" applyBorder="1" applyAlignment="1">
      <alignment horizontal="left" vertical="center" wrapText="1"/>
    </xf>
    <xf numFmtId="0" fontId="4" fillId="0" borderId="8" xfId="9" applyFont="1" applyBorder="1" applyAlignment="1">
      <alignment horizontal="center" vertical="center"/>
    </xf>
    <xf numFmtId="0" fontId="40" fillId="0" borderId="24" xfId="9" applyFont="1" applyBorder="1" applyAlignment="1">
      <alignment vertical="center"/>
    </xf>
    <xf numFmtId="0" fontId="40" fillId="0" borderId="10" xfId="9" applyFont="1" applyBorder="1" applyAlignment="1">
      <alignment vertical="center"/>
    </xf>
    <xf numFmtId="0" fontId="40" fillId="0" borderId="0" xfId="9" applyFont="1" applyAlignment="1">
      <alignment vertical="center"/>
    </xf>
    <xf numFmtId="0" fontId="40" fillId="0" borderId="30" xfId="9" applyFont="1" applyBorder="1" applyAlignment="1">
      <alignment vertical="center"/>
    </xf>
    <xf numFmtId="0" fontId="40" fillId="0" borderId="33" xfId="9" applyFont="1" applyBorder="1" applyAlignment="1">
      <alignment vertical="center"/>
    </xf>
    <xf numFmtId="0" fontId="40" fillId="0" borderId="44" xfId="9" applyFont="1" applyBorder="1" applyAlignment="1">
      <alignment vertical="center"/>
    </xf>
    <xf numFmtId="0" fontId="40" fillId="0" borderId="27" xfId="9" applyFont="1" applyBorder="1" applyAlignment="1">
      <alignment vertical="center"/>
    </xf>
    <xf numFmtId="0" fontId="40" fillId="0" borderId="22" xfId="9" applyFont="1" applyBorder="1" applyAlignment="1">
      <alignment vertical="center"/>
    </xf>
    <xf numFmtId="0" fontId="54" fillId="0" borderId="30" xfId="9" applyFont="1" applyBorder="1" applyAlignment="1">
      <alignment vertical="center" shrinkToFit="1"/>
    </xf>
    <xf numFmtId="0" fontId="4" fillId="0" borderId="21" xfId="9" applyFont="1" applyBorder="1" applyAlignment="1">
      <alignment horizontal="center" vertical="center"/>
    </xf>
    <xf numFmtId="0" fontId="40" fillId="0" borderId="27" xfId="9" applyFont="1" applyBorder="1" applyAlignment="1">
      <alignment horizontal="left" vertical="center"/>
    </xf>
    <xf numFmtId="184" fontId="4" fillId="0" borderId="0" xfId="9" applyNumberFormat="1" applyFont="1" applyAlignment="1">
      <alignment vertical="center"/>
    </xf>
    <xf numFmtId="184" fontId="4" fillId="0" borderId="27" xfId="9" applyNumberFormat="1" applyFont="1" applyBorder="1" applyAlignment="1">
      <alignment vertical="center"/>
    </xf>
    <xf numFmtId="0" fontId="4" fillId="0" borderId="22" xfId="9" applyFont="1" applyBorder="1" applyAlignment="1">
      <alignment vertical="center"/>
    </xf>
    <xf numFmtId="0" fontId="4" fillId="0" borderId="32" xfId="9" applyFont="1" applyBorder="1" applyAlignment="1">
      <alignment horizontal="center" vertical="center" wrapText="1"/>
    </xf>
    <xf numFmtId="0" fontId="4" fillId="0" borderId="33" xfId="9" applyFont="1" applyBorder="1" applyAlignment="1">
      <alignment horizontal="center" vertical="center" wrapText="1"/>
    </xf>
    <xf numFmtId="0" fontId="4" fillId="0" borderId="44" xfId="9" applyFont="1" applyBorder="1" applyAlignment="1">
      <alignment horizontal="center" vertical="center" wrapText="1"/>
    </xf>
    <xf numFmtId="184" fontId="4" fillId="0" borderId="33" xfId="9" applyNumberFormat="1" applyFont="1" applyBorder="1" applyAlignment="1">
      <alignment vertical="center"/>
    </xf>
    <xf numFmtId="0" fontId="54" fillId="0" borderId="0" xfId="9" applyFont="1" applyAlignment="1">
      <alignment vertical="top"/>
    </xf>
    <xf numFmtId="0" fontId="54" fillId="0" borderId="0" xfId="9" applyFont="1" applyAlignment="1">
      <alignment vertical="center"/>
    </xf>
    <xf numFmtId="0" fontId="4" fillId="0" borderId="23" xfId="9" applyFont="1" applyBorder="1" applyAlignment="1">
      <alignment horizontal="center" vertical="center" wrapText="1"/>
    </xf>
    <xf numFmtId="0" fontId="4" fillId="0" borderId="27" xfId="9" applyFont="1" applyBorder="1" applyAlignment="1">
      <alignment horizontal="center" vertical="center" wrapText="1"/>
    </xf>
    <xf numFmtId="0" fontId="4" fillId="0" borderId="22" xfId="9" applyFont="1" applyBorder="1" applyAlignment="1">
      <alignment horizontal="center" vertical="center" wrapText="1"/>
    </xf>
    <xf numFmtId="0" fontId="4" fillId="0" borderId="0" xfId="9" applyFont="1" applyAlignment="1">
      <alignment horizontal="center" vertical="center" wrapText="1"/>
    </xf>
    <xf numFmtId="0" fontId="4" fillId="0" borderId="45" xfId="9" applyFont="1" applyBorder="1" applyAlignment="1">
      <alignment horizontal="center" vertical="center"/>
    </xf>
    <xf numFmtId="184" fontId="4" fillId="0" borderId="27" xfId="9" applyNumberFormat="1" applyFont="1" applyBorder="1" applyAlignment="1">
      <alignment horizontal="center" vertical="center"/>
    </xf>
    <xf numFmtId="184" fontId="4" fillId="0" borderId="0" xfId="9" applyNumberFormat="1" applyFont="1" applyAlignment="1">
      <alignment horizontal="center" vertical="center"/>
    </xf>
    <xf numFmtId="0" fontId="52" fillId="0" borderId="0" xfId="9" applyFont="1" applyAlignment="1">
      <alignment vertical="top"/>
    </xf>
    <xf numFmtId="0" fontId="4" fillId="0" borderId="5" xfId="9" applyFont="1" applyBorder="1" applyAlignment="1">
      <alignment horizontal="left" vertical="center" indent="1"/>
    </xf>
    <xf numFmtId="0" fontId="5" fillId="0" borderId="0" xfId="9" applyFont="1" applyAlignment="1">
      <alignment horizontal="left" vertical="center"/>
    </xf>
    <xf numFmtId="0" fontId="4" fillId="0" borderId="0" xfId="9" applyFont="1" applyAlignment="1">
      <alignment horizontal="left"/>
    </xf>
    <xf numFmtId="0" fontId="4" fillId="0" borderId="10" xfId="9" applyFont="1" applyBorder="1" applyAlignment="1">
      <alignment horizontal="center" vertical="center"/>
    </xf>
    <xf numFmtId="0" fontId="51" fillId="0" borderId="32" xfId="9" applyFont="1" applyBorder="1" applyAlignment="1">
      <alignment horizontal="center" vertical="center"/>
    </xf>
    <xf numFmtId="0" fontId="51" fillId="0" borderId="33" xfId="9" applyFont="1" applyBorder="1" applyAlignment="1">
      <alignment horizontal="center" vertical="center"/>
    </xf>
    <xf numFmtId="0" fontId="51" fillId="0" borderId="44" xfId="9" applyFont="1" applyBorder="1" applyAlignment="1">
      <alignment horizontal="center" vertical="center"/>
    </xf>
    <xf numFmtId="0" fontId="4" fillId="0" borderId="22" xfId="9" applyFont="1" applyBorder="1" applyAlignment="1">
      <alignment horizontal="center" vertical="center"/>
    </xf>
    <xf numFmtId="0" fontId="4" fillId="0" borderId="32" xfId="9" applyFont="1" applyBorder="1" applyAlignment="1">
      <alignment vertical="center" wrapText="1"/>
    </xf>
    <xf numFmtId="0" fontId="4" fillId="0" borderId="33" xfId="9" applyFont="1" applyBorder="1" applyAlignment="1">
      <alignment vertical="center" wrapText="1"/>
    </xf>
    <xf numFmtId="0" fontId="51" fillId="0" borderId="23" xfId="9" applyFont="1" applyBorder="1" applyAlignment="1">
      <alignment horizontal="center" vertical="center"/>
    </xf>
    <xf numFmtId="0" fontId="51" fillId="0" borderId="27" xfId="9" applyFont="1" applyBorder="1" applyAlignment="1">
      <alignment horizontal="center" vertical="center"/>
    </xf>
    <xf numFmtId="0" fontId="52" fillId="0" borderId="33" xfId="9" applyFont="1" applyBorder="1" applyAlignment="1">
      <alignment vertical="center"/>
    </xf>
    <xf numFmtId="0" fontId="52" fillId="0" borderId="0" xfId="9" applyFont="1" applyAlignment="1">
      <alignment horizontal="left" vertical="center"/>
    </xf>
    <xf numFmtId="0" fontId="52" fillId="0" borderId="0" xfId="9" applyFont="1" applyAlignment="1">
      <alignment vertical="center" wrapText="1"/>
    </xf>
    <xf numFmtId="0" fontId="52" fillId="0" borderId="0" xfId="9" applyFont="1" applyAlignment="1">
      <alignment horizontal="left" vertical="center" wrapText="1"/>
    </xf>
    <xf numFmtId="0" fontId="52" fillId="0" borderId="0" xfId="9" applyFont="1" applyAlignment="1">
      <alignment horizontal="left"/>
    </xf>
    <xf numFmtId="0" fontId="52" fillId="0" borderId="0" xfId="9" applyFont="1"/>
    <xf numFmtId="0" fontId="25" fillId="0" borderId="0" xfId="13" applyFont="1">
      <alignment vertical="center"/>
    </xf>
    <xf numFmtId="0" fontId="35" fillId="0" borderId="0" xfId="13" applyFont="1" applyAlignment="1">
      <alignment horizontal="right" vertical="center"/>
    </xf>
    <xf numFmtId="0" fontId="35" fillId="0" borderId="32" xfId="13" applyFont="1" applyBorder="1" applyAlignment="1">
      <alignment horizontal="right" vertical="center"/>
    </xf>
    <xf numFmtId="0" fontId="35" fillId="0" borderId="33" xfId="13" applyFont="1" applyBorder="1">
      <alignment vertical="center"/>
    </xf>
    <xf numFmtId="0" fontId="35" fillId="0" borderId="33" xfId="13" applyFont="1" applyBorder="1" applyAlignment="1">
      <alignment horizontal="right" vertical="center"/>
    </xf>
    <xf numFmtId="0" fontId="35" fillId="0" borderId="44" xfId="13" applyFont="1" applyBorder="1">
      <alignment vertical="center"/>
    </xf>
    <xf numFmtId="0" fontId="35" fillId="0" borderId="23" xfId="13" applyFont="1" applyBorder="1" applyAlignment="1">
      <alignment horizontal="right" vertical="center"/>
    </xf>
    <xf numFmtId="0" fontId="35" fillId="0" borderId="27" xfId="13" applyFont="1" applyBorder="1">
      <alignment vertical="center"/>
    </xf>
    <xf numFmtId="0" fontId="35" fillId="0" borderId="27" xfId="13" applyFont="1" applyBorder="1" applyAlignment="1">
      <alignment horizontal="right" vertical="center"/>
    </xf>
    <xf numFmtId="0" fontId="27" fillId="0" borderId="27" xfId="13" applyFont="1" applyBorder="1">
      <alignment vertical="center"/>
    </xf>
    <xf numFmtId="0" fontId="35" fillId="0" borderId="22" xfId="13" applyFont="1" applyBorder="1">
      <alignment vertical="center"/>
    </xf>
    <xf numFmtId="0" fontId="25" fillId="0" borderId="33" xfId="13" applyFont="1" applyBorder="1">
      <alignment vertical="center"/>
    </xf>
    <xf numFmtId="0" fontId="25" fillId="0" borderId="44" xfId="13" applyFont="1" applyBorder="1">
      <alignment vertical="center"/>
    </xf>
    <xf numFmtId="0" fontId="25" fillId="0" borderId="0" xfId="13" applyFont="1" applyBorder="1">
      <alignment vertical="center"/>
    </xf>
    <xf numFmtId="0" fontId="25" fillId="0" borderId="30" xfId="13" applyFont="1" applyBorder="1">
      <alignment vertical="center"/>
    </xf>
    <xf numFmtId="0" fontId="25" fillId="0" borderId="27" xfId="13" applyFont="1" applyBorder="1">
      <alignment vertical="center"/>
    </xf>
    <xf numFmtId="0" fontId="25" fillId="0" borderId="22" xfId="13" applyFont="1" applyBorder="1">
      <alignment vertical="center"/>
    </xf>
    <xf numFmtId="0" fontId="35" fillId="0" borderId="0" xfId="13" applyFont="1" applyBorder="1" applyAlignment="1">
      <alignment vertical="center"/>
    </xf>
    <xf numFmtId="0" fontId="35" fillId="0" borderId="216" xfId="13" applyFont="1" applyBorder="1" applyAlignment="1">
      <alignment vertical="center"/>
    </xf>
    <xf numFmtId="0" fontId="25" fillId="0" borderId="0" xfId="13" applyFont="1" applyBorder="1" applyAlignment="1">
      <alignment vertical="center"/>
    </xf>
    <xf numFmtId="0" fontId="25" fillId="0" borderId="216" xfId="13" applyFont="1" applyBorder="1" applyAlignment="1">
      <alignment vertical="center"/>
    </xf>
    <xf numFmtId="0" fontId="25" fillId="0" borderId="11" xfId="13" applyFont="1" applyBorder="1" applyAlignment="1">
      <alignment horizontal="right" vertical="center"/>
    </xf>
    <xf numFmtId="0" fontId="25" fillId="0" borderId="24" xfId="13" applyFont="1" applyBorder="1">
      <alignment vertical="center"/>
    </xf>
    <xf numFmtId="0" fontId="25" fillId="0" borderId="24" xfId="13" applyFont="1" applyBorder="1" applyAlignment="1">
      <alignment horizontal="center" vertical="center"/>
    </xf>
    <xf numFmtId="0" fontId="25" fillId="0" borderId="24" xfId="13" applyFont="1" applyBorder="1" applyAlignment="1">
      <alignment horizontal="right" vertical="center"/>
    </xf>
    <xf numFmtId="0" fontId="25" fillId="0" borderId="10" xfId="13" applyFont="1" applyBorder="1">
      <alignment vertical="center"/>
    </xf>
    <xf numFmtId="0" fontId="35" fillId="0" borderId="11" xfId="13" applyFont="1" applyBorder="1" applyAlignment="1">
      <alignment horizontal="right" vertical="center"/>
    </xf>
    <xf numFmtId="0" fontId="35" fillId="0" borderId="24" xfId="13" applyFont="1" applyBorder="1">
      <alignment vertical="center"/>
    </xf>
    <xf numFmtId="0" fontId="35" fillId="0" borderId="24" xfId="13" applyFont="1" applyBorder="1" applyAlignment="1">
      <alignment horizontal="center" vertical="center"/>
    </xf>
    <xf numFmtId="0" fontId="35" fillId="0" borderId="24" xfId="13" applyFont="1" applyBorder="1" applyAlignment="1">
      <alignment horizontal="right" vertical="center"/>
    </xf>
    <xf numFmtId="0" fontId="35" fillId="0" borderId="10" xfId="13" applyFont="1" applyBorder="1">
      <alignment vertical="center"/>
    </xf>
    <xf numFmtId="0" fontId="35" fillId="0" borderId="0" xfId="13" applyFont="1" applyBorder="1" applyAlignment="1">
      <alignment horizontal="center" vertical="center"/>
    </xf>
    <xf numFmtId="0" fontId="35" fillId="0" borderId="0" xfId="13" applyFont="1" applyBorder="1" applyAlignment="1">
      <alignment horizontal="right" vertical="center"/>
    </xf>
    <xf numFmtId="0" fontId="35" fillId="0" borderId="0" xfId="13" applyFont="1" applyBorder="1">
      <alignment vertical="center"/>
    </xf>
    <xf numFmtId="0" fontId="35" fillId="0" borderId="0" xfId="13" applyFont="1" applyBorder="1" applyAlignment="1">
      <alignment horizontal="left" vertical="center"/>
    </xf>
    <xf numFmtId="0" fontId="28" fillId="0" borderId="0" xfId="13" applyFont="1">
      <alignment vertical="center"/>
    </xf>
    <xf numFmtId="0" fontId="28" fillId="0" borderId="0" xfId="13" applyFont="1" applyBorder="1" applyAlignment="1">
      <alignment horizontal="center" vertical="center"/>
    </xf>
    <xf numFmtId="0" fontId="28" fillId="0" borderId="0" xfId="13" applyFont="1" applyBorder="1">
      <alignment vertical="center"/>
    </xf>
    <xf numFmtId="0" fontId="56" fillId="0" borderId="0" xfId="13" applyFont="1">
      <alignment vertical="center"/>
    </xf>
    <xf numFmtId="0" fontId="27" fillId="0" borderId="0" xfId="13" applyFont="1">
      <alignment vertical="center"/>
    </xf>
    <xf numFmtId="0" fontId="25" fillId="0" borderId="0" xfId="13" applyFont="1" applyAlignment="1">
      <alignment horizontal="right" vertical="center"/>
    </xf>
    <xf numFmtId="0" fontId="25" fillId="0" borderId="0" xfId="7" applyFont="1" applyBorder="1" applyAlignment="1">
      <alignment vertical="center"/>
    </xf>
    <xf numFmtId="0" fontId="25" fillId="0" borderId="0" xfId="7" applyFont="1" applyAlignment="1">
      <alignment vertical="center"/>
    </xf>
    <xf numFmtId="0" fontId="4" fillId="0" borderId="0" xfId="14" applyFont="1" applyAlignment="1"/>
    <xf numFmtId="0" fontId="4" fillId="0" borderId="0" xfId="14" applyFont="1" applyBorder="1" applyAlignment="1">
      <alignment vertical="center" wrapText="1"/>
    </xf>
    <xf numFmtId="0" fontId="25" fillId="0" borderId="5" xfId="7" applyFont="1" applyFill="1" applyBorder="1" applyAlignment="1">
      <alignment horizontal="right" vertical="center"/>
    </xf>
    <xf numFmtId="0" fontId="25" fillId="0" borderId="0" xfId="7" applyFont="1" applyFill="1" applyBorder="1" applyAlignment="1">
      <alignment vertical="center"/>
    </xf>
    <xf numFmtId="0" fontId="25" fillId="0" borderId="23" xfId="7" applyFont="1" applyFill="1" applyBorder="1" applyAlignment="1">
      <alignment horizontal="right" vertical="center"/>
    </xf>
    <xf numFmtId="0" fontId="25" fillId="0" borderId="0" xfId="13" applyFont="1" applyFill="1" applyBorder="1" applyAlignment="1">
      <alignment horizontal="left" vertical="center"/>
    </xf>
    <xf numFmtId="0" fontId="35" fillId="0" borderId="0" xfId="13" applyFont="1" applyFill="1" applyBorder="1" applyAlignment="1">
      <alignment vertical="center"/>
    </xf>
    <xf numFmtId="0" fontId="25" fillId="0" borderId="0" xfId="13" applyFont="1" applyFill="1" applyBorder="1">
      <alignment vertical="center"/>
    </xf>
    <xf numFmtId="0" fontId="25" fillId="0" borderId="0" xfId="13" applyFont="1" applyFill="1" applyBorder="1" applyAlignment="1">
      <alignment horizontal="right" vertical="center"/>
    </xf>
    <xf numFmtId="0" fontId="28" fillId="0" borderId="0" xfId="13" applyFont="1" applyAlignment="1">
      <alignment horizontal="right" vertical="top"/>
    </xf>
    <xf numFmtId="0" fontId="27" fillId="0" borderId="0" xfId="13" applyFont="1" applyAlignment="1">
      <alignment horizontal="right" vertical="top"/>
    </xf>
    <xf numFmtId="0" fontId="57" fillId="0" borderId="0" xfId="13" applyFont="1" applyFill="1">
      <alignment vertical="center"/>
    </xf>
    <xf numFmtId="0" fontId="58" fillId="0" borderId="0" xfId="13" applyFont="1" applyFill="1" applyAlignment="1">
      <alignment horizontal="right" vertical="center"/>
    </xf>
    <xf numFmtId="0" fontId="57" fillId="0" borderId="0" xfId="13" applyFont="1" applyFill="1" applyAlignment="1">
      <alignment horizontal="right" vertical="center"/>
    </xf>
    <xf numFmtId="0" fontId="25" fillId="0" borderId="0" xfId="13" applyFont="1" applyFill="1" applyBorder="1" applyAlignment="1">
      <alignment vertical="center"/>
    </xf>
    <xf numFmtId="0" fontId="25" fillId="0" borderId="0" xfId="13" applyFont="1" applyFill="1">
      <alignment vertical="center"/>
    </xf>
    <xf numFmtId="0" fontId="25" fillId="0" borderId="0" xfId="9" applyAlignment="1">
      <alignment horizontal="right"/>
    </xf>
    <xf numFmtId="0" fontId="25" fillId="0" borderId="30" xfId="9" applyBorder="1"/>
    <xf numFmtId="0" fontId="25" fillId="0" borderId="11" xfId="9" applyBorder="1"/>
    <xf numFmtId="0" fontId="25" fillId="0" borderId="24" xfId="9" applyBorder="1"/>
    <xf numFmtId="0" fontId="25" fillId="0" borderId="200" xfId="9" applyBorder="1"/>
    <xf numFmtId="0" fontId="25" fillId="0" borderId="201" xfId="9" applyBorder="1"/>
    <xf numFmtId="0" fontId="25" fillId="0" borderId="23" xfId="9" applyBorder="1"/>
    <xf numFmtId="0" fontId="25" fillId="0" borderId="27" xfId="9" applyBorder="1"/>
    <xf numFmtId="0" fontId="37" fillId="0" borderId="0" xfId="9" applyFont="1" applyBorder="1" applyAlignment="1">
      <alignment horizontal="left" vertical="center"/>
    </xf>
    <xf numFmtId="0" fontId="33" fillId="0" borderId="109" xfId="6" applyFont="1" applyBorder="1" applyAlignment="1">
      <alignment vertical="center" wrapText="1"/>
    </xf>
    <xf numFmtId="0" fontId="60" fillId="10" borderId="108" xfId="6" applyFont="1" applyFill="1" applyBorder="1" applyAlignment="1">
      <alignment horizontal="center" vertical="center"/>
    </xf>
    <xf numFmtId="0" fontId="60" fillId="10" borderId="233" xfId="6" applyFont="1" applyFill="1" applyBorder="1" applyAlignment="1">
      <alignment horizontal="center" vertical="center"/>
    </xf>
    <xf numFmtId="0" fontId="4" fillId="3" borderId="30" xfId="9" applyFont="1" applyFill="1" applyBorder="1" applyAlignment="1">
      <alignment horizontal="center" vertical="center"/>
    </xf>
    <xf numFmtId="0" fontId="4" fillId="7" borderId="0" xfId="9" applyFont="1" applyFill="1" applyAlignment="1">
      <alignment horizontal="left" vertical="center"/>
    </xf>
    <xf numFmtId="0" fontId="4" fillId="0" borderId="0" xfId="9" applyFont="1" applyAlignment="1">
      <alignment horizontal="left" vertical="center"/>
    </xf>
    <xf numFmtId="0" fontId="27" fillId="0" borderId="117" xfId="4" applyFont="1" applyBorder="1" applyAlignment="1">
      <alignment horizontal="center" vertical="center"/>
    </xf>
    <xf numFmtId="0" fontId="27" fillId="0" borderId="239" xfId="4" applyFont="1" applyBorder="1" applyAlignment="1">
      <alignment horizontal="center" vertical="center" wrapText="1"/>
    </xf>
    <xf numFmtId="0" fontId="0" fillId="0" borderId="145" xfId="0" applyFont="1" applyFill="1" applyBorder="1" applyAlignment="1">
      <alignment horizontal="center" vertical="center"/>
    </xf>
    <xf numFmtId="0" fontId="4" fillId="0" borderId="146" xfId="0" applyFont="1" applyFill="1" applyBorder="1" applyAlignment="1">
      <alignment vertical="center"/>
    </xf>
    <xf numFmtId="0" fontId="0" fillId="0" borderId="146" xfId="0" applyFont="1" applyFill="1" applyBorder="1" applyAlignment="1">
      <alignment vertical="center"/>
    </xf>
    <xf numFmtId="0" fontId="4" fillId="0" borderId="146" xfId="0" applyFont="1" applyFill="1" applyBorder="1" applyAlignment="1">
      <alignment horizontal="left" vertical="center" wrapText="1"/>
    </xf>
    <xf numFmtId="0" fontId="0" fillId="0" borderId="146" xfId="0" applyFont="1" applyFill="1" applyBorder="1" applyAlignment="1">
      <alignment horizontal="center" vertical="center"/>
    </xf>
    <xf numFmtId="0" fontId="0" fillId="0" borderId="146" xfId="0" applyFont="1" applyFill="1" applyBorder="1" applyAlignment="1">
      <alignment horizontal="left" vertical="center"/>
    </xf>
    <xf numFmtId="0" fontId="0" fillId="0" borderId="147" xfId="0" applyFont="1" applyFill="1" applyBorder="1" applyAlignment="1">
      <alignment horizontal="left" vertical="center"/>
    </xf>
    <xf numFmtId="0" fontId="4" fillId="0" borderId="145" xfId="0" applyFont="1" applyFill="1" applyBorder="1" applyAlignment="1">
      <alignment vertical="center"/>
    </xf>
    <xf numFmtId="0" fontId="27" fillId="0" borderId="122" xfId="2" applyFont="1" applyFill="1" applyBorder="1" applyAlignment="1">
      <alignment horizontal="left" vertical="center" wrapText="1"/>
    </xf>
    <xf numFmtId="0" fontId="27" fillId="0" borderId="126" xfId="2" applyFont="1" applyFill="1" applyBorder="1" applyAlignment="1">
      <alignment horizontal="left" vertical="center" wrapText="1"/>
    </xf>
    <xf numFmtId="0" fontId="28" fillId="0" borderId="124" xfId="2" applyFont="1" applyFill="1" applyBorder="1" applyAlignment="1">
      <alignment horizontal="left" vertical="center" wrapText="1"/>
    </xf>
    <xf numFmtId="0" fontId="28" fillId="0" borderId="110" xfId="2" applyFont="1" applyFill="1" applyBorder="1" applyAlignment="1">
      <alignment horizontal="left" vertical="center" wrapText="1"/>
    </xf>
    <xf numFmtId="0" fontId="28" fillId="0" borderId="111" xfId="7" applyFont="1" applyFill="1" applyBorder="1" applyAlignment="1">
      <alignment horizontal="left" vertical="center" wrapText="1"/>
    </xf>
    <xf numFmtId="0" fontId="28" fillId="0" borderId="105" xfId="7" applyFont="1" applyBorder="1" applyAlignment="1">
      <alignment horizontal="left" vertical="center" wrapText="1"/>
    </xf>
    <xf numFmtId="0" fontId="27" fillId="0" borderId="125" xfId="2" applyFont="1" applyFill="1" applyBorder="1" applyAlignment="1">
      <alignment horizontal="left" vertical="center" wrapText="1"/>
    </xf>
    <xf numFmtId="0" fontId="28" fillId="3" borderId="124" xfId="7" applyFont="1" applyFill="1" applyBorder="1" applyAlignment="1">
      <alignment horizontal="left" vertical="center" wrapText="1"/>
    </xf>
    <xf numFmtId="0" fontId="28" fillId="3" borderId="110" xfId="7" applyFont="1" applyFill="1" applyBorder="1" applyAlignment="1">
      <alignment horizontal="left" vertical="center" wrapText="1"/>
    </xf>
    <xf numFmtId="0" fontId="28" fillId="0" borderId="111" xfId="5" applyFont="1" applyBorder="1" applyAlignment="1">
      <alignment vertical="center" wrapText="1"/>
    </xf>
    <xf numFmtId="0" fontId="28" fillId="0" borderId="105" xfId="5" applyFont="1" applyBorder="1" applyAlignment="1">
      <alignment vertical="center" wrapText="1"/>
    </xf>
    <xf numFmtId="0" fontId="28" fillId="3" borderId="111" xfId="7" applyFont="1" applyFill="1" applyBorder="1" applyAlignment="1">
      <alignment horizontal="left" vertical="center" wrapText="1"/>
    </xf>
    <xf numFmtId="0" fontId="28" fillId="3" borderId="105" xfId="7" applyFont="1" applyFill="1" applyBorder="1" applyAlignment="1">
      <alignment horizontal="left" vertical="center" wrapText="1"/>
    </xf>
    <xf numFmtId="0" fontId="27" fillId="0" borderId="30" xfId="2" applyFont="1" applyFill="1" applyBorder="1" applyAlignment="1">
      <alignment horizontal="left" vertical="center" wrapText="1"/>
    </xf>
    <xf numFmtId="0" fontId="27" fillId="0" borderId="110" xfId="2" applyFont="1" applyFill="1" applyBorder="1" applyAlignment="1">
      <alignment horizontal="left" vertical="center" wrapText="1"/>
    </xf>
    <xf numFmtId="0" fontId="28" fillId="0" borderId="124" xfId="5" applyFont="1" applyFill="1" applyBorder="1" applyAlignment="1">
      <alignment horizontal="left" vertical="center" wrapText="1"/>
    </xf>
    <xf numFmtId="0" fontId="28" fillId="0" borderId="110" xfId="5" applyFont="1" applyFill="1" applyBorder="1" applyAlignment="1">
      <alignment horizontal="left" vertical="center" wrapText="1"/>
    </xf>
    <xf numFmtId="0" fontId="27" fillId="0" borderId="122" xfId="5" applyFont="1" applyBorder="1" applyAlignment="1">
      <alignment horizontal="left" vertical="center" wrapText="1"/>
    </xf>
    <xf numFmtId="0" fontId="27" fillId="0" borderId="126" xfId="5" applyFont="1" applyBorder="1" applyAlignment="1">
      <alignment horizontal="left" vertical="center" wrapText="1"/>
    </xf>
    <xf numFmtId="0" fontId="27" fillId="0" borderId="125" xfId="5" applyFont="1" applyBorder="1" applyAlignment="1">
      <alignment horizontal="left" vertical="center" wrapText="1"/>
    </xf>
    <xf numFmtId="0" fontId="27" fillId="0" borderId="127" xfId="5" applyFont="1" applyBorder="1" applyAlignment="1">
      <alignment horizontal="center" vertical="center" wrapText="1"/>
    </xf>
    <xf numFmtId="0" fontId="27" fillId="0" borderId="128" xfId="5" applyFont="1" applyBorder="1" applyAlignment="1">
      <alignment horizontal="center" vertical="center" wrapText="1"/>
    </xf>
    <xf numFmtId="0" fontId="27" fillId="0" borderId="129" xfId="5" applyFont="1" applyBorder="1" applyAlignment="1">
      <alignment horizontal="center" vertical="center" wrapText="1"/>
    </xf>
    <xf numFmtId="0" fontId="28" fillId="0" borderId="111" xfId="5" applyFont="1" applyFill="1" applyBorder="1" applyAlignment="1">
      <alignment horizontal="left" vertical="center" wrapText="1"/>
    </xf>
    <xf numFmtId="0" fontId="28" fillId="0" borderId="105" xfId="5" applyFont="1" applyFill="1" applyBorder="1" applyAlignment="1">
      <alignment horizontal="left" vertical="center" wrapText="1"/>
    </xf>
    <xf numFmtId="0" fontId="27" fillId="0" borderId="122" xfId="4" applyFont="1" applyBorder="1" applyAlignment="1">
      <alignment horizontal="left" vertical="center" wrapText="1"/>
    </xf>
    <xf numFmtId="0" fontId="27" fillId="0" borderId="126" xfId="4" applyFont="1" applyBorder="1" applyAlignment="1">
      <alignment horizontal="left" vertical="center" wrapText="1"/>
    </xf>
    <xf numFmtId="0" fontId="27" fillId="0" borderId="125" xfId="4" applyFont="1" applyBorder="1" applyAlignment="1">
      <alignment horizontal="left" vertical="center" wrapText="1"/>
    </xf>
    <xf numFmtId="0" fontId="28" fillId="0" borderId="124" xfId="5" applyFont="1" applyBorder="1" applyAlignment="1">
      <alignment horizontal="left" vertical="center" wrapText="1"/>
    </xf>
    <xf numFmtId="0" fontId="28" fillId="0" borderId="110" xfId="5" applyFont="1" applyBorder="1" applyAlignment="1">
      <alignment horizontal="left" vertical="center" wrapText="1"/>
    </xf>
    <xf numFmtId="0" fontId="28" fillId="0" borderId="124" xfId="7" applyFont="1" applyBorder="1" applyAlignment="1">
      <alignment horizontal="left" vertical="center" wrapText="1"/>
    </xf>
    <xf numFmtId="0" fontId="28" fillId="0" borderId="110" xfId="7" applyFont="1" applyBorder="1" applyAlignment="1">
      <alignment horizontal="left" vertical="center" wrapText="1"/>
    </xf>
    <xf numFmtId="0" fontId="27" fillId="0" borderId="112" xfId="2" applyFont="1" applyFill="1" applyBorder="1" applyAlignment="1">
      <alignment horizontal="center" vertical="center" wrapText="1"/>
    </xf>
    <xf numFmtId="0" fontId="27" fillId="0" borderId="114" xfId="2" applyFont="1" applyFill="1" applyBorder="1" applyAlignment="1">
      <alignment horizontal="center" vertical="center" wrapText="1"/>
    </xf>
    <xf numFmtId="0" fontId="27" fillId="0" borderId="115" xfId="2" applyFont="1" applyFill="1" applyBorder="1" applyAlignment="1">
      <alignment horizontal="center" vertical="center" wrapText="1"/>
    </xf>
    <xf numFmtId="0" fontId="28" fillId="0" borderId="124" xfId="7" applyFont="1" applyFill="1" applyBorder="1" applyAlignment="1">
      <alignment horizontal="left" vertical="center" wrapText="1"/>
    </xf>
    <xf numFmtId="0" fontId="28" fillId="0" borderId="110" xfId="7" applyFont="1" applyFill="1" applyBorder="1" applyAlignment="1">
      <alignment horizontal="left" vertical="center" wrapText="1"/>
    </xf>
    <xf numFmtId="0" fontId="28" fillId="0" borderId="124" xfId="2" applyFont="1" applyBorder="1" applyAlignment="1">
      <alignment horizontal="left" vertical="center" wrapText="1"/>
    </xf>
    <xf numFmtId="0" fontId="28" fillId="0" borderId="110" xfId="2" applyFont="1" applyBorder="1" applyAlignment="1">
      <alignment horizontal="left" vertical="center" wrapText="1"/>
    </xf>
    <xf numFmtId="0" fontId="28" fillId="0" borderId="111" xfId="3" applyFont="1" applyBorder="1" applyAlignment="1">
      <alignment horizontal="left" vertical="center" wrapText="1"/>
    </xf>
    <xf numFmtId="0" fontId="28" fillId="0" borderId="105" xfId="3" applyFont="1" applyBorder="1" applyAlignment="1">
      <alignment horizontal="left" vertical="center" wrapText="1"/>
    </xf>
    <xf numFmtId="0" fontId="28" fillId="0" borderId="111" xfId="7" applyFont="1" applyBorder="1" applyAlignment="1">
      <alignment horizontal="left" vertical="center" wrapText="1"/>
    </xf>
    <xf numFmtId="0" fontId="29" fillId="0" borderId="105" xfId="7" applyFont="1" applyBorder="1" applyAlignment="1">
      <alignment horizontal="left" vertical="center" wrapText="1"/>
    </xf>
    <xf numFmtId="0" fontId="27" fillId="0" borderId="122" xfId="3" applyFont="1" applyBorder="1" applyAlignment="1">
      <alignment horizontal="left" vertical="center" wrapText="1"/>
    </xf>
    <xf numFmtId="0" fontId="27" fillId="0" borderId="126" xfId="3" applyFont="1" applyBorder="1" applyAlignment="1">
      <alignment horizontal="left" vertical="center" wrapText="1"/>
    </xf>
    <xf numFmtId="0" fontId="27" fillId="0" borderId="127" xfId="3" applyFont="1" applyBorder="1" applyAlignment="1">
      <alignment horizontal="center" vertical="center" wrapText="1"/>
    </xf>
    <xf numFmtId="0" fontId="27" fillId="0" borderId="128" xfId="3" applyFont="1" applyBorder="1" applyAlignment="1">
      <alignment horizontal="center" vertical="center" wrapText="1"/>
    </xf>
    <xf numFmtId="0" fontId="27" fillId="0" borderId="129" xfId="3" applyFont="1" applyBorder="1" applyAlignment="1">
      <alignment horizontal="center" vertical="center" wrapText="1"/>
    </xf>
    <xf numFmtId="0" fontId="28" fillId="0" borderId="111" xfId="3" applyFont="1" applyBorder="1" applyAlignment="1">
      <alignment vertical="center" wrapText="1"/>
    </xf>
    <xf numFmtId="0" fontId="28" fillId="0" borderId="105" xfId="3" applyFont="1" applyBorder="1" applyAlignment="1">
      <alignment vertical="center" wrapText="1"/>
    </xf>
    <xf numFmtId="0" fontId="29" fillId="0" borderId="126" xfId="7" applyFont="1" applyBorder="1" applyAlignment="1">
      <alignment horizontal="left" vertical="center" wrapText="1"/>
    </xf>
    <xf numFmtId="0" fontId="29" fillId="0" borderId="125" xfId="7" applyFont="1" applyBorder="1" applyAlignment="1">
      <alignment horizontal="left" vertical="center" wrapText="1"/>
    </xf>
    <xf numFmtId="0" fontId="27" fillId="0" borderId="122" xfId="7" applyFont="1" applyBorder="1" applyAlignment="1">
      <alignment horizontal="left" vertical="center" wrapText="1"/>
    </xf>
    <xf numFmtId="0" fontId="27" fillId="0" borderId="125" xfId="7" applyFont="1" applyBorder="1" applyAlignment="1">
      <alignment horizontal="left" vertical="center" wrapText="1"/>
    </xf>
    <xf numFmtId="0" fontId="33" fillId="0" borderId="113" xfId="7" applyFont="1" applyFill="1" applyBorder="1" applyAlignment="1">
      <alignment horizontal="left" vertical="center" wrapText="1"/>
    </xf>
    <xf numFmtId="0" fontId="33" fillId="0" borderId="109" xfId="7" applyFont="1" applyFill="1" applyBorder="1" applyAlignment="1">
      <alignment horizontal="left" vertical="center" wrapText="1"/>
    </xf>
    <xf numFmtId="0" fontId="27" fillId="0" borderId="122" xfId="2" applyFont="1" applyBorder="1" applyAlignment="1">
      <alignment horizontal="left" vertical="center" wrapText="1"/>
    </xf>
    <xf numFmtId="0" fontId="27" fillId="0" borderId="125" xfId="2" applyFont="1" applyBorder="1" applyAlignment="1">
      <alignment horizontal="left" vertical="center" wrapText="1"/>
    </xf>
    <xf numFmtId="0" fontId="32" fillId="0" borderId="126" xfId="7" applyFont="1" applyBorder="1" applyAlignment="1">
      <alignment horizontal="left" vertical="center" wrapText="1"/>
    </xf>
    <xf numFmtId="0" fontId="28" fillId="0" borderId="111" xfId="4" applyFont="1" applyBorder="1" applyAlignment="1">
      <alignment horizontal="left" vertical="center" wrapText="1"/>
    </xf>
    <xf numFmtId="0" fontId="28" fillId="0" borderId="105" xfId="4" applyFont="1" applyBorder="1" applyAlignment="1">
      <alignment horizontal="left" vertical="center" wrapText="1"/>
    </xf>
    <xf numFmtId="0" fontId="28" fillId="0" borderId="119" xfId="2" applyFont="1" applyBorder="1" applyAlignment="1">
      <alignment horizontal="center" vertical="center"/>
    </xf>
    <xf numFmtId="0" fontId="28" fillId="0" borderId="120" xfId="2" applyFont="1" applyBorder="1" applyAlignment="1">
      <alignment horizontal="center" vertical="center"/>
    </xf>
    <xf numFmtId="0" fontId="28" fillId="0" borderId="121" xfId="2" applyFont="1" applyBorder="1" applyAlignment="1">
      <alignment horizontal="center" vertical="center"/>
    </xf>
    <xf numFmtId="0" fontId="27" fillId="0" borderId="126" xfId="2" applyFont="1" applyBorder="1" applyAlignment="1">
      <alignment horizontal="left" vertical="center" wrapText="1"/>
    </xf>
    <xf numFmtId="0" fontId="28" fillId="3" borderId="111" xfId="4" applyFont="1" applyFill="1" applyBorder="1" applyAlignment="1">
      <alignment horizontal="left" vertical="center" wrapText="1"/>
    </xf>
    <xf numFmtId="0" fontId="28" fillId="3" borderId="105" xfId="4" applyFont="1" applyFill="1" applyBorder="1" applyAlignment="1">
      <alignment horizontal="left" vertical="center" wrapText="1"/>
    </xf>
    <xf numFmtId="0" fontId="27" fillId="0" borderId="105" xfId="7" applyFont="1" applyBorder="1" applyAlignment="1">
      <alignment horizontal="left" vertical="center" wrapText="1"/>
    </xf>
    <xf numFmtId="0" fontId="27" fillId="0" borderId="112" xfId="4" applyFont="1" applyBorder="1" applyAlignment="1">
      <alignment horizontal="left" vertical="center" wrapText="1"/>
    </xf>
    <xf numFmtId="0" fontId="27" fillId="0" borderId="115" xfId="4" applyFont="1" applyBorder="1" applyAlignment="1">
      <alignment horizontal="left" vertical="center" wrapText="1"/>
    </xf>
    <xf numFmtId="0" fontId="27" fillId="0" borderId="114" xfId="4" applyFont="1" applyBorder="1" applyAlignment="1">
      <alignment horizontal="left" vertical="center" wrapText="1"/>
    </xf>
    <xf numFmtId="0" fontId="27" fillId="0" borderId="106" xfId="5" applyFont="1" applyBorder="1" applyAlignment="1">
      <alignment horizontal="left" vertical="center" wrapText="1"/>
    </xf>
    <xf numFmtId="0" fontId="27" fillId="0" borderId="111" xfId="5" applyFont="1" applyBorder="1" applyAlignment="1">
      <alignment horizontal="left" vertical="center" wrapText="1"/>
    </xf>
    <xf numFmtId="0" fontId="27" fillId="0" borderId="105" xfId="5" applyFont="1" applyBorder="1" applyAlignment="1">
      <alignment horizontal="left" vertical="center" wrapText="1"/>
    </xf>
    <xf numFmtId="0" fontId="27" fillId="0" borderId="30" xfId="2" applyFont="1" applyBorder="1" applyAlignment="1">
      <alignment horizontal="left" vertical="center" wrapText="1"/>
    </xf>
    <xf numFmtId="0" fontId="27" fillId="0" borderId="110" xfId="2" applyFont="1" applyBorder="1" applyAlignment="1">
      <alignment horizontal="left" vertical="center" wrapText="1"/>
    </xf>
    <xf numFmtId="0" fontId="27" fillId="0" borderId="112" xfId="2" applyFont="1" applyBorder="1" applyAlignment="1">
      <alignment horizontal="center" vertical="center" wrapText="1"/>
    </xf>
    <xf numFmtId="0" fontId="27" fillId="0" borderId="114" xfId="2" applyFont="1" applyBorder="1" applyAlignment="1">
      <alignment horizontal="center" vertical="center" wrapText="1"/>
    </xf>
    <xf numFmtId="0" fontId="27" fillId="0" borderId="115" xfId="2" applyFont="1" applyBorder="1" applyAlignment="1">
      <alignment horizontal="center" vertical="center" wrapText="1"/>
    </xf>
    <xf numFmtId="0" fontId="28" fillId="0" borderId="0" xfId="2" applyFont="1" applyBorder="1" applyAlignment="1">
      <alignment horizontal="left" vertical="center" wrapText="1"/>
    </xf>
    <xf numFmtId="0" fontId="28" fillId="0" borderId="30" xfId="2" applyFont="1" applyBorder="1" applyAlignment="1">
      <alignment horizontal="left" vertical="center" wrapText="1"/>
    </xf>
    <xf numFmtId="0" fontId="28" fillId="0" borderId="111" xfId="2" applyFont="1" applyBorder="1" applyAlignment="1">
      <alignment horizontal="left" vertical="center" wrapText="1"/>
    </xf>
    <xf numFmtId="0" fontId="28" fillId="0" borderId="105" xfId="2" applyFont="1" applyBorder="1" applyAlignment="1">
      <alignment horizontal="left" vertical="center" wrapText="1"/>
    </xf>
    <xf numFmtId="0" fontId="28" fillId="0" borderId="111" xfId="6" applyFont="1" applyBorder="1" applyAlignment="1">
      <alignment horizontal="left" vertical="center" wrapText="1"/>
    </xf>
    <xf numFmtId="0" fontId="28" fillId="0" borderId="105" xfId="6" applyFont="1" applyBorder="1" applyAlignment="1">
      <alignment horizontal="left" vertical="center" wrapText="1"/>
    </xf>
    <xf numFmtId="0" fontId="27" fillId="0" borderId="112" xfId="7" applyFont="1" applyBorder="1" applyAlignment="1">
      <alignment horizontal="center" vertical="center" wrapText="1"/>
    </xf>
    <xf numFmtId="0" fontId="27" fillId="0" borderId="115" xfId="7" applyFont="1" applyBorder="1" applyAlignment="1">
      <alignment horizontal="center" vertical="center" wrapText="1"/>
    </xf>
    <xf numFmtId="0" fontId="60" fillId="10" borderId="237" xfId="6" applyFont="1" applyFill="1" applyBorder="1" applyAlignment="1">
      <alignment horizontal="center" vertical="center" wrapText="1"/>
    </xf>
    <xf numFmtId="0" fontId="60" fillId="10" borderId="238" xfId="6" applyFont="1" applyFill="1" applyBorder="1" applyAlignment="1">
      <alignment horizontal="center" vertical="center" wrapText="1"/>
    </xf>
    <xf numFmtId="0" fontId="26" fillId="0" borderId="0" xfId="2" applyFont="1" applyAlignment="1">
      <alignment horizontal="center" vertical="center" wrapText="1"/>
    </xf>
    <xf numFmtId="0" fontId="26" fillId="0" borderId="0" xfId="2" applyFont="1" applyAlignment="1">
      <alignment horizontal="center" vertical="center"/>
    </xf>
    <xf numFmtId="0" fontId="27" fillId="6" borderId="11" xfId="6" applyFont="1" applyFill="1" applyBorder="1" applyAlignment="1">
      <alignment horizontal="center" vertical="center"/>
    </xf>
    <xf numFmtId="0" fontId="27" fillId="6" borderId="10" xfId="6" applyFont="1" applyFill="1" applyBorder="1" applyAlignment="1">
      <alignment horizontal="center" vertical="center"/>
    </xf>
    <xf numFmtId="0" fontId="27" fillId="6" borderId="24" xfId="6" applyFont="1" applyFill="1" applyBorder="1" applyAlignment="1">
      <alignment horizontal="center" vertical="center"/>
    </xf>
    <xf numFmtId="0" fontId="27" fillId="0" borderId="32" xfId="6" applyFont="1" applyBorder="1" applyAlignment="1">
      <alignment horizontal="center" vertical="center" wrapText="1"/>
    </xf>
    <xf numFmtId="0" fontId="27" fillId="0" borderId="44" xfId="6" applyFont="1" applyBorder="1" applyAlignment="1">
      <alignment horizontal="center" vertical="center" wrapText="1"/>
    </xf>
    <xf numFmtId="0" fontId="27" fillId="0" borderId="5" xfId="6" applyFont="1" applyBorder="1" applyAlignment="1">
      <alignment horizontal="center" vertical="center" wrapText="1"/>
    </xf>
    <xf numFmtId="0" fontId="27" fillId="0" borderId="30" xfId="6" applyFont="1" applyBorder="1" applyAlignment="1">
      <alignment horizontal="center" vertical="center" wrapText="1"/>
    </xf>
    <xf numFmtId="0" fontId="28" fillId="0" borderId="107" xfId="6" applyFont="1" applyBorder="1" applyAlignment="1">
      <alignment horizontal="left" vertical="center" wrapText="1"/>
    </xf>
    <xf numFmtId="0" fontId="28" fillId="0" borderId="108" xfId="6" applyFont="1" applyBorder="1" applyAlignment="1">
      <alignment horizontal="left" vertical="center" wrapText="1"/>
    </xf>
    <xf numFmtId="0" fontId="28" fillId="0" borderId="111" xfId="6" applyFont="1" applyBorder="1" applyAlignment="1">
      <alignment horizontal="left" vertical="center"/>
    </xf>
    <xf numFmtId="0" fontId="28" fillId="0" borderId="105" xfId="6" applyFont="1" applyBorder="1" applyAlignment="1">
      <alignment horizontal="left" vertical="center"/>
    </xf>
    <xf numFmtId="0" fontId="28" fillId="0" borderId="111" xfId="6" applyFont="1" applyBorder="1" applyAlignment="1">
      <alignment horizontal="left" vertical="center" wrapText="1" shrinkToFit="1"/>
    </xf>
    <xf numFmtId="0" fontId="28" fillId="0" borderId="105" xfId="6" applyFont="1" applyBorder="1" applyAlignment="1">
      <alignment horizontal="left" vertical="center" wrapText="1" shrinkToFit="1"/>
    </xf>
    <xf numFmtId="0" fontId="27" fillId="3" borderId="113" xfId="6" applyFont="1" applyFill="1" applyBorder="1" applyAlignment="1">
      <alignment horizontal="center" vertical="center"/>
    </xf>
    <xf numFmtId="0" fontId="27" fillId="3" borderId="42" xfId="6" applyFont="1" applyFill="1" applyBorder="1" applyAlignment="1">
      <alignment horizontal="center" vertical="center"/>
    </xf>
    <xf numFmtId="0" fontId="27" fillId="3" borderId="109" xfId="6" applyFont="1" applyFill="1" applyBorder="1" applyAlignment="1">
      <alignment horizontal="center" vertical="center"/>
    </xf>
    <xf numFmtId="0" fontId="33" fillId="0" borderId="113" xfId="6" applyFont="1" applyBorder="1" applyAlignment="1">
      <alignment horizontal="left" vertical="center" wrapText="1"/>
    </xf>
    <xf numFmtId="0" fontId="33" fillId="0" borderId="42" xfId="6" applyFont="1" applyBorder="1" applyAlignment="1">
      <alignment horizontal="left" vertical="center" wrapText="1"/>
    </xf>
    <xf numFmtId="0" fontId="33" fillId="0" borderId="109" xfId="6" applyFont="1" applyBorder="1" applyAlignment="1">
      <alignment horizontal="left" vertical="center" wrapText="1"/>
    </xf>
    <xf numFmtId="0" fontId="27" fillId="3" borderId="127" xfId="6" applyFont="1" applyFill="1" applyBorder="1" applyAlignment="1">
      <alignment horizontal="center" vertical="center"/>
    </xf>
    <xf numFmtId="0" fontId="27" fillId="3" borderId="128" xfId="6" applyFont="1" applyFill="1" applyBorder="1" applyAlignment="1">
      <alignment horizontal="center" vertical="center"/>
    </xf>
    <xf numFmtId="0" fontId="27" fillId="3" borderId="236" xfId="6" applyFont="1" applyFill="1" applyBorder="1" applyAlignment="1">
      <alignment horizontal="center" vertical="center"/>
    </xf>
    <xf numFmtId="0" fontId="60" fillId="10" borderId="32" xfId="6" applyFont="1" applyFill="1" applyBorder="1" applyAlignment="1">
      <alignment horizontal="center" vertical="center" wrapText="1"/>
    </xf>
    <xf numFmtId="0" fontId="60" fillId="10" borderId="44" xfId="6" applyFont="1" applyFill="1" applyBorder="1" applyAlignment="1">
      <alignment horizontal="center" vertical="center" wrapText="1"/>
    </xf>
    <xf numFmtId="0" fontId="60" fillId="10" borderId="23" xfId="6" applyFont="1" applyFill="1" applyBorder="1" applyAlignment="1">
      <alignment horizontal="center" vertical="center" wrapText="1"/>
    </xf>
    <xf numFmtId="0" fontId="60" fillId="10" borderId="22" xfId="6" applyFont="1" applyFill="1" applyBorder="1" applyAlignment="1">
      <alignment horizontal="center" vertical="center" wrapText="1"/>
    </xf>
    <xf numFmtId="0" fontId="62" fillId="10" borderId="232" xfId="6" applyFont="1" applyFill="1" applyBorder="1" applyAlignment="1">
      <alignment horizontal="left" vertical="top" wrapText="1"/>
    </xf>
    <xf numFmtId="0" fontId="62" fillId="10" borderId="107" xfId="6" applyFont="1" applyFill="1" applyBorder="1" applyAlignment="1">
      <alignment horizontal="left" vertical="top" wrapText="1"/>
    </xf>
    <xf numFmtId="0" fontId="62" fillId="10" borderId="108" xfId="6" applyFont="1" applyFill="1" applyBorder="1" applyAlignment="1">
      <alignment horizontal="left" vertical="top" wrapText="1"/>
    </xf>
    <xf numFmtId="0" fontId="61" fillId="10" borderId="45" xfId="6" applyFont="1" applyFill="1" applyBorder="1" applyAlignment="1">
      <alignment horizontal="left" vertical="center" wrapText="1"/>
    </xf>
    <xf numFmtId="0" fontId="61" fillId="10" borderId="21" xfId="6" applyFont="1" applyFill="1" applyBorder="1" applyAlignment="1">
      <alignment horizontal="left" vertical="center" wrapText="1"/>
    </xf>
    <xf numFmtId="0" fontId="62" fillId="10" borderId="234" xfId="6" applyFont="1" applyFill="1" applyBorder="1" applyAlignment="1">
      <alignment horizontal="left" vertical="center"/>
    </xf>
    <xf numFmtId="0" fontId="62" fillId="10" borderId="235" xfId="6" applyFont="1" applyFill="1" applyBorder="1" applyAlignment="1">
      <alignment horizontal="left" vertical="center"/>
    </xf>
    <xf numFmtId="0" fontId="62" fillId="10" borderId="233" xfId="6" applyFont="1" applyFill="1" applyBorder="1" applyAlignment="1">
      <alignment horizontal="left" vertical="center"/>
    </xf>
    <xf numFmtId="0" fontId="4" fillId="3" borderId="149" xfId="9" applyFont="1" applyFill="1" applyBorder="1" applyAlignment="1">
      <alignment horizontal="left" vertical="center" wrapText="1" shrinkToFit="1"/>
    </xf>
    <xf numFmtId="0" fontId="4" fillId="3" borderId="150" xfId="9" applyFont="1" applyFill="1" applyBorder="1" applyAlignment="1">
      <alignment horizontal="center" vertical="center" wrapText="1"/>
    </xf>
    <xf numFmtId="0" fontId="4" fillId="3" borderId="150" xfId="9" applyFont="1" applyFill="1" applyBorder="1" applyAlignment="1">
      <alignment horizontal="left" vertical="center"/>
    </xf>
    <xf numFmtId="0" fontId="4" fillId="3" borderId="149" xfId="9" applyFont="1" applyFill="1" applyBorder="1" applyAlignment="1">
      <alignment horizontal="left" vertical="center" wrapText="1"/>
    </xf>
    <xf numFmtId="0" fontId="4" fillId="3" borderId="174" xfId="9" applyFont="1" applyFill="1" applyBorder="1" applyAlignment="1">
      <alignment horizontal="left" vertical="center" wrapText="1"/>
    </xf>
    <xf numFmtId="0" fontId="4" fillId="3" borderId="189" xfId="9" applyFont="1" applyFill="1" applyBorder="1" applyAlignment="1">
      <alignment horizontal="left" vertical="center" wrapText="1"/>
    </xf>
    <xf numFmtId="0" fontId="4" fillId="3" borderId="180" xfId="9" applyFont="1" applyFill="1" applyBorder="1" applyAlignment="1">
      <alignment horizontal="center" vertical="center" wrapText="1"/>
    </xf>
    <xf numFmtId="0" fontId="4" fillId="3" borderId="190" xfId="9" applyFont="1" applyFill="1" applyBorder="1" applyAlignment="1">
      <alignment horizontal="center" vertical="center" wrapText="1"/>
    </xf>
    <xf numFmtId="0" fontId="4" fillId="3" borderId="181" xfId="9" applyFont="1" applyFill="1" applyBorder="1" applyAlignment="1">
      <alignment horizontal="left" vertical="center"/>
    </xf>
    <xf numFmtId="0" fontId="4" fillId="3" borderId="191" xfId="9" applyFont="1" applyFill="1" applyBorder="1" applyAlignment="1">
      <alignment horizontal="left" vertical="center"/>
    </xf>
    <xf numFmtId="0" fontId="4" fillId="3" borderId="181" xfId="9" applyFont="1" applyFill="1" applyBorder="1" applyAlignment="1">
      <alignment horizontal="center" vertical="center" wrapText="1"/>
    </xf>
    <xf numFmtId="0" fontId="4" fillId="3" borderId="191" xfId="9" applyFont="1" applyFill="1" applyBorder="1" applyAlignment="1">
      <alignment horizontal="center" vertical="center" wrapText="1"/>
    </xf>
    <xf numFmtId="0" fontId="4" fillId="3" borderId="149" xfId="9" applyFont="1" applyFill="1" applyBorder="1" applyAlignment="1">
      <alignment horizontal="left" vertical="center" shrinkToFit="1"/>
    </xf>
    <xf numFmtId="0" fontId="4" fillId="3" borderId="32" xfId="9" applyFont="1" applyFill="1" applyBorder="1" applyAlignment="1">
      <alignment horizontal="center" vertical="center"/>
    </xf>
    <xf numFmtId="0" fontId="4" fillId="3" borderId="45" xfId="9" applyFont="1" applyFill="1" applyBorder="1" applyAlignment="1">
      <alignment horizontal="center" vertical="center"/>
    </xf>
    <xf numFmtId="0" fontId="4" fillId="3" borderId="11" xfId="9" applyFont="1" applyFill="1" applyBorder="1" applyAlignment="1">
      <alignment horizontal="center" vertical="center"/>
    </xf>
    <xf numFmtId="0" fontId="4" fillId="3" borderId="8" xfId="9" applyFont="1" applyFill="1" applyBorder="1" applyAlignment="1">
      <alignment horizontal="center" vertical="center"/>
    </xf>
    <xf numFmtId="0" fontId="4" fillId="3" borderId="45" xfId="9" applyFont="1" applyFill="1" applyBorder="1" applyAlignment="1">
      <alignment horizontal="left" vertical="center"/>
    </xf>
    <xf numFmtId="0" fontId="4" fillId="3" borderId="21" xfId="9" applyFont="1" applyFill="1" applyBorder="1" applyAlignment="1">
      <alignment horizontal="left" vertical="center"/>
    </xf>
    <xf numFmtId="0" fontId="4" fillId="3" borderId="134" xfId="9" applyFont="1" applyFill="1" applyBorder="1" applyAlignment="1">
      <alignment horizontal="center" vertical="center"/>
    </xf>
    <xf numFmtId="0" fontId="4" fillId="3" borderId="187" xfId="9" applyFont="1" applyFill="1" applyBorder="1" applyAlignment="1">
      <alignment horizontal="center" vertical="center"/>
    </xf>
    <xf numFmtId="0" fontId="4" fillId="3" borderId="156" xfId="9" applyFont="1" applyFill="1" applyBorder="1" applyAlignment="1">
      <alignment horizontal="left" vertical="center"/>
    </xf>
    <xf numFmtId="0" fontId="4" fillId="3" borderId="135" xfId="9" applyFont="1" applyFill="1" applyBorder="1" applyAlignment="1">
      <alignment horizontal="center" vertical="center"/>
    </xf>
    <xf numFmtId="0" fontId="4" fillId="3" borderId="136" xfId="9" applyFont="1" applyFill="1" applyBorder="1" applyAlignment="1">
      <alignment horizontal="center" vertical="center"/>
    </xf>
    <xf numFmtId="0" fontId="4" fillId="3" borderId="137" xfId="9" applyFont="1" applyFill="1" applyBorder="1" applyAlignment="1">
      <alignment horizontal="center" vertical="center"/>
    </xf>
    <xf numFmtId="0" fontId="4" fillId="3" borderId="138" xfId="9" applyFont="1" applyFill="1" applyBorder="1" applyAlignment="1">
      <alignment horizontal="center" vertical="center"/>
    </xf>
    <xf numFmtId="0" fontId="4" fillId="3" borderId="139" xfId="9" applyFont="1" applyFill="1" applyBorder="1" applyAlignment="1">
      <alignment horizontal="center" vertical="center"/>
    </xf>
    <xf numFmtId="0" fontId="4" fillId="3" borderId="159" xfId="9" applyFont="1" applyFill="1" applyBorder="1" applyAlignment="1">
      <alignment horizontal="center" vertical="center"/>
    </xf>
    <xf numFmtId="0" fontId="4" fillId="3" borderId="160" xfId="9" applyFont="1" applyFill="1" applyBorder="1" applyAlignment="1">
      <alignment horizontal="center" vertical="center"/>
    </xf>
    <xf numFmtId="0" fontId="4" fillId="3" borderId="161" xfId="9" applyFont="1" applyFill="1" applyBorder="1" applyAlignment="1">
      <alignment horizontal="center" vertical="center"/>
    </xf>
    <xf numFmtId="0" fontId="4" fillId="3" borderId="149" xfId="9" applyFont="1" applyFill="1" applyBorder="1" applyAlignment="1">
      <alignment horizontal="left" vertical="center"/>
    </xf>
    <xf numFmtId="0" fontId="4" fillId="3" borderId="42" xfId="9" applyFont="1" applyFill="1" applyBorder="1" applyAlignment="1">
      <alignment horizontal="left" vertical="center" wrapText="1"/>
    </xf>
    <xf numFmtId="0" fontId="4" fillId="3" borderId="156" xfId="9" applyFont="1" applyFill="1" applyBorder="1" applyAlignment="1">
      <alignment horizontal="left" vertical="center" wrapText="1"/>
    </xf>
    <xf numFmtId="0" fontId="4" fillId="3" borderId="153" xfId="9" applyFont="1" applyFill="1" applyBorder="1" applyAlignment="1">
      <alignment horizontal="center" vertical="center" wrapText="1"/>
    </xf>
    <xf numFmtId="0" fontId="4" fillId="3" borderId="145" xfId="9" applyFont="1" applyFill="1" applyBorder="1" applyAlignment="1">
      <alignment horizontal="center" vertical="center" wrapText="1"/>
    </xf>
    <xf numFmtId="0" fontId="4" fillId="3" borderId="148" xfId="9" applyFont="1" applyFill="1" applyBorder="1" applyAlignment="1">
      <alignment horizontal="left" vertical="center"/>
    </xf>
    <xf numFmtId="0" fontId="4" fillId="3" borderId="146" xfId="9" applyFont="1" applyFill="1" applyBorder="1" applyAlignment="1">
      <alignment horizontal="left" vertical="center"/>
    </xf>
    <xf numFmtId="0" fontId="4" fillId="3" borderId="148" xfId="9" applyFont="1" applyFill="1" applyBorder="1" applyAlignment="1">
      <alignment horizontal="center" vertical="center" wrapText="1"/>
    </xf>
    <xf numFmtId="0" fontId="4" fillId="3" borderId="146" xfId="9" applyFont="1" applyFill="1" applyBorder="1" applyAlignment="1">
      <alignment horizontal="center" vertical="center" wrapText="1"/>
    </xf>
    <xf numFmtId="0" fontId="4" fillId="3" borderId="186" xfId="9" applyFont="1" applyFill="1" applyBorder="1" applyAlignment="1">
      <alignment horizontal="center" vertical="center"/>
    </xf>
    <xf numFmtId="0" fontId="4" fillId="3" borderId="188" xfId="9" applyFont="1" applyFill="1" applyBorder="1" applyAlignment="1">
      <alignment horizontal="center" vertical="center"/>
    </xf>
    <xf numFmtId="0" fontId="4" fillId="3" borderId="174" xfId="9" applyFont="1" applyFill="1" applyBorder="1" applyAlignment="1">
      <alignment horizontal="left" vertical="center" wrapText="1" shrinkToFit="1"/>
    </xf>
    <xf numFmtId="0" fontId="4" fillId="3" borderId="189" xfId="9" applyFont="1" applyFill="1" applyBorder="1" applyAlignment="1">
      <alignment horizontal="left" vertical="center" wrapText="1" shrinkToFit="1"/>
    </xf>
    <xf numFmtId="0" fontId="4" fillId="3" borderId="21" xfId="9" applyFont="1" applyFill="1" applyBorder="1" applyAlignment="1">
      <alignment horizontal="left" vertical="center" wrapText="1"/>
    </xf>
    <xf numFmtId="0" fontId="8" fillId="3" borderId="0" xfId="9" applyFont="1" applyFill="1" applyAlignment="1">
      <alignment horizontal="center" vertical="center"/>
    </xf>
    <xf numFmtId="0" fontId="25" fillId="3" borderId="11" xfId="9" applyFill="1" applyBorder="1" applyAlignment="1">
      <alignment horizontal="center" vertical="center"/>
    </xf>
    <xf numFmtId="0" fontId="4" fillId="3" borderId="30" xfId="9" applyFont="1" applyFill="1" applyBorder="1" applyAlignment="1">
      <alignment horizontal="left" vertical="center"/>
    </xf>
    <xf numFmtId="0" fontId="4" fillId="3" borderId="42" xfId="9" applyFont="1" applyFill="1" applyBorder="1" applyAlignment="1">
      <alignment horizontal="left" vertical="center"/>
    </xf>
    <xf numFmtId="0" fontId="4" fillId="3" borderId="182" xfId="9" applyFont="1" applyFill="1" applyBorder="1" applyAlignment="1">
      <alignment horizontal="center" vertical="center"/>
    </xf>
    <xf numFmtId="0" fontId="4" fillId="3" borderId="169" xfId="9" applyFont="1" applyFill="1" applyBorder="1" applyAlignment="1">
      <alignment horizontal="center" vertical="center"/>
    </xf>
    <xf numFmtId="0" fontId="4" fillId="3" borderId="183" xfId="9" applyFont="1" applyFill="1" applyBorder="1" applyAlignment="1">
      <alignment horizontal="center" vertical="center"/>
    </xf>
    <xf numFmtId="0" fontId="4" fillId="3" borderId="174" xfId="9" applyFont="1" applyFill="1" applyBorder="1" applyAlignment="1">
      <alignment horizontal="left" vertical="center"/>
    </xf>
    <xf numFmtId="0" fontId="4" fillId="3" borderId="140" xfId="9" applyFont="1" applyFill="1" applyBorder="1" applyAlignment="1">
      <alignment horizontal="left" vertical="center"/>
    </xf>
    <xf numFmtId="0" fontId="4" fillId="3" borderId="144" xfId="9" applyFont="1" applyFill="1" applyBorder="1" applyAlignment="1">
      <alignment horizontal="left" vertical="center"/>
    </xf>
    <xf numFmtId="0" fontId="4" fillId="3" borderId="179" xfId="9" applyFont="1" applyFill="1" applyBorder="1" applyAlignment="1">
      <alignment horizontal="left" vertical="center" wrapText="1"/>
    </xf>
    <xf numFmtId="0" fontId="4" fillId="3" borderId="171" xfId="9" applyFont="1" applyFill="1" applyBorder="1" applyAlignment="1">
      <alignment horizontal="center" vertical="center"/>
    </xf>
    <xf numFmtId="0" fontId="4" fillId="3" borderId="172" xfId="9" applyFont="1" applyFill="1" applyBorder="1" applyAlignment="1">
      <alignment horizontal="center" vertical="center"/>
    </xf>
    <xf numFmtId="0" fontId="4" fillId="3" borderId="173" xfId="9" applyFont="1" applyFill="1" applyBorder="1" applyAlignment="1">
      <alignment horizontal="center" vertical="center"/>
    </xf>
    <xf numFmtId="0" fontId="4" fillId="3" borderId="157" xfId="9" applyFont="1" applyFill="1" applyBorder="1" applyAlignment="1">
      <alignment horizontal="left" vertical="center"/>
    </xf>
    <xf numFmtId="0" fontId="4" fillId="3" borderId="164" xfId="9" applyFont="1" applyFill="1" applyBorder="1" applyAlignment="1">
      <alignment horizontal="center" vertical="center"/>
    </xf>
    <xf numFmtId="0" fontId="4" fillId="3" borderId="165" xfId="9" applyFont="1" applyFill="1" applyBorder="1" applyAlignment="1">
      <alignment horizontal="center" vertical="center"/>
    </xf>
    <xf numFmtId="0" fontId="4" fillId="3" borderId="166" xfId="9" applyFont="1" applyFill="1" applyBorder="1" applyAlignment="1">
      <alignment horizontal="center" vertical="center"/>
    </xf>
    <xf numFmtId="0" fontId="4" fillId="3" borderId="167" xfId="9" applyFont="1" applyFill="1" applyBorder="1" applyAlignment="1">
      <alignment horizontal="center" vertical="center"/>
    </xf>
    <xf numFmtId="0" fontId="4" fillId="3" borderId="168" xfId="9" applyFont="1" applyFill="1" applyBorder="1" applyAlignment="1">
      <alignment horizontal="center" vertical="center"/>
    </xf>
    <xf numFmtId="0" fontId="4" fillId="3" borderId="170" xfId="9" applyFont="1" applyFill="1" applyBorder="1" applyAlignment="1">
      <alignment horizontal="center" vertical="center"/>
    </xf>
    <xf numFmtId="0" fontId="4" fillId="3" borderId="24" xfId="9" applyFont="1" applyFill="1" applyBorder="1" applyAlignment="1">
      <alignment horizontal="center" vertical="center"/>
    </xf>
    <xf numFmtId="0" fontId="4" fillId="3" borderId="10" xfId="9" applyFont="1" applyFill="1" applyBorder="1" applyAlignment="1">
      <alignment horizontal="center" vertical="center"/>
    </xf>
    <xf numFmtId="0" fontId="4" fillId="3" borderId="33" xfId="9" applyFont="1" applyFill="1" applyBorder="1" applyAlignment="1">
      <alignment horizontal="center" vertical="center"/>
    </xf>
    <xf numFmtId="0" fontId="4" fillId="3" borderId="44" xfId="9" applyFont="1" applyFill="1" applyBorder="1" applyAlignment="1">
      <alignment horizontal="center" vertical="center"/>
    </xf>
    <xf numFmtId="0" fontId="4" fillId="3" borderId="23" xfId="9" applyFont="1" applyFill="1" applyBorder="1" applyAlignment="1">
      <alignment horizontal="center" vertical="center"/>
    </xf>
    <xf numFmtId="0" fontId="4" fillId="3" borderId="27" xfId="9" applyFont="1" applyFill="1" applyBorder="1" applyAlignment="1">
      <alignment horizontal="center" vertical="center"/>
    </xf>
    <xf numFmtId="0" fontId="4" fillId="3" borderId="22" xfId="9" applyFont="1" applyFill="1" applyBorder="1" applyAlignment="1">
      <alignment horizontal="center" vertical="center"/>
    </xf>
    <xf numFmtId="0" fontId="4" fillId="3" borderId="154" xfId="9" applyFont="1" applyFill="1" applyBorder="1" applyAlignment="1">
      <alignment horizontal="center" vertical="center"/>
    </xf>
    <xf numFmtId="0" fontId="4" fillId="3" borderId="162" xfId="9" applyFont="1" applyFill="1" applyBorder="1" applyAlignment="1">
      <alignment horizontal="center" vertical="center"/>
    </xf>
    <xf numFmtId="0" fontId="4" fillId="3" borderId="155" xfId="9" applyFont="1" applyFill="1" applyBorder="1" applyAlignment="1">
      <alignment horizontal="center" vertical="center"/>
    </xf>
    <xf numFmtId="0" fontId="4" fillId="3" borderId="158" xfId="9" applyFont="1" applyFill="1" applyBorder="1" applyAlignment="1">
      <alignment horizontal="center" vertical="center"/>
    </xf>
    <xf numFmtId="0" fontId="4" fillId="3" borderId="152" xfId="9" applyFont="1" applyFill="1" applyBorder="1" applyAlignment="1">
      <alignment horizontal="left" vertical="center"/>
    </xf>
    <xf numFmtId="0" fontId="4" fillId="3" borderId="153" xfId="9" applyFont="1" applyFill="1" applyBorder="1" applyAlignment="1">
      <alignment horizontal="left" vertical="center"/>
    </xf>
    <xf numFmtId="0" fontId="25" fillId="3" borderId="150" xfId="9" applyFill="1" applyBorder="1" applyAlignment="1">
      <alignment horizontal="center" vertical="center"/>
    </xf>
    <xf numFmtId="0" fontId="25" fillId="3" borderId="148" xfId="9" applyFill="1" applyBorder="1" applyAlignment="1">
      <alignment horizontal="center" vertical="center"/>
    </xf>
    <xf numFmtId="0" fontId="4" fillId="3" borderId="151" xfId="9" applyFont="1" applyFill="1" applyBorder="1" applyAlignment="1">
      <alignment horizontal="left" vertical="center"/>
    </xf>
    <xf numFmtId="0" fontId="25" fillId="3" borderId="152" xfId="9" applyFill="1" applyBorder="1" applyAlignment="1">
      <alignment horizontal="center" vertical="center"/>
    </xf>
    <xf numFmtId="0" fontId="25" fillId="3" borderId="153" xfId="9" applyFill="1" applyBorder="1" applyAlignment="1">
      <alignment horizontal="center" vertical="center"/>
    </xf>
    <xf numFmtId="0" fontId="4" fillId="3" borderId="5" xfId="9" applyFont="1" applyFill="1" applyBorder="1" applyAlignment="1">
      <alignment horizontal="center" vertical="center"/>
    </xf>
    <xf numFmtId="0" fontId="4" fillId="3" borderId="0" xfId="9" applyFont="1" applyFill="1" applyAlignment="1">
      <alignment horizontal="center" vertical="center"/>
    </xf>
    <xf numFmtId="0" fontId="4" fillId="3" borderId="30" xfId="9" applyFont="1" applyFill="1" applyBorder="1" applyAlignment="1">
      <alignment horizontal="center" vertical="center"/>
    </xf>
    <xf numFmtId="0" fontId="4" fillId="3" borderId="0" xfId="9" applyFont="1" applyFill="1" applyAlignment="1">
      <alignment horizontal="left" vertical="center" wrapText="1"/>
    </xf>
    <xf numFmtId="0" fontId="4" fillId="3" borderId="0" xfId="9" applyFont="1" applyFill="1" applyBorder="1" applyAlignment="1">
      <alignment horizontal="left" vertical="center" wrapText="1"/>
    </xf>
    <xf numFmtId="0" fontId="4" fillId="7" borderId="0" xfId="9" applyFont="1" applyFill="1" applyBorder="1" applyAlignment="1">
      <alignment horizontal="left" vertical="center" wrapText="1"/>
    </xf>
    <xf numFmtId="0" fontId="4" fillId="7" borderId="0" xfId="9" applyFont="1" applyFill="1" applyAlignment="1">
      <alignment horizontal="left" vertical="center" wrapText="1"/>
    </xf>
    <xf numFmtId="0" fontId="4" fillId="3" borderId="0" xfId="9" applyFont="1" applyFill="1" applyAlignment="1">
      <alignment horizontal="left" vertical="center"/>
    </xf>
    <xf numFmtId="0" fontId="4" fillId="3" borderId="0" xfId="9" applyFont="1" applyFill="1" applyAlignment="1">
      <alignment horizontal="center" vertical="center" wrapText="1"/>
    </xf>
    <xf numFmtId="0" fontId="4" fillId="3" borderId="0" xfId="9" applyFont="1" applyFill="1" applyAlignment="1">
      <alignment vertical="center" wrapText="1"/>
    </xf>
    <xf numFmtId="0" fontId="4" fillId="7" borderId="0" xfId="9" applyFont="1" applyFill="1" applyAlignment="1">
      <alignment vertical="center" wrapText="1"/>
    </xf>
    <xf numFmtId="0" fontId="4" fillId="7" borderId="0" xfId="9" applyFont="1" applyFill="1" applyAlignment="1">
      <alignment horizontal="left" vertical="center"/>
    </xf>
    <xf numFmtId="0" fontId="4" fillId="0" borderId="0" xfId="9" applyFont="1" applyAlignment="1">
      <alignment horizontal="center" vertical="center"/>
    </xf>
    <xf numFmtId="0" fontId="4" fillId="0" borderId="0" xfId="9" applyFont="1" applyAlignment="1">
      <alignment horizontal="center" vertical="top"/>
    </xf>
    <xf numFmtId="0" fontId="4" fillId="0" borderId="11" xfId="9" applyFont="1" applyBorder="1" applyAlignment="1">
      <alignment horizontal="center" vertical="center" wrapText="1"/>
    </xf>
    <xf numFmtId="0" fontId="4" fillId="0" borderId="24" xfId="9" applyFont="1" applyBorder="1" applyAlignment="1">
      <alignment horizontal="center" vertical="center" wrapText="1"/>
    </xf>
    <xf numFmtId="0" fontId="4" fillId="0" borderId="10" xfId="9" applyFont="1" applyBorder="1" applyAlignment="1">
      <alignment horizontal="center" vertical="center" wrapText="1"/>
    </xf>
    <xf numFmtId="0" fontId="4" fillId="0" borderId="11" xfId="9" applyFont="1" applyBorder="1" applyAlignment="1">
      <alignment horizontal="center" vertical="center"/>
    </xf>
    <xf numFmtId="0" fontId="4" fillId="0" borderId="24" xfId="9" applyFont="1" applyBorder="1" applyAlignment="1">
      <alignment horizontal="center" vertical="center"/>
    </xf>
    <xf numFmtId="0" fontId="4" fillId="0" borderId="10" xfId="9" applyFont="1" applyBorder="1" applyAlignment="1">
      <alignment horizontal="center" vertical="center"/>
    </xf>
    <xf numFmtId="0" fontId="25" fillId="0" borderId="0" xfId="9" applyAlignment="1">
      <alignment horizontal="right"/>
    </xf>
    <xf numFmtId="0" fontId="4" fillId="0" borderId="0" xfId="9" applyFont="1" applyAlignment="1">
      <alignment horizontal="justify" vertical="center" wrapText="1"/>
    </xf>
    <xf numFmtId="0" fontId="4" fillId="0" borderId="32" xfId="9" applyFont="1" applyBorder="1" applyAlignment="1">
      <alignment horizontal="center" vertical="center" wrapText="1"/>
    </xf>
    <xf numFmtId="0" fontId="4" fillId="0" borderId="44" xfId="9" applyFont="1" applyBorder="1" applyAlignment="1">
      <alignment horizontal="center" vertical="center" wrapText="1"/>
    </xf>
    <xf numFmtId="0" fontId="4" fillId="0" borderId="45" xfId="9" applyFont="1" applyBorder="1" applyAlignment="1">
      <alignment horizontal="center" vertical="center" textRotation="255" wrapText="1"/>
    </xf>
    <xf numFmtId="0" fontId="4" fillId="0" borderId="42" xfId="9" applyFont="1" applyBorder="1" applyAlignment="1">
      <alignment horizontal="center" vertical="center" textRotation="255" wrapText="1"/>
    </xf>
    <xf numFmtId="0" fontId="4" fillId="0" borderId="21" xfId="9" applyFont="1" applyBorder="1" applyAlignment="1">
      <alignment horizontal="center" vertical="center" textRotation="255" wrapText="1"/>
    </xf>
    <xf numFmtId="0" fontId="4" fillId="0" borderId="32" xfId="9" applyFont="1" applyBorder="1" applyAlignment="1">
      <alignment horizontal="left" vertical="center" wrapText="1"/>
    </xf>
    <xf numFmtId="0" fontId="4" fillId="0" borderId="33" xfId="9" applyFont="1" applyBorder="1" applyAlignment="1">
      <alignment horizontal="left" vertical="center" wrapText="1"/>
    </xf>
    <xf numFmtId="0" fontId="25" fillId="0" borderId="33" xfId="9" applyBorder="1" applyAlignment="1">
      <alignment horizontal="left" vertical="center" wrapText="1"/>
    </xf>
    <xf numFmtId="0" fontId="4" fillId="0" borderId="141" xfId="9" applyFont="1" applyBorder="1" applyAlignment="1">
      <alignment horizontal="left" vertical="center"/>
    </xf>
    <xf numFmtId="0" fontId="4" fillId="0" borderId="142" xfId="9" applyFont="1" applyBorder="1" applyAlignment="1">
      <alignment horizontal="left" vertical="center"/>
    </xf>
    <xf numFmtId="0" fontId="4" fillId="0" borderId="143" xfId="9" applyFont="1" applyBorder="1" applyAlignment="1">
      <alignment horizontal="left" vertical="center"/>
    </xf>
    <xf numFmtId="0" fontId="4" fillId="0" borderId="5" xfId="9" applyFont="1" applyBorder="1" applyAlignment="1">
      <alignment horizontal="left" vertical="center" wrapText="1"/>
    </xf>
    <xf numFmtId="0" fontId="4" fillId="0" borderId="0" xfId="9" applyFont="1" applyAlignment="1">
      <alignment horizontal="left" vertical="center" wrapText="1"/>
    </xf>
    <xf numFmtId="0" fontId="4" fillId="0" borderId="180" xfId="9" applyFont="1" applyBorder="1" applyAlignment="1">
      <alignment horizontal="left" vertical="center"/>
    </xf>
    <xf numFmtId="0" fontId="4" fillId="0" borderId="181" xfId="9" applyFont="1" applyBorder="1" applyAlignment="1">
      <alignment horizontal="left" vertical="center"/>
    </xf>
    <xf numFmtId="0" fontId="4" fillId="0" borderId="222" xfId="9" applyFont="1" applyBorder="1" applyAlignment="1">
      <alignment horizontal="left" vertical="center"/>
    </xf>
    <xf numFmtId="0" fontId="4" fillId="0" borderId="44" xfId="9" applyFont="1" applyBorder="1" applyAlignment="1">
      <alignment horizontal="left" vertical="center" wrapText="1"/>
    </xf>
    <xf numFmtId="0" fontId="4" fillId="0" borderId="30" xfId="9" applyFont="1" applyBorder="1" applyAlignment="1">
      <alignment horizontal="left" vertical="center" wrapText="1"/>
    </xf>
    <xf numFmtId="0" fontId="4" fillId="0" borderId="23" xfId="9" applyFont="1" applyBorder="1" applyAlignment="1">
      <alignment horizontal="left" vertical="center" wrapText="1"/>
    </xf>
    <xf numFmtId="0" fontId="4" fillId="0" borderId="27" xfId="9" applyFont="1" applyBorder="1" applyAlignment="1">
      <alignment horizontal="left" vertical="center" wrapText="1"/>
    </xf>
    <xf numFmtId="0" fontId="4" fillId="0" borderId="22" xfId="9" applyFont="1" applyBorder="1" applyAlignment="1">
      <alignment horizontal="left" vertical="center" wrapText="1"/>
    </xf>
    <xf numFmtId="0" fontId="4" fillId="0" borderId="152" xfId="9" applyFont="1" applyBorder="1" applyAlignment="1">
      <alignment horizontal="justify" vertical="center" wrapText="1"/>
    </xf>
    <xf numFmtId="0" fontId="4" fillId="0" borderId="150" xfId="9" applyFont="1" applyBorder="1" applyAlignment="1">
      <alignment horizontal="justify" vertical="center" wrapText="1"/>
    </xf>
    <xf numFmtId="0" fontId="4" fillId="0" borderId="151" xfId="9" applyFont="1" applyBorder="1" applyAlignment="1">
      <alignment horizontal="justify" vertical="center" wrapText="1"/>
    </xf>
    <xf numFmtId="0" fontId="4" fillId="0" borderId="11" xfId="9" applyFont="1" applyBorder="1" applyAlignment="1">
      <alignment horizontal="left" vertical="center" wrapText="1"/>
    </xf>
    <xf numFmtId="0" fontId="4" fillId="0" borderId="24" xfId="9" applyFont="1" applyBorder="1" applyAlignment="1">
      <alignment horizontal="left" vertical="center" wrapText="1"/>
    </xf>
    <xf numFmtId="0" fontId="4" fillId="0" borderId="10" xfId="9" applyFont="1" applyBorder="1" applyAlignment="1">
      <alignment horizontal="left" vertical="center" wrapText="1"/>
    </xf>
    <xf numFmtId="0" fontId="4" fillId="0" borderId="33" xfId="9" applyFont="1" applyBorder="1" applyAlignment="1">
      <alignment horizontal="center" vertical="center" wrapText="1"/>
    </xf>
    <xf numFmtId="0" fontId="4" fillId="0" borderId="153" xfId="9" applyFont="1" applyBorder="1" applyAlignment="1">
      <alignment horizontal="center" vertical="center" wrapText="1"/>
    </xf>
    <xf numFmtId="0" fontId="4" fillId="0" borderId="148" xfId="9" applyFont="1" applyBorder="1" applyAlignment="1">
      <alignment horizontal="center" vertical="center" wrapText="1"/>
    </xf>
    <xf numFmtId="0" fontId="4" fillId="0" borderId="148" xfId="9" applyFont="1" applyBorder="1" applyAlignment="1">
      <alignment horizontal="left" vertical="center" wrapText="1"/>
    </xf>
    <xf numFmtId="0" fontId="4" fillId="0" borderId="157" xfId="9" applyFont="1" applyBorder="1" applyAlignment="1">
      <alignment horizontal="left" vertical="center" wrapText="1"/>
    </xf>
    <xf numFmtId="0" fontId="4" fillId="0" borderId="8" xfId="9" applyFont="1" applyBorder="1" applyAlignment="1">
      <alignment horizontal="left" wrapText="1"/>
    </xf>
    <xf numFmtId="0" fontId="4" fillId="0" borderId="11" xfId="9" applyFont="1" applyBorder="1" applyAlignment="1">
      <alignment horizontal="center" wrapText="1"/>
    </xf>
    <xf numFmtId="0" fontId="4" fillId="0" borderId="24" xfId="9" applyFont="1" applyBorder="1" applyAlignment="1">
      <alignment horizontal="center" wrapText="1"/>
    </xf>
    <xf numFmtId="0" fontId="4" fillId="0" borderId="10" xfId="9" applyFont="1" applyBorder="1" applyAlignment="1">
      <alignment horizontal="center" wrapText="1"/>
    </xf>
    <xf numFmtId="0" fontId="25" fillId="0" borderId="8" xfId="9" applyBorder="1" applyAlignment="1">
      <alignment horizontal="left" wrapText="1"/>
    </xf>
    <xf numFmtId="0" fontId="25" fillId="0" borderId="11" xfId="9" applyBorder="1" applyAlignment="1">
      <alignment horizontal="left" wrapText="1"/>
    </xf>
    <xf numFmtId="0" fontId="4" fillId="0" borderId="11" xfId="9" applyFont="1" applyBorder="1" applyAlignment="1">
      <alignment horizontal="center"/>
    </xf>
    <xf numFmtId="0" fontId="4" fillId="0" borderId="24" xfId="9" applyFont="1" applyBorder="1" applyAlignment="1">
      <alignment horizontal="center"/>
    </xf>
    <xf numFmtId="0" fontId="4" fillId="0" borderId="10" xfId="9" applyFont="1" applyBorder="1" applyAlignment="1">
      <alignment horizontal="center"/>
    </xf>
    <xf numFmtId="0" fontId="4" fillId="0" borderId="8" xfId="9" applyFont="1" applyBorder="1" applyAlignment="1">
      <alignment horizontal="left" vertical="center" wrapText="1"/>
    </xf>
    <xf numFmtId="0" fontId="25" fillId="0" borderId="8" xfId="9" applyBorder="1" applyAlignment="1">
      <alignment horizontal="left" vertical="center" wrapText="1"/>
    </xf>
    <xf numFmtId="0" fontId="4" fillId="0" borderId="45" xfId="9" applyFont="1" applyBorder="1" applyAlignment="1">
      <alignment horizontal="left" vertical="center" wrapText="1"/>
    </xf>
    <xf numFmtId="0" fontId="25" fillId="0" borderId="45" xfId="9" applyBorder="1" applyAlignment="1">
      <alignment horizontal="left" vertical="center" wrapText="1"/>
    </xf>
    <xf numFmtId="0" fontId="4" fillId="0" borderId="180" xfId="9" applyFont="1" applyBorder="1" applyAlignment="1">
      <alignment horizontal="left" vertical="center" wrapText="1"/>
    </xf>
    <xf numFmtId="0" fontId="4" fillId="0" borderId="181" xfId="9" applyFont="1" applyBorder="1" applyAlignment="1">
      <alignment horizontal="left" vertical="center" wrapText="1"/>
    </xf>
    <xf numFmtId="0" fontId="4" fillId="0" borderId="222" xfId="9" applyFont="1" applyBorder="1" applyAlignment="1">
      <alignment horizontal="left" vertical="center" wrapText="1"/>
    </xf>
    <xf numFmtId="0" fontId="4" fillId="0" borderId="45" xfId="9" applyFont="1" applyBorder="1" applyAlignment="1">
      <alignment horizontal="center" vertical="center" textRotation="255" shrinkToFit="1"/>
    </xf>
    <xf numFmtId="0" fontId="4" fillId="0" borderId="42" xfId="9" applyFont="1" applyBorder="1" applyAlignment="1">
      <alignment horizontal="center" vertical="center" textRotation="255" shrinkToFit="1"/>
    </xf>
    <xf numFmtId="0" fontId="4" fillId="0" borderId="21" xfId="9" applyFont="1" applyBorder="1" applyAlignment="1">
      <alignment horizontal="center" vertical="center" textRotation="255" shrinkToFit="1"/>
    </xf>
    <xf numFmtId="0" fontId="4" fillId="0" borderId="141" xfId="9" applyFont="1" applyBorder="1" applyAlignment="1">
      <alignment horizontal="left" vertical="center" wrapText="1"/>
    </xf>
    <xf numFmtId="0" fontId="4" fillId="0" borderId="142" xfId="9" applyFont="1" applyBorder="1" applyAlignment="1">
      <alignment horizontal="left" vertical="center" wrapText="1"/>
    </xf>
    <xf numFmtId="0" fontId="4" fillId="0" borderId="143" xfId="9" applyFont="1" applyBorder="1" applyAlignment="1">
      <alignment horizontal="left" vertical="center" wrapText="1"/>
    </xf>
    <xf numFmtId="0" fontId="10" fillId="0" borderId="8" xfId="9" applyFont="1" applyBorder="1" applyAlignment="1">
      <alignment horizontal="left" vertical="center" wrapText="1"/>
    </xf>
    <xf numFmtId="0" fontId="4" fillId="0" borderId="150" xfId="9" applyFont="1" applyBorder="1" applyAlignment="1">
      <alignment horizontal="left" vertical="center" wrapText="1"/>
    </xf>
    <xf numFmtId="0" fontId="4" fillId="0" borderId="151" xfId="9" applyFont="1" applyBorder="1" applyAlignment="1">
      <alignment horizontal="left" vertical="center" wrapText="1"/>
    </xf>
    <xf numFmtId="0" fontId="4" fillId="0" borderId="224" xfId="9" applyFont="1" applyBorder="1" applyAlignment="1">
      <alignment horizontal="center" vertical="center" wrapText="1"/>
    </xf>
    <xf numFmtId="0" fontId="4" fillId="0" borderId="0" xfId="9" applyFont="1" applyAlignment="1">
      <alignment horizontal="center" vertical="center" wrapText="1"/>
    </xf>
    <xf numFmtId="0" fontId="4" fillId="0" borderId="30" xfId="9" applyFont="1" applyBorder="1" applyAlignment="1">
      <alignment horizontal="center" vertical="center" wrapText="1"/>
    </xf>
    <xf numFmtId="0" fontId="4" fillId="0" borderId="5" xfId="9" applyFont="1" applyBorder="1" applyAlignment="1">
      <alignment horizontal="left" vertical="top" wrapText="1"/>
    </xf>
    <xf numFmtId="0" fontId="4" fillId="0" borderId="0" xfId="9" applyFont="1" applyAlignment="1">
      <alignment horizontal="left" vertical="top" wrapText="1"/>
    </xf>
    <xf numFmtId="0" fontId="4" fillId="0" borderId="30" xfId="9" applyFont="1" applyBorder="1" applyAlignment="1">
      <alignment horizontal="left" vertical="top" wrapText="1"/>
    </xf>
    <xf numFmtId="0" fontId="4" fillId="0" borderId="5" xfId="9" applyFont="1" applyBorder="1" applyAlignment="1">
      <alignment horizontal="center" wrapText="1"/>
    </xf>
    <xf numFmtId="0" fontId="4" fillId="0" borderId="0" xfId="9" applyFont="1" applyAlignment="1">
      <alignment horizontal="center" wrapText="1"/>
    </xf>
    <xf numFmtId="0" fontId="4" fillId="0" borderId="33" xfId="9" applyFont="1" applyBorder="1" applyAlignment="1">
      <alignment horizontal="center" wrapText="1"/>
    </xf>
    <xf numFmtId="0" fontId="10" fillId="0" borderId="24" xfId="9" applyFont="1" applyBorder="1" applyAlignment="1">
      <alignment horizontal="left" vertical="center" wrapText="1"/>
    </xf>
    <xf numFmtId="0" fontId="10" fillId="0" borderId="10" xfId="9" applyFont="1" applyBorder="1" applyAlignment="1">
      <alignment horizontal="left" vertical="center" wrapText="1"/>
    </xf>
    <xf numFmtId="0" fontId="4" fillId="0" borderId="24" xfId="9" applyFont="1" applyBorder="1" applyAlignment="1">
      <alignment horizontal="left" wrapText="1"/>
    </xf>
    <xf numFmtId="0" fontId="25" fillId="0" borderId="24" xfId="9" applyBorder="1" applyAlignment="1">
      <alignment horizontal="left" wrapText="1"/>
    </xf>
    <xf numFmtId="0" fontId="25" fillId="0" borderId="132" xfId="9" applyBorder="1" applyAlignment="1">
      <alignment horizontal="left" wrapText="1"/>
    </xf>
    <xf numFmtId="0" fontId="4" fillId="0" borderId="32" xfId="9" applyFont="1" applyBorder="1" applyAlignment="1">
      <alignment horizontal="center" wrapText="1"/>
    </xf>
    <xf numFmtId="0" fontId="4" fillId="0" borderId="44" xfId="9" applyFont="1" applyBorder="1" applyAlignment="1">
      <alignment horizontal="center" wrapText="1"/>
    </xf>
    <xf numFmtId="0" fontId="4" fillId="0" borderId="226" xfId="9" applyFont="1" applyBorder="1" applyAlignment="1">
      <alignment horizontal="center" vertical="center" wrapText="1"/>
    </xf>
    <xf numFmtId="0" fontId="4" fillId="0" borderId="27" xfId="9" applyFont="1" applyBorder="1" applyAlignment="1">
      <alignment horizontal="center" vertical="center" wrapText="1"/>
    </xf>
    <xf numFmtId="0" fontId="4" fillId="0" borderId="22" xfId="9" applyFont="1" applyBorder="1" applyAlignment="1">
      <alignment horizontal="center" vertical="center" wrapText="1"/>
    </xf>
    <xf numFmtId="0" fontId="4" fillId="0" borderId="23" xfId="9" applyFont="1" applyBorder="1" applyAlignment="1">
      <alignment horizontal="left" vertical="top" wrapText="1"/>
    </xf>
    <xf numFmtId="0" fontId="4" fillId="0" borderId="27" xfId="9" applyFont="1" applyBorder="1" applyAlignment="1">
      <alignment horizontal="left" vertical="top" wrapText="1"/>
    </xf>
    <xf numFmtId="0" fontId="4" fillId="0" borderId="22" xfId="9" applyFont="1" applyBorder="1" applyAlignment="1">
      <alignment horizontal="left" vertical="top" wrapText="1"/>
    </xf>
    <xf numFmtId="0" fontId="4" fillId="0" borderId="23" xfId="9" applyFont="1" applyBorder="1" applyAlignment="1">
      <alignment horizontal="center" wrapText="1"/>
    </xf>
    <xf numFmtId="0" fontId="4" fillId="0" borderId="22" xfId="9" applyFont="1" applyBorder="1" applyAlignment="1">
      <alignment horizontal="center" wrapText="1"/>
    </xf>
    <xf numFmtId="0" fontId="4" fillId="0" borderId="227" xfId="9" applyFont="1" applyBorder="1" applyAlignment="1">
      <alignment horizontal="center" wrapText="1"/>
    </xf>
    <xf numFmtId="0" fontId="4" fillId="0" borderId="132" xfId="9" applyFont="1" applyBorder="1" applyAlignment="1">
      <alignment horizontal="center" wrapText="1"/>
    </xf>
    <xf numFmtId="0" fontId="4" fillId="0" borderId="200" xfId="9" applyFont="1" applyBorder="1" applyAlignment="1">
      <alignment horizontal="center" vertical="center"/>
    </xf>
    <xf numFmtId="0" fontId="4" fillId="0" borderId="201" xfId="9" applyFont="1" applyBorder="1" applyAlignment="1">
      <alignment horizontal="center" vertical="center"/>
    </xf>
    <xf numFmtId="0" fontId="4" fillId="0" borderId="202" xfId="9" applyFont="1" applyBorder="1" applyAlignment="1">
      <alignment horizontal="center" vertical="center"/>
    </xf>
    <xf numFmtId="0" fontId="4" fillId="0" borderId="200" xfId="9" applyFont="1" applyBorder="1" applyAlignment="1">
      <alignment horizontal="center"/>
    </xf>
    <xf numFmtId="0" fontId="4" fillId="0" borderId="202" xfId="9" applyFont="1" applyBorder="1" applyAlignment="1">
      <alignment horizontal="center"/>
    </xf>
    <xf numFmtId="0" fontId="4" fillId="0" borderId="27" xfId="9" applyFont="1" applyBorder="1" applyAlignment="1">
      <alignment horizontal="left" shrinkToFit="1"/>
    </xf>
    <xf numFmtId="0" fontId="25" fillId="0" borderId="27" xfId="9" applyBorder="1" applyAlignment="1">
      <alignment horizontal="left" shrinkToFit="1"/>
    </xf>
    <xf numFmtId="0" fontId="25" fillId="0" borderId="225" xfId="9" applyBorder="1" applyAlignment="1">
      <alignment horizontal="left" shrinkToFit="1"/>
    </xf>
    <xf numFmtId="0" fontId="4" fillId="0" borderId="230" xfId="9" applyFont="1" applyBorder="1" applyAlignment="1">
      <alignment horizontal="center" wrapText="1"/>
    </xf>
    <xf numFmtId="0" fontId="4" fillId="0" borderId="231" xfId="9" applyFont="1" applyBorder="1" applyAlignment="1">
      <alignment horizontal="center" wrapText="1"/>
    </xf>
    <xf numFmtId="0" fontId="4" fillId="0" borderId="204" xfId="9" applyFont="1" applyBorder="1" applyAlignment="1">
      <alignment horizontal="center" wrapText="1"/>
    </xf>
    <xf numFmtId="0" fontId="4" fillId="0" borderId="205" xfId="9" applyFont="1" applyBorder="1" applyAlignment="1">
      <alignment horizontal="center" wrapText="1"/>
    </xf>
    <xf numFmtId="0" fontId="10" fillId="0" borderId="27" xfId="9" applyFont="1" applyBorder="1" applyAlignment="1">
      <alignment horizontal="left" vertical="center" wrapText="1"/>
    </xf>
    <xf numFmtId="0" fontId="10" fillId="0" borderId="22" xfId="9" applyFont="1" applyBorder="1" applyAlignment="1">
      <alignment horizontal="left" vertical="center" wrapText="1"/>
    </xf>
    <xf numFmtId="0" fontId="4" fillId="0" borderId="203" xfId="9" applyFont="1" applyBorder="1" applyAlignment="1">
      <alignment horizontal="center" vertical="center"/>
    </xf>
    <xf numFmtId="0" fontId="4" fillId="0" borderId="204" xfId="9" applyFont="1" applyBorder="1" applyAlignment="1">
      <alignment horizontal="center" vertical="center"/>
    </xf>
    <xf numFmtId="0" fontId="4" fillId="0" borderId="205" xfId="9" applyFont="1" applyBorder="1" applyAlignment="1">
      <alignment horizontal="center" vertical="center"/>
    </xf>
    <xf numFmtId="0" fontId="4" fillId="0" borderId="203" xfId="9" applyFont="1" applyBorder="1" applyAlignment="1">
      <alignment horizontal="center"/>
    </xf>
    <xf numFmtId="0" fontId="4" fillId="0" borderId="205" xfId="9" applyFont="1" applyBorder="1" applyAlignment="1">
      <alignment horizontal="center"/>
    </xf>
    <xf numFmtId="0" fontId="4" fillId="0" borderId="201" xfId="9" applyFont="1" applyBorder="1" applyAlignment="1">
      <alignment horizontal="left" wrapText="1"/>
    </xf>
    <xf numFmtId="0" fontId="25" fillId="0" borderId="201" xfId="9" applyBorder="1" applyAlignment="1">
      <alignment horizontal="left" wrapText="1"/>
    </xf>
    <xf numFmtId="0" fontId="25" fillId="0" borderId="228" xfId="9" applyBorder="1" applyAlignment="1">
      <alignment horizontal="left" wrapText="1"/>
    </xf>
    <xf numFmtId="0" fontId="4" fillId="0" borderId="229" xfId="9" applyFont="1" applyBorder="1" applyAlignment="1">
      <alignment horizontal="center" wrapText="1"/>
    </xf>
    <xf numFmtId="0" fontId="4" fillId="0" borderId="228" xfId="9" applyFont="1" applyBorder="1" applyAlignment="1">
      <alignment horizontal="center" wrapText="1"/>
    </xf>
    <xf numFmtId="0" fontId="4" fillId="0" borderId="201" xfId="9" applyFont="1" applyBorder="1" applyAlignment="1">
      <alignment horizontal="center" wrapText="1"/>
    </xf>
    <xf numFmtId="0" fontId="4" fillId="0" borderId="202" xfId="9" applyFont="1" applyBorder="1" applyAlignment="1">
      <alignment horizontal="center" wrapText="1"/>
    </xf>
    <xf numFmtId="0" fontId="10" fillId="0" borderId="201" xfId="9" applyFont="1" applyBorder="1" applyAlignment="1">
      <alignment horizontal="left" vertical="center" wrapText="1"/>
    </xf>
    <xf numFmtId="0" fontId="10" fillId="0" borderId="202" xfId="9" applyFont="1" applyBorder="1" applyAlignment="1">
      <alignment horizontal="left" vertical="center" wrapText="1"/>
    </xf>
    <xf numFmtId="0" fontId="4" fillId="0" borderId="24" xfId="9" applyFont="1" applyBorder="1" applyAlignment="1">
      <alignment horizontal="left" shrinkToFit="1"/>
    </xf>
    <xf numFmtId="0" fontId="25" fillId="0" borderId="24" xfId="9" applyBorder="1" applyAlignment="1">
      <alignment horizontal="left" shrinkToFit="1"/>
    </xf>
    <xf numFmtId="0" fontId="25" fillId="0" borderId="132" xfId="9" applyBorder="1" applyAlignment="1">
      <alignment horizontal="left" shrinkToFit="1"/>
    </xf>
    <xf numFmtId="0" fontId="4" fillId="0" borderId="132" xfId="9" applyFont="1" applyBorder="1" applyAlignment="1">
      <alignment horizontal="left" wrapText="1"/>
    </xf>
    <xf numFmtId="0" fontId="4" fillId="0" borderId="32" xfId="9" applyFont="1" applyBorder="1" applyAlignment="1">
      <alignment horizontal="center" vertical="center"/>
    </xf>
    <xf numFmtId="0" fontId="4" fillId="0" borderId="33" xfId="9" applyFont="1" applyBorder="1" applyAlignment="1">
      <alignment horizontal="center" vertical="center"/>
    </xf>
    <xf numFmtId="0" fontId="4" fillId="0" borderId="44" xfId="9" applyFont="1" applyBorder="1" applyAlignment="1">
      <alignment horizontal="center" vertical="center"/>
    </xf>
    <xf numFmtId="0" fontId="4" fillId="0" borderId="32" xfId="9" applyFont="1" applyBorder="1" applyAlignment="1">
      <alignment horizontal="center"/>
    </xf>
    <xf numFmtId="0" fontId="4" fillId="0" borderId="44" xfId="9" applyFont="1" applyBorder="1" applyAlignment="1">
      <alignment horizontal="center"/>
    </xf>
    <xf numFmtId="0" fontId="4" fillId="0" borderId="11" xfId="9" applyFont="1" applyBorder="1" applyAlignment="1">
      <alignment horizontal="left" wrapText="1"/>
    </xf>
    <xf numFmtId="0" fontId="4" fillId="0" borderId="27" xfId="9" applyFont="1" applyBorder="1" applyAlignment="1">
      <alignment horizontal="center" wrapText="1"/>
    </xf>
    <xf numFmtId="0" fontId="4" fillId="0" borderId="11" xfId="9" applyFont="1" applyBorder="1" applyAlignment="1">
      <alignment horizontal="left"/>
    </xf>
    <xf numFmtId="0" fontId="4" fillId="0" borderId="24" xfId="9" applyFont="1" applyBorder="1" applyAlignment="1">
      <alignment horizontal="left"/>
    </xf>
    <xf numFmtId="0" fontId="4" fillId="0" borderId="32" xfId="9" applyFont="1" applyBorder="1" applyAlignment="1">
      <alignment horizontal="left" vertical="top" wrapText="1"/>
    </xf>
    <xf numFmtId="0" fontId="4" fillId="0" borderId="33" xfId="9" applyFont="1" applyBorder="1" applyAlignment="1">
      <alignment horizontal="left" vertical="top" wrapText="1"/>
    </xf>
    <xf numFmtId="0" fontId="4" fillId="0" borderId="44" xfId="9" applyFont="1" applyBorder="1" applyAlignment="1">
      <alignment horizontal="left" vertical="top" wrapText="1"/>
    </xf>
    <xf numFmtId="0" fontId="4" fillId="0" borderId="8" xfId="9" applyFont="1" applyBorder="1" applyAlignment="1">
      <alignment horizontal="center" vertical="center" textRotation="255" wrapText="1"/>
    </xf>
    <xf numFmtId="0" fontId="4" fillId="0" borderId="32" xfId="9" applyFont="1" applyBorder="1" applyAlignment="1">
      <alignment horizontal="left" wrapText="1"/>
    </xf>
    <xf numFmtId="0" fontId="4" fillId="0" borderId="0" xfId="9" applyFont="1" applyAlignment="1">
      <alignment horizontal="left" wrapText="1"/>
    </xf>
    <xf numFmtId="0" fontId="4" fillId="0" borderId="223" xfId="9" applyFont="1" applyBorder="1" applyAlignment="1">
      <alignment horizontal="left" wrapText="1"/>
    </xf>
    <xf numFmtId="0" fontId="4" fillId="0" borderId="5" xfId="9" applyFont="1" applyBorder="1" applyAlignment="1">
      <alignment horizontal="left" wrapText="1"/>
    </xf>
    <xf numFmtId="0" fontId="4" fillId="0" borderId="223" xfId="9" applyFont="1" applyBorder="1" applyAlignment="1">
      <alignment horizontal="center" wrapText="1"/>
    </xf>
    <xf numFmtId="0" fontId="4" fillId="0" borderId="225" xfId="9" applyFont="1" applyBorder="1" applyAlignment="1">
      <alignment horizontal="center" wrapText="1"/>
    </xf>
    <xf numFmtId="0" fontId="1" fillId="0" borderId="124" xfId="9" applyFont="1" applyBorder="1" applyAlignment="1">
      <alignment horizontal="center" vertical="top"/>
    </xf>
    <xf numFmtId="0" fontId="1" fillId="0" borderId="11" xfId="9" applyFont="1" applyBorder="1" applyAlignment="1">
      <alignment horizontal="left" vertical="center"/>
    </xf>
    <xf numFmtId="0" fontId="1" fillId="0" borderId="24" xfId="9" applyFont="1" applyBorder="1" applyAlignment="1">
      <alignment horizontal="left" vertical="center"/>
    </xf>
    <xf numFmtId="0" fontId="1" fillId="0" borderId="10" xfId="9" applyFont="1" applyBorder="1" applyAlignment="1">
      <alignment horizontal="left" vertical="center"/>
    </xf>
    <xf numFmtId="0" fontId="1" fillId="0" borderId="11" xfId="9" applyFont="1" applyBorder="1" applyAlignment="1">
      <alignment horizontal="center" vertical="center"/>
    </xf>
    <xf numFmtId="0" fontId="1" fillId="0" borderId="24" xfId="9" applyFont="1" applyBorder="1" applyAlignment="1">
      <alignment horizontal="center" vertical="center"/>
    </xf>
    <xf numFmtId="0" fontId="1" fillId="0" borderId="5" xfId="9" applyFont="1" applyBorder="1" applyAlignment="1">
      <alignment horizontal="left" vertical="center"/>
    </xf>
    <xf numFmtId="0" fontId="1" fillId="0" borderId="0" xfId="9" applyFont="1" applyAlignment="1">
      <alignment horizontal="left" vertical="center"/>
    </xf>
    <xf numFmtId="0" fontId="1" fillId="0" borderId="30" xfId="9" applyFont="1" applyBorder="1" applyAlignment="1">
      <alignment horizontal="left" vertical="center"/>
    </xf>
    <xf numFmtId="0" fontId="1" fillId="0" borderId="23" xfId="9" applyFont="1" applyBorder="1" applyAlignment="1">
      <alignment horizontal="left" vertical="center"/>
    </xf>
    <xf numFmtId="0" fontId="1" fillId="0" borderId="27" xfId="9" applyFont="1" applyBorder="1" applyAlignment="1">
      <alignment horizontal="left" vertical="center"/>
    </xf>
    <xf numFmtId="0" fontId="1" fillId="0" borderId="22" xfId="9" applyFont="1" applyBorder="1" applyAlignment="1">
      <alignment horizontal="left" vertical="center"/>
    </xf>
    <xf numFmtId="0" fontId="1" fillId="0" borderId="0" xfId="9" applyFont="1" applyAlignment="1">
      <alignment horizontal="center" vertical="top"/>
    </xf>
    <xf numFmtId="0" fontId="1" fillId="0" borderId="10" xfId="9" applyFont="1" applyBorder="1" applyAlignment="1">
      <alignment horizontal="center" vertical="center"/>
    </xf>
    <xf numFmtId="0" fontId="1" fillId="0" borderId="32" xfId="9" applyFont="1" applyBorder="1" applyAlignment="1">
      <alignment horizontal="left" vertical="center" wrapText="1"/>
    </xf>
    <xf numFmtId="0" fontId="1" fillId="0" borderId="33" xfId="9" applyFont="1" applyBorder="1" applyAlignment="1">
      <alignment horizontal="left" vertical="center" wrapText="1"/>
    </xf>
    <xf numFmtId="0" fontId="1" fillId="0" borderId="44" xfId="9" applyFont="1" applyBorder="1" applyAlignment="1">
      <alignment horizontal="left" vertical="center" wrapText="1"/>
    </xf>
    <xf numFmtId="0" fontId="1" fillId="0" borderId="32" xfId="9" applyFont="1" applyBorder="1" applyAlignment="1">
      <alignment horizontal="left" vertical="center"/>
    </xf>
    <xf numFmtId="0" fontId="1" fillId="0" borderId="33" xfId="9" applyFont="1" applyBorder="1" applyAlignment="1">
      <alignment horizontal="left" vertical="center"/>
    </xf>
    <xf numFmtId="0" fontId="1" fillId="0" borderId="44" xfId="9" applyFont="1" applyBorder="1" applyAlignment="1">
      <alignment horizontal="left" vertical="center"/>
    </xf>
    <xf numFmtId="0" fontId="1" fillId="0" borderId="0" xfId="9" applyFont="1" applyAlignment="1">
      <alignment horizontal="left" vertical="top" wrapText="1"/>
    </xf>
    <xf numFmtId="0" fontId="1" fillId="0" borderId="0" xfId="9" applyFont="1" applyAlignment="1">
      <alignment horizontal="center" vertical="center"/>
    </xf>
    <xf numFmtId="0" fontId="1" fillId="0" borderId="0" xfId="9" applyFont="1" applyAlignment="1">
      <alignment horizontal="right" vertical="center"/>
    </xf>
    <xf numFmtId="0" fontId="1" fillId="0" borderId="32" xfId="9" applyFont="1" applyBorder="1" applyAlignment="1">
      <alignment horizontal="left" vertical="top"/>
    </xf>
    <xf numFmtId="0" fontId="1" fillId="0" borderId="33" xfId="9" applyFont="1" applyBorder="1" applyAlignment="1">
      <alignment horizontal="left" vertical="top"/>
    </xf>
    <xf numFmtId="0" fontId="1" fillId="0" borderId="44" xfId="9" applyFont="1" applyBorder="1" applyAlignment="1">
      <alignment horizontal="left" vertical="top"/>
    </xf>
    <xf numFmtId="0" fontId="25" fillId="0" borderId="23" xfId="9" applyBorder="1" applyAlignment="1">
      <alignment horizontal="left" vertical="top"/>
    </xf>
    <xf numFmtId="0" fontId="25" fillId="0" borderId="27" xfId="9" applyBorder="1" applyAlignment="1">
      <alignment horizontal="left" vertical="top"/>
    </xf>
    <xf numFmtId="0" fontId="25" fillId="0" borderId="22" xfId="9" applyBorder="1" applyAlignment="1">
      <alignment horizontal="left" vertical="top"/>
    </xf>
    <xf numFmtId="0" fontId="25" fillId="0" borderId="24" xfId="9" applyBorder="1" applyAlignment="1">
      <alignment horizontal="left" vertical="top"/>
    </xf>
    <xf numFmtId="0" fontId="1" fillId="0" borderId="32" xfId="9" applyFont="1" applyBorder="1" applyAlignment="1">
      <alignment horizontal="left" vertical="top" wrapText="1"/>
    </xf>
    <xf numFmtId="0" fontId="1" fillId="0" borderId="5" xfId="9" applyFont="1" applyBorder="1" applyAlignment="1">
      <alignment horizontal="left" vertical="top"/>
    </xf>
    <xf numFmtId="0" fontId="1" fillId="0" borderId="0" xfId="9" applyFont="1" applyAlignment="1">
      <alignment horizontal="left" vertical="top"/>
    </xf>
    <xf numFmtId="0" fontId="1" fillId="0" borderId="30" xfId="9" applyFont="1" applyBorder="1" applyAlignment="1">
      <alignment horizontal="left" vertical="top"/>
    </xf>
    <xf numFmtId="0" fontId="1" fillId="0" borderId="23" xfId="9" applyFont="1" applyBorder="1" applyAlignment="1">
      <alignment horizontal="left" vertical="top"/>
    </xf>
    <xf numFmtId="0" fontId="1" fillId="0" borderId="27" xfId="9" applyFont="1" applyBorder="1" applyAlignment="1">
      <alignment horizontal="left" vertical="top"/>
    </xf>
    <xf numFmtId="0" fontId="1" fillId="0" borderId="22" xfId="9" applyFont="1" applyBorder="1" applyAlignment="1">
      <alignment horizontal="left" vertical="top"/>
    </xf>
    <xf numFmtId="0" fontId="25" fillId="0" borderId="5" xfId="9" applyBorder="1" applyAlignment="1">
      <alignment horizontal="left" vertical="top"/>
    </xf>
    <xf numFmtId="0" fontId="25" fillId="0" borderId="0" xfId="9" applyAlignment="1">
      <alignment horizontal="left" vertical="top"/>
    </xf>
    <xf numFmtId="0" fontId="25" fillId="0" borderId="30" xfId="9" applyBorder="1" applyAlignment="1">
      <alignment horizontal="left" vertical="top"/>
    </xf>
    <xf numFmtId="0" fontId="25" fillId="0" borderId="197" xfId="9" applyBorder="1" applyAlignment="1">
      <alignment horizontal="left" vertical="top"/>
    </xf>
    <xf numFmtId="0" fontId="25" fillId="0" borderId="198" xfId="9" applyBorder="1" applyAlignment="1">
      <alignment horizontal="left" vertical="top"/>
    </xf>
    <xf numFmtId="0" fontId="25" fillId="0" borderId="199" xfId="9" applyBorder="1" applyAlignment="1">
      <alignment horizontal="left" vertical="top"/>
    </xf>
    <xf numFmtId="0" fontId="1" fillId="0" borderId="200" xfId="9" applyFont="1" applyBorder="1" applyAlignment="1">
      <alignment horizontal="left" vertical="center"/>
    </xf>
    <xf numFmtId="0" fontId="1" fillId="0" borderId="201" xfId="9" applyFont="1" applyBorder="1" applyAlignment="1">
      <alignment horizontal="left" vertical="center"/>
    </xf>
    <xf numFmtId="0" fontId="1" fillId="0" borderId="202" xfId="9" applyFont="1" applyBorder="1" applyAlignment="1">
      <alignment horizontal="left" vertical="center"/>
    </xf>
    <xf numFmtId="0" fontId="1" fillId="0" borderId="203" xfId="9" applyFont="1" applyBorder="1" applyAlignment="1">
      <alignment horizontal="left" vertical="center"/>
    </xf>
    <xf numFmtId="0" fontId="1" fillId="0" borderId="204" xfId="9" applyFont="1" applyBorder="1" applyAlignment="1">
      <alignment horizontal="left" vertical="center"/>
    </xf>
    <xf numFmtId="0" fontId="1" fillId="0" borderId="205" xfId="9" applyFont="1" applyBorder="1" applyAlignment="1">
      <alignment horizontal="left" vertical="center"/>
    </xf>
    <xf numFmtId="0" fontId="5" fillId="8" borderId="11" xfId="9" applyFont="1" applyFill="1" applyBorder="1" applyAlignment="1">
      <alignment horizontal="left" vertical="center"/>
    </xf>
    <xf numFmtId="0" fontId="5" fillId="8" borderId="24" xfId="9" applyFont="1" applyFill="1" applyBorder="1" applyAlignment="1">
      <alignment horizontal="left" vertical="center"/>
    </xf>
    <xf numFmtId="0" fontId="5" fillId="8" borderId="10" xfId="9" applyFont="1" applyFill="1" applyBorder="1" applyAlignment="1">
      <alignment horizontal="left" vertical="center"/>
    </xf>
    <xf numFmtId="0" fontId="5" fillId="8" borderId="32" xfId="9" applyFont="1" applyFill="1" applyBorder="1" applyAlignment="1">
      <alignment horizontal="center" vertical="center"/>
    </xf>
    <xf numFmtId="0" fontId="5" fillId="8" borderId="33" xfId="9" applyFont="1" applyFill="1" applyBorder="1" applyAlignment="1">
      <alignment horizontal="center" vertical="center"/>
    </xf>
    <xf numFmtId="0" fontId="5" fillId="8" borderId="44" xfId="9" applyFont="1" applyFill="1" applyBorder="1" applyAlignment="1">
      <alignment horizontal="center" vertical="center"/>
    </xf>
    <xf numFmtId="0" fontId="5" fillId="8" borderId="153" xfId="9" applyFont="1" applyFill="1" applyBorder="1" applyAlignment="1">
      <alignment horizontal="center" vertical="center"/>
    </xf>
    <xf numFmtId="0" fontId="5" fillId="8" borderId="148" xfId="9" applyFont="1" applyFill="1" applyBorder="1" applyAlignment="1">
      <alignment horizontal="center" vertical="center"/>
    </xf>
    <xf numFmtId="0" fontId="5" fillId="8" borderId="157" xfId="9" applyFont="1" applyFill="1" applyBorder="1" applyAlignment="1">
      <alignment horizontal="center" vertical="center"/>
    </xf>
    <xf numFmtId="0" fontId="5" fillId="8" borderId="150" xfId="9" applyFont="1" applyFill="1" applyBorder="1" applyAlignment="1">
      <alignment horizontal="center" vertical="center"/>
    </xf>
    <xf numFmtId="0" fontId="5" fillId="8" borderId="0" xfId="9" applyFont="1" applyFill="1" applyAlignment="1">
      <alignment horizontal="center" vertical="center"/>
    </xf>
    <xf numFmtId="0" fontId="5" fillId="8" borderId="27" xfId="9" applyFont="1" applyFill="1" applyBorder="1" applyAlignment="1">
      <alignment horizontal="center" vertical="center"/>
    </xf>
    <xf numFmtId="0" fontId="40" fillId="0" borderId="211" xfId="9" applyFont="1" applyBorder="1" applyAlignment="1">
      <alignment horizontal="center" vertical="center" wrapText="1"/>
    </xf>
    <xf numFmtId="0" fontId="40" fillId="0" borderId="8" xfId="9" applyFont="1" applyBorder="1" applyAlignment="1">
      <alignment horizontal="center" vertical="center" wrapText="1"/>
    </xf>
    <xf numFmtId="0" fontId="40" fillId="0" borderId="211" xfId="9" applyFont="1" applyBorder="1" applyAlignment="1">
      <alignment horizontal="center" vertical="center" shrinkToFit="1"/>
    </xf>
    <xf numFmtId="0" fontId="40" fillId="0" borderId="11" xfId="9" applyFont="1" applyBorder="1" applyAlignment="1">
      <alignment horizontal="center" vertical="center"/>
    </xf>
    <xf numFmtId="0" fontId="40" fillId="0" borderId="24" xfId="9" applyFont="1" applyBorder="1" applyAlignment="1">
      <alignment horizontal="center" vertical="center"/>
    </xf>
    <xf numFmtId="0" fontId="40" fillId="0" borderId="206" xfId="9" applyFont="1" applyBorder="1" applyAlignment="1">
      <alignment horizontal="center" vertical="center"/>
    </xf>
    <xf numFmtId="0" fontId="40" fillId="0" borderId="207" xfId="9" applyFont="1" applyBorder="1" applyAlignment="1">
      <alignment horizontal="center" vertical="center" wrapText="1"/>
    </xf>
    <xf numFmtId="0" fontId="40" fillId="0" borderId="208" xfId="9" applyFont="1" applyBorder="1" applyAlignment="1">
      <alignment horizontal="center" vertical="center" wrapText="1"/>
    </xf>
    <xf numFmtId="0" fontId="40" fillId="0" borderId="209" xfId="9" applyFont="1" applyBorder="1" applyAlignment="1">
      <alignment horizontal="center" vertical="center" wrapText="1"/>
    </xf>
    <xf numFmtId="0" fontId="40" fillId="0" borderId="45" xfId="9" applyFont="1" applyBorder="1" applyAlignment="1">
      <alignment horizontal="center" vertical="center" wrapText="1"/>
    </xf>
    <xf numFmtId="0" fontId="25" fillId="0" borderId="42" xfId="9" applyBorder="1" applyAlignment="1">
      <alignment horizontal="center" vertical="center" wrapText="1"/>
    </xf>
    <xf numFmtId="0" fontId="25" fillId="0" borderId="21" xfId="9" applyBorder="1" applyAlignment="1">
      <alignment horizontal="center" vertical="center" wrapText="1"/>
    </xf>
    <xf numFmtId="0" fontId="40" fillId="0" borderId="42" xfId="9" applyFont="1" applyBorder="1" applyAlignment="1">
      <alignment horizontal="center" vertical="center" wrapText="1"/>
    </xf>
    <xf numFmtId="0" fontId="40" fillId="0" borderId="21" xfId="9" applyFont="1" applyBorder="1" applyAlignment="1">
      <alignment horizontal="center" vertical="center" wrapText="1"/>
    </xf>
    <xf numFmtId="0" fontId="40" fillId="0" borderId="10" xfId="9" applyFont="1" applyBorder="1" applyAlignment="1">
      <alignment horizontal="center" vertical="center"/>
    </xf>
    <xf numFmtId="0" fontId="43" fillId="3" borderId="0" xfId="10" applyFill="1" applyAlignment="1">
      <alignment horizontal="left" vertical="center"/>
    </xf>
    <xf numFmtId="0" fontId="43" fillId="3" borderId="0" xfId="10" applyFill="1" applyAlignment="1">
      <alignment horizontal="left" vertical="center" wrapText="1"/>
    </xf>
    <xf numFmtId="0" fontId="43" fillId="3" borderId="8" xfId="10" applyFill="1" applyBorder="1" applyAlignment="1">
      <alignment horizontal="center" vertical="center"/>
    </xf>
    <xf numFmtId="176" fontId="15" fillId="3" borderId="11" xfId="10" applyNumberFormat="1" applyFont="1" applyFill="1" applyBorder="1" applyAlignment="1">
      <alignment horizontal="center" vertical="center"/>
    </xf>
    <xf numFmtId="176" fontId="15" fillId="3" borderId="24" xfId="10" applyNumberFormat="1" applyFont="1" applyFill="1" applyBorder="1" applyAlignment="1">
      <alignment horizontal="center" vertical="center"/>
    </xf>
    <xf numFmtId="176" fontId="15" fillId="3" borderId="10" xfId="10" applyNumberFormat="1" applyFont="1" applyFill="1" applyBorder="1" applyAlignment="1">
      <alignment horizontal="center" vertical="center"/>
    </xf>
    <xf numFmtId="0" fontId="43" fillId="3" borderId="32" xfId="10" applyFill="1" applyBorder="1" applyAlignment="1">
      <alignment horizontal="center" vertical="center" wrapText="1"/>
    </xf>
    <xf numFmtId="0" fontId="43" fillId="3" borderId="33" xfId="10" applyFill="1" applyBorder="1" applyAlignment="1">
      <alignment horizontal="center" vertical="center" wrapText="1"/>
    </xf>
    <xf numFmtId="0" fontId="43" fillId="3" borderId="44" xfId="10" applyFill="1" applyBorder="1" applyAlignment="1">
      <alignment horizontal="center" vertical="center" wrapText="1"/>
    </xf>
    <xf numFmtId="184" fontId="15" fillId="9" borderId="32" xfId="12" applyNumberFormat="1" applyFont="1" applyFill="1" applyBorder="1" applyAlignment="1">
      <alignment horizontal="center" vertical="center"/>
    </xf>
    <xf numFmtId="184" fontId="15" fillId="9" borderId="33" xfId="12" applyNumberFormat="1" applyFont="1" applyFill="1" applyBorder="1" applyAlignment="1">
      <alignment horizontal="center" vertical="center"/>
    </xf>
    <xf numFmtId="184" fontId="15" fillId="9" borderId="44" xfId="12" applyNumberFormat="1" applyFont="1" applyFill="1" applyBorder="1" applyAlignment="1">
      <alignment horizontal="center" vertical="center"/>
    </xf>
    <xf numFmtId="184" fontId="15" fillId="9" borderId="23" xfId="12" applyNumberFormat="1" applyFont="1" applyFill="1" applyBorder="1" applyAlignment="1">
      <alignment horizontal="center" vertical="center"/>
    </xf>
    <xf numFmtId="184" fontId="15" fillId="9" borderId="27" xfId="12" applyNumberFormat="1" applyFont="1" applyFill="1" applyBorder="1" applyAlignment="1">
      <alignment horizontal="center" vertical="center"/>
    </xf>
    <xf numFmtId="184" fontId="15" fillId="9" borderId="22" xfId="12" applyNumberFormat="1" applyFont="1" applyFill="1" applyBorder="1" applyAlignment="1">
      <alignment horizontal="center" vertical="center"/>
    </xf>
    <xf numFmtId="0" fontId="43" fillId="3" borderId="23" xfId="10" applyFill="1" applyBorder="1" applyAlignment="1">
      <alignment horizontal="center" vertical="center"/>
    </xf>
    <xf numFmtId="0" fontId="43" fillId="3" borderId="27" xfId="10" applyFill="1" applyBorder="1" applyAlignment="1">
      <alignment horizontal="center" vertical="center"/>
    </xf>
    <xf numFmtId="0" fontId="43" fillId="3" borderId="22" xfId="10" applyFill="1" applyBorder="1" applyAlignment="1">
      <alignment horizontal="center" vertical="center"/>
    </xf>
    <xf numFmtId="183" fontId="15" fillId="4" borderId="8" xfId="11" applyNumberFormat="1" applyFont="1" applyFill="1" applyBorder="1" applyAlignment="1">
      <alignment horizontal="center" vertical="center"/>
    </xf>
    <xf numFmtId="0" fontId="43" fillId="3" borderId="45" xfId="10" applyFill="1" applyBorder="1" applyAlignment="1">
      <alignment horizontal="center" vertical="center"/>
    </xf>
    <xf numFmtId="0" fontId="43" fillId="3" borderId="21" xfId="10" applyFill="1" applyBorder="1" applyAlignment="1">
      <alignment horizontal="center" vertical="center"/>
    </xf>
    <xf numFmtId="176" fontId="15" fillId="3" borderId="32" xfId="10" applyNumberFormat="1" applyFont="1" applyFill="1" applyBorder="1" applyAlignment="1">
      <alignment horizontal="center" vertical="center"/>
    </xf>
    <xf numFmtId="176" fontId="15" fillId="3" borderId="33" xfId="10" applyNumberFormat="1" applyFont="1" applyFill="1" applyBorder="1" applyAlignment="1">
      <alignment horizontal="center" vertical="center"/>
    </xf>
    <xf numFmtId="176" fontId="15" fillId="3" borderId="44" xfId="10" applyNumberFormat="1" applyFont="1" applyFill="1" applyBorder="1" applyAlignment="1">
      <alignment horizontal="center" vertical="center"/>
    </xf>
    <xf numFmtId="176" fontId="15" fillId="3" borderId="23" xfId="10" applyNumberFormat="1" applyFont="1" applyFill="1" applyBorder="1" applyAlignment="1">
      <alignment horizontal="center" vertical="center"/>
    </xf>
    <xf numFmtId="176" fontId="15" fillId="3" borderId="27" xfId="10" applyNumberFormat="1" applyFont="1" applyFill="1" applyBorder="1" applyAlignment="1">
      <alignment horizontal="center" vertical="center"/>
    </xf>
    <xf numFmtId="176" fontId="15" fillId="3" borderId="22" xfId="10" applyNumberFormat="1" applyFont="1" applyFill="1" applyBorder="1" applyAlignment="1">
      <alignment horizontal="center" vertical="center"/>
    </xf>
    <xf numFmtId="0" fontId="43" fillId="3" borderId="27" xfId="10" applyFill="1" applyBorder="1" applyAlignment="1">
      <alignment horizontal="left" vertical="center"/>
    </xf>
    <xf numFmtId="0" fontId="43" fillId="3" borderId="11" xfId="10" applyFill="1" applyBorder="1" applyAlignment="1">
      <alignment horizontal="center" vertical="center"/>
    </xf>
    <xf numFmtId="0" fontId="43" fillId="3" borderId="24" xfId="10" applyFill="1" applyBorder="1" applyAlignment="1">
      <alignment horizontal="center" vertical="center"/>
    </xf>
    <xf numFmtId="0" fontId="43" fillId="3" borderId="10" xfId="10" applyFill="1" applyBorder="1" applyAlignment="1">
      <alignment horizontal="center" vertical="center"/>
    </xf>
    <xf numFmtId="0" fontId="43" fillId="3" borderId="8" xfId="10" applyFill="1" applyBorder="1" applyAlignment="1">
      <alignment horizontal="center" vertical="center" wrapText="1"/>
    </xf>
    <xf numFmtId="0" fontId="47" fillId="3" borderId="8" xfId="10" applyFont="1" applyFill="1" applyBorder="1" applyAlignment="1">
      <alignment horizontal="center" vertical="top" wrapText="1"/>
    </xf>
    <xf numFmtId="0" fontId="43" fillId="3" borderId="8" xfId="10" applyFill="1" applyBorder="1" applyAlignment="1">
      <alignment horizontal="center" vertical="top" wrapText="1"/>
    </xf>
    <xf numFmtId="0" fontId="43" fillId="3" borderId="11" xfId="10" applyFill="1" applyBorder="1" applyAlignment="1">
      <alignment horizontal="center" vertical="center" wrapText="1"/>
    </xf>
    <xf numFmtId="0" fontId="43" fillId="3" borderId="24" xfId="10" applyFill="1" applyBorder="1" applyAlignment="1">
      <alignment horizontal="center" vertical="center" wrapText="1"/>
    </xf>
    <xf numFmtId="0" fontId="43" fillId="3" borderId="10" xfId="10" applyFill="1" applyBorder="1" applyAlignment="1">
      <alignment horizontal="center" vertical="center" wrapText="1"/>
    </xf>
    <xf numFmtId="0" fontId="43" fillId="0" borderId="45" xfId="10" applyBorder="1" applyAlignment="1">
      <alignment horizontal="center" vertical="center"/>
    </xf>
    <xf numFmtId="0" fontId="43" fillId="0" borderId="42" xfId="10" applyBorder="1" applyAlignment="1">
      <alignment horizontal="center" vertical="center"/>
    </xf>
    <xf numFmtId="0" fontId="43" fillId="0" borderId="21" xfId="10" applyBorder="1" applyAlignment="1">
      <alignment horizontal="center" vertical="center"/>
    </xf>
    <xf numFmtId="0" fontId="43" fillId="4" borderId="0" xfId="10" applyFill="1" applyAlignment="1">
      <alignment horizontal="center" vertical="center"/>
    </xf>
    <xf numFmtId="0" fontId="45" fillId="3" borderId="0" xfId="10" applyFont="1" applyFill="1" applyAlignment="1">
      <alignment horizontal="center" vertical="center"/>
    </xf>
    <xf numFmtId="0" fontId="43" fillId="4" borderId="27" xfId="10" applyFill="1" applyBorder="1" applyAlignment="1">
      <alignment horizontal="center" vertical="center" shrinkToFit="1"/>
    </xf>
    <xf numFmtId="0" fontId="43" fillId="4" borderId="24" xfId="10" applyFill="1" applyBorder="1" applyAlignment="1">
      <alignment horizontal="center" vertical="center" shrinkToFit="1"/>
    </xf>
    <xf numFmtId="0" fontId="46" fillId="3" borderId="0" xfId="10" applyFont="1" applyFill="1" applyAlignment="1">
      <alignment horizontal="left" vertical="center"/>
    </xf>
    <xf numFmtId="0" fontId="43" fillId="4" borderId="8" xfId="10" applyFill="1" applyBorder="1" applyAlignment="1">
      <alignment horizontal="center" vertical="center"/>
    </xf>
    <xf numFmtId="0" fontId="43" fillId="4" borderId="8" xfId="10" applyFill="1" applyBorder="1" applyAlignment="1">
      <alignment horizontal="center" vertical="center" shrinkToFit="1"/>
    </xf>
    <xf numFmtId="0" fontId="4" fillId="0" borderId="23" xfId="9" applyFont="1" applyBorder="1" applyAlignment="1">
      <alignment horizontal="center" vertical="center"/>
    </xf>
    <xf numFmtId="0" fontId="4" fillId="0" borderId="27" xfId="9" applyFont="1" applyBorder="1" applyAlignment="1">
      <alignment horizontal="center" vertical="center"/>
    </xf>
    <xf numFmtId="0" fontId="4" fillId="0" borderId="22" xfId="9" applyFont="1" applyBorder="1" applyAlignment="1">
      <alignment horizontal="center" vertical="center"/>
    </xf>
    <xf numFmtId="0" fontId="4" fillId="0" borderId="8" xfId="9" applyFont="1" applyBorder="1" applyAlignment="1">
      <alignment horizontal="center" vertical="center"/>
    </xf>
    <xf numFmtId="0" fontId="4" fillId="0" borderId="11" xfId="9" applyFont="1" applyBorder="1" applyAlignment="1">
      <alignment horizontal="left" vertical="center"/>
    </xf>
    <xf numFmtId="0" fontId="4" fillId="0" borderId="24" xfId="9" applyFont="1" applyBorder="1" applyAlignment="1">
      <alignment horizontal="left" vertical="center"/>
    </xf>
    <xf numFmtId="0" fontId="4" fillId="0" borderId="10" xfId="9" applyFont="1" applyBorder="1" applyAlignment="1">
      <alignment horizontal="left" vertical="center"/>
    </xf>
    <xf numFmtId="0" fontId="10" fillId="0" borderId="0" xfId="9" applyFont="1" applyAlignment="1">
      <alignment horizontal="left" wrapText="1"/>
    </xf>
    <xf numFmtId="0" fontId="4" fillId="0" borderId="32" xfId="9" applyFont="1" applyBorder="1" applyAlignment="1">
      <alignment horizontal="left" vertical="center"/>
    </xf>
    <xf numFmtId="0" fontId="4" fillId="0" borderId="33" xfId="9" applyFont="1" applyBorder="1" applyAlignment="1">
      <alignment horizontal="left" vertical="center"/>
    </xf>
    <xf numFmtId="0" fontId="4" fillId="0" borderId="44" xfId="9" applyFont="1" applyBorder="1" applyAlignment="1">
      <alignment horizontal="left" vertical="center"/>
    </xf>
    <xf numFmtId="0" fontId="4" fillId="0" borderId="23" xfId="9" applyFont="1" applyBorder="1" applyAlignment="1">
      <alignment horizontal="left" vertical="center"/>
    </xf>
    <xf numFmtId="0" fontId="4" fillId="0" borderId="27" xfId="9" applyFont="1" applyBorder="1" applyAlignment="1">
      <alignment horizontal="left" vertical="center"/>
    </xf>
    <xf numFmtId="0" fontId="4" fillId="0" borderId="22" xfId="9" applyFont="1" applyBorder="1" applyAlignment="1">
      <alignment horizontal="left" vertical="center"/>
    </xf>
    <xf numFmtId="0" fontId="4" fillId="0" borderId="27" xfId="9" applyFont="1" applyBorder="1" applyAlignment="1">
      <alignment vertical="center" wrapText="1"/>
    </xf>
    <xf numFmtId="0" fontId="4" fillId="0" borderId="22" xfId="9" applyFont="1" applyBorder="1" applyAlignment="1">
      <alignment vertical="center" wrapText="1"/>
    </xf>
    <xf numFmtId="0" fontId="4" fillId="0" borderId="5" xfId="9" applyFont="1" applyBorder="1" applyAlignment="1">
      <alignment horizontal="center" vertical="center"/>
    </xf>
    <xf numFmtId="0" fontId="4" fillId="0" borderId="30" xfId="9" applyFont="1" applyBorder="1" applyAlignment="1">
      <alignment horizontal="center" vertical="center"/>
    </xf>
    <xf numFmtId="0" fontId="4" fillId="0" borderId="21" xfId="9" applyFont="1" applyBorder="1" applyAlignment="1">
      <alignment horizontal="center" vertical="center"/>
    </xf>
    <xf numFmtId="0" fontId="4" fillId="0" borderId="0" xfId="9" applyFont="1" applyAlignment="1">
      <alignment horizontal="center"/>
    </xf>
    <xf numFmtId="0" fontId="4" fillId="0" borderId="0" xfId="9" applyFont="1" applyAlignment="1">
      <alignment horizontal="center" vertical="top" wrapText="1"/>
    </xf>
    <xf numFmtId="0" fontId="4" fillId="0" borderId="30" xfId="9" applyFont="1" applyBorder="1" applyAlignment="1">
      <alignment horizontal="center" vertical="top" wrapText="1"/>
    </xf>
    <xf numFmtId="0" fontId="4" fillId="0" borderId="0" xfId="9" applyFont="1" applyAlignment="1">
      <alignment vertical="center" wrapText="1"/>
    </xf>
    <xf numFmtId="0" fontId="54" fillId="0" borderId="8" xfId="9" applyFont="1" applyBorder="1" applyAlignment="1">
      <alignment horizontal="center" vertical="center"/>
    </xf>
    <xf numFmtId="0" fontId="54" fillId="0" borderId="10" xfId="9" applyFont="1" applyBorder="1" applyAlignment="1">
      <alignment horizontal="center" vertical="center"/>
    </xf>
    <xf numFmtId="0" fontId="54" fillId="0" borderId="11" xfId="9" applyFont="1" applyBorder="1" applyAlignment="1">
      <alignment horizontal="center" vertical="center"/>
    </xf>
    <xf numFmtId="0" fontId="54" fillId="0" borderId="21" xfId="9" applyFont="1" applyBorder="1" applyAlignment="1">
      <alignment horizontal="center" vertical="center"/>
    </xf>
    <xf numFmtId="1" fontId="4" fillId="8" borderId="11" xfId="9" applyNumberFormat="1" applyFont="1" applyFill="1" applyBorder="1" applyAlignment="1">
      <alignment horizontal="center" vertical="center"/>
    </xf>
    <xf numFmtId="1" fontId="4" fillId="8" borderId="24" xfId="9" applyNumberFormat="1" applyFont="1" applyFill="1" applyBorder="1" applyAlignment="1">
      <alignment horizontal="center" vertical="center"/>
    </xf>
    <xf numFmtId="0" fontId="4" fillId="0" borderId="5" xfId="9" applyFont="1" applyBorder="1" applyAlignment="1">
      <alignment horizontal="center" vertical="center" wrapText="1"/>
    </xf>
    <xf numFmtId="0" fontId="4" fillId="0" borderId="23" xfId="9" applyFont="1" applyBorder="1" applyAlignment="1">
      <alignment horizontal="center" vertical="center" wrapText="1"/>
    </xf>
    <xf numFmtId="0" fontId="4" fillId="0" borderId="8" xfId="9" applyFont="1" applyBorder="1" applyAlignment="1">
      <alignment horizontal="left" vertical="center"/>
    </xf>
    <xf numFmtId="0" fontId="52" fillId="0" borderId="0" xfId="9" applyFont="1" applyAlignment="1">
      <alignment horizontal="center" vertical="top" wrapText="1"/>
    </xf>
    <xf numFmtId="0" fontId="52" fillId="0" borderId="0" xfId="9" applyFont="1" applyAlignment="1">
      <alignment horizontal="center" vertical="top"/>
    </xf>
    <xf numFmtId="0" fontId="52" fillId="0" borderId="0" xfId="9" applyFont="1" applyAlignment="1">
      <alignment vertical="top" wrapText="1"/>
    </xf>
    <xf numFmtId="0" fontId="40" fillId="0" borderId="11" xfId="9" applyFont="1" applyBorder="1" applyAlignment="1">
      <alignment vertical="center" wrapText="1"/>
    </xf>
    <xf numFmtId="0" fontId="40" fillId="0" borderId="24" xfId="9" applyFont="1" applyBorder="1" applyAlignment="1">
      <alignment vertical="center" wrapText="1"/>
    </xf>
    <xf numFmtId="0" fontId="40" fillId="0" borderId="11" xfId="9" applyFont="1" applyBorder="1" applyAlignment="1">
      <alignment horizontal="left" vertical="center" wrapText="1"/>
    </xf>
    <xf numFmtId="0" fontId="40" fillId="0" borderId="24" xfId="9" applyFont="1" applyBorder="1" applyAlignment="1">
      <alignment horizontal="left" vertical="center" wrapText="1"/>
    </xf>
    <xf numFmtId="0" fontId="4" fillId="0" borderId="5" xfId="9" applyFont="1" applyBorder="1" applyAlignment="1">
      <alignment horizontal="left" vertical="top"/>
    </xf>
    <xf numFmtId="0" fontId="4" fillId="0" borderId="0" xfId="9" applyFont="1" applyAlignment="1">
      <alignment horizontal="left" vertical="top"/>
    </xf>
    <xf numFmtId="0" fontId="4" fillId="0" borderId="30" xfId="9" applyFont="1" applyBorder="1" applyAlignment="1">
      <alignment horizontal="left" vertical="top"/>
    </xf>
    <xf numFmtId="0" fontId="4" fillId="0" borderId="5" xfId="9" applyFont="1" applyBorder="1" applyAlignment="1">
      <alignment horizontal="left" vertical="center"/>
    </xf>
    <xf numFmtId="0" fontId="4" fillId="0" borderId="0" xfId="9" applyFont="1" applyAlignment="1">
      <alignment horizontal="left" vertical="center"/>
    </xf>
    <xf numFmtId="0" fontId="4" fillId="0" borderId="30" xfId="9" applyFont="1" applyBorder="1" applyAlignment="1">
      <alignment horizontal="left" vertical="center"/>
    </xf>
    <xf numFmtId="0" fontId="40" fillId="0" borderId="11" xfId="9" applyFont="1" applyBorder="1" applyAlignment="1">
      <alignment horizontal="left" vertical="center"/>
    </xf>
    <xf numFmtId="0" fontId="40" fillId="0" borderId="24" xfId="9" applyFont="1" applyBorder="1" applyAlignment="1">
      <alignment horizontal="left" vertical="center"/>
    </xf>
    <xf numFmtId="0" fontId="40" fillId="0" borderId="10" xfId="9" applyFont="1" applyBorder="1" applyAlignment="1">
      <alignment horizontal="left" vertical="center"/>
    </xf>
    <xf numFmtId="0" fontId="52" fillId="0" borderId="8" xfId="9" applyFont="1" applyBorder="1" applyAlignment="1">
      <alignment horizontal="center" vertical="center" wrapText="1"/>
    </xf>
    <xf numFmtId="0" fontId="52" fillId="0" borderId="8" xfId="9" applyFont="1" applyBorder="1" applyAlignment="1">
      <alignment horizontal="center" vertical="center"/>
    </xf>
    <xf numFmtId="0" fontId="10" fillId="0" borderId="8" xfId="9" applyFont="1" applyBorder="1" applyAlignment="1">
      <alignment horizontal="center" vertical="center" wrapText="1"/>
    </xf>
    <xf numFmtId="0" fontId="10" fillId="0" borderId="8" xfId="9" applyFont="1" applyBorder="1" applyAlignment="1">
      <alignment horizontal="center" vertical="center"/>
    </xf>
    <xf numFmtId="0" fontId="1" fillId="0" borderId="0" xfId="9" applyFont="1" applyAlignment="1">
      <alignment horizontal="center" vertical="center" wrapText="1"/>
    </xf>
    <xf numFmtId="0" fontId="10" fillId="0" borderId="11" xfId="9" applyFont="1" applyBorder="1" applyAlignment="1">
      <alignment horizontal="center" vertical="center"/>
    </xf>
    <xf numFmtId="0" fontId="10" fillId="0" borderId="24" xfId="9" applyFont="1" applyBorder="1" applyAlignment="1">
      <alignment horizontal="center" vertical="center"/>
    </xf>
    <xf numFmtId="0" fontId="10" fillId="0" borderId="10" xfId="9" applyFont="1" applyBorder="1" applyAlignment="1">
      <alignment horizontal="center" vertical="center"/>
    </xf>
    <xf numFmtId="0" fontId="10" fillId="0" borderId="11" xfId="9" applyFont="1" applyBorder="1" applyAlignment="1">
      <alignment horizontal="center" vertical="center" wrapText="1"/>
    </xf>
    <xf numFmtId="0" fontId="10" fillId="0" borderId="10" xfId="9" applyFont="1" applyBorder="1" applyAlignment="1">
      <alignment horizontal="center" vertical="center" wrapText="1"/>
    </xf>
    <xf numFmtId="0" fontId="52" fillId="0" borderId="0" xfId="9" applyFont="1" applyAlignment="1">
      <alignment horizontal="left" vertical="center" shrinkToFit="1"/>
    </xf>
    <xf numFmtId="0" fontId="4" fillId="0" borderId="0" xfId="9" applyFont="1" applyAlignment="1">
      <alignment horizontal="left" vertical="center" shrinkToFit="1"/>
    </xf>
    <xf numFmtId="0" fontId="10" fillId="0" borderId="0" xfId="9" applyFont="1" applyAlignment="1">
      <alignment horizontal="center" vertical="center"/>
    </xf>
    <xf numFmtId="0" fontId="4" fillId="0" borderId="24" xfId="9" applyFont="1" applyBorder="1" applyAlignment="1">
      <alignment vertical="center"/>
    </xf>
    <xf numFmtId="0" fontId="4" fillId="0" borderId="10" xfId="9" applyFont="1" applyBorder="1" applyAlignment="1">
      <alignment vertical="center"/>
    </xf>
    <xf numFmtId="0" fontId="4" fillId="0" borderId="11" xfId="9" applyFont="1" applyBorder="1" applyAlignment="1">
      <alignment vertical="center"/>
    </xf>
    <xf numFmtId="0" fontId="4" fillId="0" borderId="11" xfId="9" applyFont="1" applyBorder="1" applyAlignment="1">
      <alignment horizontal="right" vertical="center"/>
    </xf>
    <xf numFmtId="0" fontId="4" fillId="0" borderId="24" xfId="9" applyFont="1" applyBorder="1" applyAlignment="1">
      <alignment horizontal="right" vertical="center"/>
    </xf>
    <xf numFmtId="0" fontId="4" fillId="0" borderId="10" xfId="9" applyFont="1" applyBorder="1" applyAlignment="1">
      <alignment horizontal="right" vertical="center"/>
    </xf>
    <xf numFmtId="0" fontId="10" fillId="0" borderId="8" xfId="9" applyFont="1" applyBorder="1" applyAlignment="1">
      <alignment horizontal="left" vertical="center" shrinkToFit="1"/>
    </xf>
    <xf numFmtId="0" fontId="52" fillId="0" borderId="8" xfId="9" applyFont="1" applyBorder="1" applyAlignment="1">
      <alignment horizontal="left" vertical="center" shrinkToFit="1"/>
    </xf>
    <xf numFmtId="0" fontId="28" fillId="0" borderId="0" xfId="13" applyFont="1" applyAlignment="1">
      <alignment horizontal="left" vertical="center" wrapText="1"/>
    </xf>
    <xf numFmtId="0" fontId="35" fillId="0" borderId="11" xfId="13" applyFont="1" applyBorder="1" applyAlignment="1">
      <alignment horizontal="center" vertical="center"/>
    </xf>
    <xf numFmtId="0" fontId="35" fillId="0" borderId="24" xfId="13" applyFont="1" applyBorder="1" applyAlignment="1">
      <alignment horizontal="center" vertical="center"/>
    </xf>
    <xf numFmtId="0" fontId="35" fillId="0" borderId="10" xfId="13" applyFont="1" applyBorder="1" applyAlignment="1">
      <alignment horizontal="center" vertical="center"/>
    </xf>
    <xf numFmtId="0" fontId="35" fillId="0" borderId="5" xfId="13" applyFont="1" applyBorder="1" applyAlignment="1">
      <alignment horizontal="center" vertical="center"/>
    </xf>
    <xf numFmtId="0" fontId="35" fillId="0" borderId="0" xfId="13" applyFont="1" applyBorder="1" applyAlignment="1">
      <alignment horizontal="center" vertical="center"/>
    </xf>
    <xf numFmtId="0" fontId="35" fillId="0" borderId="219" xfId="13" applyFont="1" applyBorder="1" applyAlignment="1">
      <alignment horizontal="center" vertical="center"/>
    </xf>
    <xf numFmtId="0" fontId="35" fillId="0" borderId="220" xfId="13" applyFont="1" applyBorder="1" applyAlignment="1">
      <alignment horizontal="center" vertical="center"/>
    </xf>
    <xf numFmtId="0" fontId="35" fillId="0" borderId="221" xfId="13" applyFont="1" applyBorder="1" applyAlignment="1">
      <alignment horizontal="center" vertical="center"/>
    </xf>
    <xf numFmtId="0" fontId="35" fillId="0" borderId="8" xfId="13" applyFont="1" applyBorder="1" applyAlignment="1">
      <alignment horizontal="center" vertical="center"/>
    </xf>
    <xf numFmtId="0" fontId="35" fillId="0" borderId="8" xfId="13" applyFont="1" applyBorder="1" applyAlignment="1">
      <alignment horizontal="center" vertical="center" wrapText="1"/>
    </xf>
    <xf numFmtId="0" fontId="28" fillId="0" borderId="5" xfId="13" applyFont="1" applyBorder="1" applyAlignment="1">
      <alignment horizontal="left" vertical="center" wrapText="1"/>
    </xf>
    <xf numFmtId="0" fontId="28" fillId="0" borderId="0" xfId="13" applyFont="1" applyBorder="1" applyAlignment="1">
      <alignment horizontal="left" vertical="center" wrapText="1"/>
    </xf>
    <xf numFmtId="0" fontId="25" fillId="0" borderId="0" xfId="13" applyFont="1" applyAlignment="1">
      <alignment horizontal="center" vertical="center"/>
    </xf>
    <xf numFmtId="0" fontId="25" fillId="0" borderId="11" xfId="13" applyFont="1" applyBorder="1" applyAlignment="1">
      <alignment horizontal="center" vertical="center"/>
    </xf>
    <xf numFmtId="0" fontId="25" fillId="0" borderId="24" xfId="13" applyFont="1" applyBorder="1" applyAlignment="1">
      <alignment horizontal="center" vertical="center"/>
    </xf>
    <xf numFmtId="0" fontId="25" fillId="0" borderId="10" xfId="13" applyFont="1" applyBorder="1" applyAlignment="1">
      <alignment horizontal="center" vertical="center"/>
    </xf>
    <xf numFmtId="0" fontId="35" fillId="0" borderId="32" xfId="13" applyFont="1" applyBorder="1" applyAlignment="1">
      <alignment horizontal="center" vertical="center"/>
    </xf>
    <xf numFmtId="0" fontId="35" fillId="0" borderId="33" xfId="13" applyFont="1" applyBorder="1" applyAlignment="1">
      <alignment horizontal="center" vertical="center"/>
    </xf>
    <xf numFmtId="0" fontId="35" fillId="0" borderId="23" xfId="13" applyFont="1" applyBorder="1" applyAlignment="1">
      <alignment horizontal="center" vertical="center"/>
    </xf>
    <xf numFmtId="0" fontId="35" fillId="0" borderId="27" xfId="13" applyFont="1" applyBorder="1" applyAlignment="1">
      <alignment horizontal="center" vertical="center"/>
    </xf>
    <xf numFmtId="0" fontId="27" fillId="0" borderId="32" xfId="13" applyFont="1" applyBorder="1" applyAlignment="1">
      <alignment horizontal="center" vertical="center" wrapText="1"/>
    </xf>
    <xf numFmtId="0" fontId="27" fillId="0" borderId="33" xfId="13" applyFont="1" applyBorder="1" applyAlignment="1">
      <alignment horizontal="center" vertical="center" wrapText="1"/>
    </xf>
    <xf numFmtId="0" fontId="27" fillId="0" borderId="44" xfId="13" applyFont="1" applyBorder="1" applyAlignment="1">
      <alignment horizontal="center" vertical="center" wrapText="1"/>
    </xf>
    <xf numFmtId="0" fontId="27" fillId="0" borderId="5" xfId="13" applyFont="1" applyBorder="1" applyAlignment="1">
      <alignment horizontal="center" vertical="center" wrapText="1"/>
    </xf>
    <xf numFmtId="0" fontId="27" fillId="0" borderId="0" xfId="13" applyFont="1" applyBorder="1" applyAlignment="1">
      <alignment horizontal="center" vertical="center" wrapText="1"/>
    </xf>
    <xf numFmtId="0" fontId="27" fillId="0" borderId="30" xfId="13" applyFont="1" applyBorder="1" applyAlignment="1">
      <alignment horizontal="center" vertical="center" wrapText="1"/>
    </xf>
    <xf numFmtId="0" fontId="27" fillId="0" borderId="23" xfId="13" applyFont="1" applyBorder="1" applyAlignment="1">
      <alignment horizontal="center" vertical="center" wrapText="1"/>
    </xf>
    <xf numFmtId="0" fontId="27" fillId="0" borderId="27" xfId="13" applyFont="1" applyBorder="1" applyAlignment="1">
      <alignment horizontal="center" vertical="center" wrapText="1"/>
    </xf>
    <xf numFmtId="0" fontId="27" fillId="0" borderId="22" xfId="13" applyFont="1" applyBorder="1" applyAlignment="1">
      <alignment horizontal="center" vertical="center" wrapText="1"/>
    </xf>
    <xf numFmtId="0" fontId="32" fillId="0" borderId="32" xfId="13" applyFont="1" applyBorder="1" applyAlignment="1">
      <alignment horizontal="center" vertical="center" wrapText="1"/>
    </xf>
    <xf numFmtId="0" fontId="32" fillId="0" borderId="33" xfId="13" applyFont="1" applyBorder="1" applyAlignment="1">
      <alignment horizontal="center" vertical="center" wrapText="1"/>
    </xf>
    <xf numFmtId="0" fontId="32" fillId="0" borderId="44" xfId="13" applyFont="1" applyBorder="1" applyAlignment="1">
      <alignment horizontal="center" vertical="center" wrapText="1"/>
    </xf>
    <xf numFmtId="0" fontId="32" fillId="0" borderId="23" xfId="13" applyFont="1" applyBorder="1" applyAlignment="1">
      <alignment horizontal="center" vertical="center" wrapText="1"/>
    </xf>
    <xf numFmtId="0" fontId="32" fillId="0" borderId="27" xfId="13" applyFont="1" applyBorder="1" applyAlignment="1">
      <alignment horizontal="center" vertical="center" wrapText="1"/>
    </xf>
    <xf numFmtId="0" fontId="32" fillId="0" borderId="22" xfId="13" applyFont="1" applyBorder="1" applyAlignment="1">
      <alignment horizontal="center" vertical="center" wrapText="1"/>
    </xf>
    <xf numFmtId="0" fontId="32" fillId="0" borderId="11" xfId="13" applyFont="1" applyBorder="1" applyAlignment="1">
      <alignment horizontal="center" vertical="center" wrapText="1"/>
    </xf>
    <xf numFmtId="0" fontId="32" fillId="0" borderId="24" xfId="13" applyFont="1" applyBorder="1" applyAlignment="1">
      <alignment horizontal="center" vertical="center" wrapText="1"/>
    </xf>
    <xf numFmtId="0" fontId="32" fillId="0" borderId="10" xfId="13" applyFont="1" applyBorder="1" applyAlignment="1">
      <alignment horizontal="center" vertical="center" wrapText="1"/>
    </xf>
    <xf numFmtId="0" fontId="25" fillId="0" borderId="32" xfId="13" applyFont="1" applyBorder="1" applyAlignment="1">
      <alignment horizontal="center" vertical="center"/>
    </xf>
    <xf numFmtId="0" fontId="25" fillId="0" borderId="33" xfId="13" applyFont="1" applyBorder="1" applyAlignment="1">
      <alignment horizontal="center" vertical="center"/>
    </xf>
    <xf numFmtId="0" fontId="25" fillId="0" borderId="44" xfId="13" applyFont="1" applyBorder="1" applyAlignment="1">
      <alignment horizontal="center" vertical="center"/>
    </xf>
    <xf numFmtId="0" fontId="25" fillId="0" borderId="23" xfId="13" applyFont="1" applyBorder="1" applyAlignment="1">
      <alignment horizontal="center" vertical="center"/>
    </xf>
    <xf numFmtId="0" fontId="25" fillId="0" borderId="27" xfId="13" applyFont="1" applyBorder="1" applyAlignment="1">
      <alignment horizontal="center" vertical="center"/>
    </xf>
    <xf numFmtId="0" fontId="25" fillId="0" borderId="22" xfId="13" applyFont="1" applyBorder="1" applyAlignment="1">
      <alignment horizontal="center" vertical="center"/>
    </xf>
    <xf numFmtId="0" fontId="35" fillId="0" borderId="32" xfId="13" applyFont="1" applyBorder="1" applyAlignment="1">
      <alignment horizontal="center" vertical="center" wrapText="1"/>
    </xf>
    <xf numFmtId="0" fontId="35" fillId="0" borderId="33" xfId="13" applyFont="1" applyBorder="1" applyAlignment="1">
      <alignment horizontal="center" vertical="center" wrapText="1"/>
    </xf>
    <xf numFmtId="0" fontId="35" fillId="0" borderId="5" xfId="13" applyFont="1" applyBorder="1" applyAlignment="1">
      <alignment horizontal="center" vertical="center" wrapText="1"/>
    </xf>
    <xf numFmtId="0" fontId="35" fillId="0" borderId="0" xfId="13" applyFont="1" applyBorder="1" applyAlignment="1">
      <alignment horizontal="center" vertical="center" wrapText="1"/>
    </xf>
    <xf numFmtId="0" fontId="35" fillId="0" borderId="23" xfId="13" applyFont="1" applyBorder="1" applyAlignment="1">
      <alignment horizontal="center" vertical="center" wrapText="1"/>
    </xf>
    <xf numFmtId="0" fontId="35" fillId="0" borderId="27" xfId="13" applyFont="1" applyBorder="1" applyAlignment="1">
      <alignment horizontal="center" vertical="center" wrapText="1"/>
    </xf>
    <xf numFmtId="0" fontId="32" fillId="0" borderId="5" xfId="13" applyFont="1" applyBorder="1" applyAlignment="1">
      <alignment horizontal="center" vertical="center" wrapText="1"/>
    </xf>
    <xf numFmtId="0" fontId="32" fillId="0" borderId="0" xfId="13" applyFont="1" applyBorder="1" applyAlignment="1">
      <alignment horizontal="center" vertical="center" wrapText="1"/>
    </xf>
    <xf numFmtId="0" fontId="32" fillId="0" borderId="30" xfId="13" applyFont="1" applyBorder="1" applyAlignment="1">
      <alignment horizontal="center" vertical="center" wrapText="1"/>
    </xf>
    <xf numFmtId="0" fontId="35" fillId="0" borderId="214" xfId="13" applyFont="1" applyBorder="1" applyAlignment="1">
      <alignment horizontal="center" vertical="center"/>
    </xf>
    <xf numFmtId="0" fontId="35" fillId="0" borderId="216" xfId="13" applyFont="1" applyBorder="1" applyAlignment="1">
      <alignment horizontal="center" vertical="center"/>
    </xf>
    <xf numFmtId="0" fontId="35" fillId="0" borderId="217" xfId="13" applyFont="1" applyBorder="1" applyAlignment="1">
      <alignment horizontal="center" vertical="center"/>
    </xf>
    <xf numFmtId="0" fontId="27" fillId="0" borderId="215" xfId="13" applyFont="1" applyBorder="1" applyAlignment="1">
      <alignment horizontal="center" vertical="center" wrapText="1"/>
    </xf>
    <xf numFmtId="0" fontId="32" fillId="0" borderId="36" xfId="13" applyFont="1" applyBorder="1" applyAlignment="1">
      <alignment horizontal="center" vertical="center" wrapText="1"/>
    </xf>
    <xf numFmtId="0" fontId="32" fillId="0" borderId="218" xfId="13" applyFont="1" applyBorder="1" applyAlignment="1">
      <alignment horizontal="center" vertical="center" wrapText="1"/>
    </xf>
    <xf numFmtId="0" fontId="25" fillId="0" borderId="214" xfId="13" applyFont="1" applyBorder="1" applyAlignment="1">
      <alignment horizontal="center" vertical="center"/>
    </xf>
    <xf numFmtId="0" fontId="25" fillId="0" borderId="217" xfId="13" applyFont="1" applyBorder="1" applyAlignment="1">
      <alignment horizontal="center" vertical="center"/>
    </xf>
    <xf numFmtId="0" fontId="25" fillId="0" borderId="11" xfId="13" applyFont="1" applyFill="1" applyBorder="1" applyAlignment="1">
      <alignment horizontal="center" vertical="center"/>
    </xf>
    <xf numFmtId="0" fontId="25" fillId="0" borderId="24" xfId="13" applyFont="1" applyFill="1" applyBorder="1" applyAlignment="1">
      <alignment horizontal="center" vertical="center"/>
    </xf>
    <xf numFmtId="0" fontId="25" fillId="0" borderId="10" xfId="13" applyFont="1" applyFill="1" applyBorder="1" applyAlignment="1">
      <alignment horizontal="center" vertical="center"/>
    </xf>
    <xf numFmtId="0" fontId="28" fillId="0" borderId="0" xfId="13" applyFont="1" applyFill="1" applyBorder="1" applyAlignment="1">
      <alignment vertical="top" wrapText="1"/>
    </xf>
    <xf numFmtId="0" fontId="25" fillId="0" borderId="0" xfId="13" applyFont="1" applyFill="1" applyAlignment="1">
      <alignment horizontal="center" vertical="center"/>
    </xf>
    <xf numFmtId="0" fontId="25" fillId="0" borderId="45" xfId="7" applyFont="1" applyFill="1" applyBorder="1" applyAlignment="1">
      <alignment horizontal="center" vertical="center"/>
    </xf>
    <xf numFmtId="0" fontId="47" fillId="0" borderId="8" xfId="14" applyFont="1" applyBorder="1" applyAlignment="1">
      <alignment horizontal="center" vertical="center"/>
    </xf>
    <xf numFmtId="0" fontId="47" fillId="0" borderId="8" xfId="14" applyFont="1" applyBorder="1" applyAlignment="1">
      <alignment horizontal="left" vertical="center" shrinkToFit="1"/>
    </xf>
    <xf numFmtId="0" fontId="25" fillId="0" borderId="21" xfId="7" applyFont="1" applyFill="1" applyBorder="1" applyAlignment="1">
      <alignment horizontal="center" vertical="center" wrapText="1"/>
    </xf>
    <xf numFmtId="0" fontId="25" fillId="0" borderId="8" xfId="7" applyFont="1" applyFill="1" applyBorder="1" applyAlignment="1">
      <alignment horizontal="center" vertical="center" wrapText="1"/>
    </xf>
    <xf numFmtId="0" fontId="25" fillId="0" borderId="0" xfId="7" applyFont="1" applyFill="1" applyBorder="1" applyAlignment="1">
      <alignment vertical="center"/>
    </xf>
    <xf numFmtId="0" fontId="25" fillId="0" borderId="30" xfId="7" applyFont="1" applyFill="1" applyBorder="1" applyAlignment="1">
      <alignment vertical="center"/>
    </xf>
    <xf numFmtId="0" fontId="25" fillId="0" borderId="27" xfId="7" applyFont="1" applyFill="1" applyBorder="1" applyAlignment="1">
      <alignment vertical="center"/>
    </xf>
    <xf numFmtId="0" fontId="25" fillId="0" borderId="22" xfId="7" applyFont="1" applyFill="1" applyBorder="1" applyAlignment="1">
      <alignment vertical="center"/>
    </xf>
    <xf numFmtId="0" fontId="25" fillId="0" borderId="32" xfId="13" applyFont="1" applyFill="1" applyBorder="1" applyAlignment="1">
      <alignment horizontal="left" vertical="center" wrapText="1"/>
    </xf>
    <xf numFmtId="0" fontId="25" fillId="0" borderId="33" xfId="13" applyFont="1" applyFill="1" applyBorder="1" applyAlignment="1">
      <alignment horizontal="left" vertical="center" wrapText="1"/>
    </xf>
    <xf numFmtId="0" fontId="25" fillId="0" borderId="5" xfId="13" applyFont="1" applyFill="1" applyBorder="1" applyAlignment="1">
      <alignment horizontal="left" vertical="center" wrapText="1"/>
    </xf>
    <xf numFmtId="0" fontId="25" fillId="0" borderId="0" xfId="13" applyFont="1" applyFill="1" applyBorder="1" applyAlignment="1">
      <alignment horizontal="left" vertical="center" wrapText="1"/>
    </xf>
    <xf numFmtId="0" fontId="25" fillId="0" borderId="23" xfId="13" applyFont="1" applyFill="1" applyBorder="1" applyAlignment="1">
      <alignment horizontal="left" vertical="center" wrapText="1"/>
    </xf>
    <xf numFmtId="0" fontId="25" fillId="0" borderId="27" xfId="13" applyFont="1" applyFill="1" applyBorder="1" applyAlignment="1">
      <alignment horizontal="left" vertical="center" wrapText="1"/>
    </xf>
    <xf numFmtId="0" fontId="25" fillId="0" borderId="8" xfId="13" applyFont="1" applyFill="1" applyBorder="1" applyAlignment="1">
      <alignment horizontal="center" vertical="center"/>
    </xf>
    <xf numFmtId="0" fontId="25" fillId="0" borderId="11" xfId="13" applyFont="1" applyFill="1" applyBorder="1" applyAlignment="1">
      <alignment horizontal="left" vertical="center"/>
    </xf>
    <xf numFmtId="0" fontId="25" fillId="0" borderId="24" xfId="15" applyFont="1" applyBorder="1" applyAlignment="1">
      <alignment horizontal="left" vertical="center"/>
    </xf>
    <xf numFmtId="0" fontId="25" fillId="0" borderId="10" xfId="15" applyFont="1" applyBorder="1" applyAlignment="1">
      <alignment horizontal="left" vertical="center"/>
    </xf>
    <xf numFmtId="0" fontId="25" fillId="0" borderId="24" xfId="15" applyFont="1" applyBorder="1" applyAlignment="1">
      <alignment horizontal="center" vertical="center"/>
    </xf>
    <xf numFmtId="0" fontId="25" fillId="0" borderId="10" xfId="15" applyFont="1" applyBorder="1" applyAlignment="1">
      <alignment horizontal="center" vertical="center"/>
    </xf>
    <xf numFmtId="0" fontId="25" fillId="0" borderId="8" xfId="13" applyFont="1" applyFill="1" applyBorder="1" applyAlignment="1">
      <alignment horizontal="left" vertical="center"/>
    </xf>
    <xf numFmtId="0" fontId="25" fillId="0" borderId="24" xfId="15" applyFont="1" applyFill="1" applyBorder="1" applyAlignment="1">
      <alignment horizontal="left" vertical="center"/>
    </xf>
    <xf numFmtId="0" fontId="25" fillId="0" borderId="10" xfId="15" applyFont="1" applyFill="1" applyBorder="1" applyAlignment="1">
      <alignment horizontal="left" vertical="center"/>
    </xf>
    <xf numFmtId="0" fontId="25" fillId="0" borderId="24" xfId="15" applyFont="1" applyFill="1" applyBorder="1" applyAlignment="1">
      <alignment horizontal="center" vertical="center"/>
    </xf>
    <xf numFmtId="0" fontId="25" fillId="0" borderId="10" xfId="15" applyFont="1" applyFill="1" applyBorder="1" applyAlignment="1">
      <alignment horizontal="center" vertical="center"/>
    </xf>
    <xf numFmtId="0" fontId="35" fillId="0" borderId="11" xfId="13" applyFont="1" applyFill="1" applyBorder="1" applyAlignment="1">
      <alignment horizontal="center" vertical="center"/>
    </xf>
    <xf numFmtId="0" fontId="35" fillId="0" borderId="24" xfId="13" applyFont="1" applyFill="1" applyBorder="1" applyAlignment="1">
      <alignment horizontal="center" vertical="center"/>
    </xf>
    <xf numFmtId="0" fontId="35" fillId="0" borderId="10" xfId="13" applyFont="1" applyFill="1" applyBorder="1" applyAlignment="1">
      <alignment horizontal="center" vertical="center"/>
    </xf>
    <xf numFmtId="0" fontId="59" fillId="0" borderId="11" xfId="13" applyFont="1" applyFill="1" applyBorder="1" applyAlignment="1">
      <alignment horizontal="center" vertical="center"/>
    </xf>
    <xf numFmtId="0" fontId="59" fillId="0" borderId="24" xfId="13" applyFont="1" applyFill="1" applyBorder="1" applyAlignment="1">
      <alignment horizontal="center" vertical="center"/>
    </xf>
    <xf numFmtId="0" fontId="59" fillId="0" borderId="10" xfId="13" applyFont="1" applyFill="1" applyBorder="1" applyAlignment="1">
      <alignment horizontal="center" vertical="center"/>
    </xf>
    <xf numFmtId="0" fontId="57" fillId="0" borderId="32" xfId="13" applyFont="1" applyFill="1" applyBorder="1" applyAlignment="1">
      <alignment horizontal="left" vertical="center" wrapText="1"/>
    </xf>
    <xf numFmtId="0" fontId="57" fillId="0" borderId="33" xfId="13" applyFont="1" applyFill="1" applyBorder="1" applyAlignment="1">
      <alignment horizontal="left" vertical="center" wrapText="1"/>
    </xf>
    <xf numFmtId="0" fontId="57" fillId="0" borderId="5" xfId="13" applyFont="1" applyFill="1" applyBorder="1" applyAlignment="1">
      <alignment horizontal="left" vertical="center" wrapText="1"/>
    </xf>
    <xf numFmtId="0" fontId="57" fillId="0" borderId="0" xfId="13" applyFont="1" applyFill="1" applyBorder="1" applyAlignment="1">
      <alignment horizontal="left" vertical="center" wrapText="1"/>
    </xf>
    <xf numFmtId="0" fontId="57" fillId="0" borderId="23" xfId="13" applyFont="1" applyFill="1" applyBorder="1" applyAlignment="1">
      <alignment horizontal="left" vertical="center" wrapText="1"/>
    </xf>
    <xf numFmtId="0" fontId="57" fillId="0" borderId="27" xfId="13" applyFont="1" applyFill="1" applyBorder="1" applyAlignment="1">
      <alignment horizontal="left" vertical="center" wrapText="1"/>
    </xf>
    <xf numFmtId="0" fontId="57" fillId="0" borderId="8" xfId="13" applyFont="1" applyFill="1" applyBorder="1" applyAlignment="1">
      <alignment horizontal="center" vertical="center"/>
    </xf>
    <xf numFmtId="0" fontId="57" fillId="0" borderId="8" xfId="13" applyFont="1" applyFill="1" applyBorder="1" applyAlignment="1">
      <alignment horizontal="left" vertical="center"/>
    </xf>
    <xf numFmtId="0" fontId="57" fillId="0" borderId="11" xfId="13" applyFont="1" applyFill="1" applyBorder="1" applyAlignment="1">
      <alignment horizontal="center" vertical="center"/>
    </xf>
    <xf numFmtId="0" fontId="57" fillId="0" borderId="24" xfId="13" applyFont="1" applyFill="1" applyBorder="1" applyAlignment="1">
      <alignment horizontal="center" vertical="center"/>
    </xf>
    <xf numFmtId="0" fontId="57" fillId="0" borderId="10" xfId="13" applyFont="1" applyFill="1" applyBorder="1" applyAlignment="1">
      <alignment horizontal="center" vertical="center"/>
    </xf>
    <xf numFmtId="0" fontId="57" fillId="0" borderId="11" xfId="13" applyFont="1" applyFill="1" applyBorder="1" applyAlignment="1">
      <alignment horizontal="left" vertical="center"/>
    </xf>
    <xf numFmtId="0" fontId="57" fillId="0" borderId="24" xfId="15" applyFont="1" applyFill="1" applyBorder="1" applyAlignment="1">
      <alignment horizontal="left" vertical="center"/>
    </xf>
    <xf numFmtId="0" fontId="57" fillId="0" borderId="10" xfId="15" applyFont="1" applyFill="1" applyBorder="1" applyAlignment="1">
      <alignment horizontal="left" vertical="center"/>
    </xf>
    <xf numFmtId="0" fontId="57" fillId="0" borderId="24" xfId="15" applyFont="1" applyFill="1" applyBorder="1" applyAlignment="1">
      <alignment horizontal="center" vertical="center"/>
    </xf>
    <xf numFmtId="0" fontId="57" fillId="0" borderId="10" xfId="15" applyFont="1" applyFill="1" applyBorder="1" applyAlignment="1">
      <alignment horizontal="center" vertical="center"/>
    </xf>
    <xf numFmtId="0" fontId="57" fillId="0" borderId="0" xfId="13" applyFont="1" applyFill="1" applyAlignment="1">
      <alignment horizontal="center" vertical="center"/>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9" xfId="0" applyFont="1" applyBorder="1" applyAlignment="1">
      <alignment horizontal="center" vertical="center" wrapText="1"/>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5" fillId="0" borderId="0"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26"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0" fontId="1" fillId="0" borderId="27" xfId="0" applyFont="1" applyFill="1" applyBorder="1" applyAlignment="1">
      <alignment horizontal="center" vertical="center"/>
    </xf>
    <xf numFmtId="176"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179" fontId="1" fillId="5" borderId="8" xfId="0" applyNumberFormat="1" applyFont="1" applyFill="1" applyBorder="1" applyAlignment="1" applyProtection="1">
      <alignment horizontal="right" vertical="center"/>
      <protection locked="0"/>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Fill="1" applyBorder="1" applyAlignment="1">
      <alignment horizontal="center" vertical="center"/>
    </xf>
    <xf numFmtId="0" fontId="1" fillId="0" borderId="8" xfId="0" applyNumberFormat="1" applyFont="1" applyFill="1" applyBorder="1" applyAlignment="1">
      <alignment horizontal="center" vertical="center"/>
    </xf>
    <xf numFmtId="0" fontId="5" fillId="0" borderId="0" xfId="0" applyFont="1" applyFill="1" applyBorder="1" applyAlignment="1">
      <alignment horizontal="center" vertical="center" wrapText="1"/>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2" xfId="0" quotePrefix="1" applyFont="1" applyBorder="1" applyAlignment="1">
      <alignment horizontal="center" vertical="center"/>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cellXfs>
  <cellStyles count="16">
    <cellStyle name="パーセント 2" xfId="12"/>
    <cellStyle name="桁区切り" xfId="1" builtinId="6"/>
    <cellStyle name="桁区切り 2" xfId="11"/>
    <cellStyle name="標準" xfId="0" builtinId="0"/>
    <cellStyle name="標準 2" xfId="9"/>
    <cellStyle name="標準 2 2" xfId="15"/>
    <cellStyle name="標準 2 3" xfId="7"/>
    <cellStyle name="標準 3" xfId="10"/>
    <cellStyle name="標準 4" xfId="5"/>
    <cellStyle name="標準 4 2" xfId="14"/>
    <cellStyle name="標準 5" xfId="3"/>
    <cellStyle name="標準_介護老人福祉施設（加算届）" xfId="13"/>
    <cellStyle name="標準_短期入所生活（加算届）" xfId="2"/>
    <cellStyle name="標準_通所介護（加算届）" xfId="8"/>
    <cellStyle name="標準_特定施設（加算届）" xfId="4"/>
    <cellStyle name="標準_訪問介護（加算届）" xfId="6"/>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238125</xdr:colOff>
      <xdr:row>1</xdr:row>
      <xdr:rowOff>9525</xdr:rowOff>
    </xdr:from>
    <xdr:to>
      <xdr:col>6</xdr:col>
      <xdr:colOff>1981200</xdr:colOff>
      <xdr:row>4</xdr:row>
      <xdr:rowOff>28575</xdr:rowOff>
    </xdr:to>
    <xdr:sp macro="" textlink="">
      <xdr:nvSpPr>
        <xdr:cNvPr id="2" name="正方形/長方形 1"/>
        <xdr:cNvSpPr/>
      </xdr:nvSpPr>
      <xdr:spPr>
        <a:xfrm>
          <a:off x="361950" y="390525"/>
          <a:ext cx="3981450" cy="6000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11</xdr:col>
      <xdr:colOff>484909</xdr:colOff>
      <xdr:row>2</xdr:row>
      <xdr:rowOff>86590</xdr:rowOff>
    </xdr:from>
    <xdr:to>
      <xdr:col>13</xdr:col>
      <xdr:colOff>1679863</xdr:colOff>
      <xdr:row>5</xdr:row>
      <xdr:rowOff>155863</xdr:rowOff>
    </xdr:to>
    <xdr:sp macro="" textlink="">
      <xdr:nvSpPr>
        <xdr:cNvPr id="2" name="正方形/長方形 1">
          <a:extLst>
            <a:ext uri="{FF2B5EF4-FFF2-40B4-BE49-F238E27FC236}">
              <a16:creationId xmlns:a16="http://schemas.microsoft.com/office/drawing/2014/main" id="{00000000-0008-0000-0100-000003000000}"/>
            </a:ext>
          </a:extLst>
        </xdr:cNvPr>
        <xdr:cNvSpPr/>
      </xdr:nvSpPr>
      <xdr:spPr>
        <a:xfrm>
          <a:off x="1143000" y="519545"/>
          <a:ext cx="3463636" cy="969818"/>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14</xdr:col>
      <xdr:colOff>3094137</xdr:colOff>
      <xdr:row>2</xdr:row>
      <xdr:rowOff>0</xdr:rowOff>
    </xdr:from>
    <xdr:to>
      <xdr:col>15</xdr:col>
      <xdr:colOff>467134</xdr:colOff>
      <xdr:row>2</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02679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0525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05251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0267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02679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05251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72485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90487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02679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02679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9048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0267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640080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0525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0525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46" name="Text Box 50">
          <a:extLst>
            <a:ext uri="{FF2B5EF4-FFF2-40B4-BE49-F238E27FC236}">
              <a16:creationId xmlns:a16="http://schemas.microsoft.com/office/drawing/2014/main" id="{5345BA98-9FCB-06F1-69D8-C11B9C3D1C57}"/>
            </a:ext>
          </a:extLst>
        </xdr:cNvPr>
        <xdr:cNvSpPr txBox="1"/>
      </xdr:nvSpPr>
      <xdr:spPr bwMode="auto">
        <a:xfrm>
          <a:off x="9544" y="10525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7"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8"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49"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50"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51"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52"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3"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4"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55"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56"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7" name="Text Box 11">
          <a:extLst>
            <a:ext uri="{FF2B5EF4-FFF2-40B4-BE49-F238E27FC236}">
              <a16:creationId xmlns:a16="http://schemas.microsoft.com/office/drawing/2014/main" id="{AF7E6EF8-A562-26ED-F36E-8EE610D3BCFD}"/>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8" name="Text Box 12">
          <a:extLst>
            <a:ext uri="{FF2B5EF4-FFF2-40B4-BE49-F238E27FC236}">
              <a16:creationId xmlns:a16="http://schemas.microsoft.com/office/drawing/2014/main" id="{943F7D74-C02B-269F-2E15-DF20D127DD4D}"/>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59" name="Text Box 13">
          <a:extLst>
            <a:ext uri="{FF2B5EF4-FFF2-40B4-BE49-F238E27FC236}">
              <a16:creationId xmlns:a16="http://schemas.microsoft.com/office/drawing/2014/main" id="{B9BCAE09-5B1A-ADBD-2A8D-555078CB04F8}"/>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60" name="Text Box 14">
          <a:extLst>
            <a:ext uri="{FF2B5EF4-FFF2-40B4-BE49-F238E27FC236}">
              <a16:creationId xmlns:a16="http://schemas.microsoft.com/office/drawing/2014/main" id="{322ACD22-3E52-087C-EC65-DA125D78EB2B}"/>
            </a:ext>
          </a:extLst>
        </xdr:cNvPr>
        <xdr:cNvSpPr txBox="1"/>
      </xdr:nvSpPr>
      <xdr:spPr bwMode="auto">
        <a:xfrm>
          <a:off x="15716064" y="102679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61" name="Text Box 15">
          <a:extLst>
            <a:ext uri="{FF2B5EF4-FFF2-40B4-BE49-F238E27FC236}">
              <a16:creationId xmlns:a16="http://schemas.microsoft.com/office/drawing/2014/main" id="{4532642E-E111-E7B6-9DAB-BD15BCFD88B7}"/>
            </a:ext>
          </a:extLst>
        </xdr:cNvPr>
        <xdr:cNvSpPr txBox="1"/>
      </xdr:nvSpPr>
      <xdr:spPr bwMode="auto">
        <a:xfrm>
          <a:off x="8161400" y="10525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62" name="Text Box 16">
          <a:extLst>
            <a:ext uri="{FF2B5EF4-FFF2-40B4-BE49-F238E27FC236}">
              <a16:creationId xmlns:a16="http://schemas.microsoft.com/office/drawing/2014/main" id="{018B2D4B-EA54-F517-D0F6-1F189C3A8782}"/>
            </a:ext>
          </a:extLst>
        </xdr:cNvPr>
        <xdr:cNvSpPr txBox="1"/>
      </xdr:nvSpPr>
      <xdr:spPr bwMode="auto">
        <a:xfrm>
          <a:off x="1161380" y="105251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3" name="Text Box 17">
          <a:extLst>
            <a:ext uri="{FF2B5EF4-FFF2-40B4-BE49-F238E27FC236}">
              <a16:creationId xmlns:a16="http://schemas.microsoft.com/office/drawing/2014/main" id="{1822A92E-BED7-B62C-6A32-237D8E93A252}"/>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4" name="Text Box 18">
          <a:extLst>
            <a:ext uri="{FF2B5EF4-FFF2-40B4-BE49-F238E27FC236}">
              <a16:creationId xmlns:a16="http://schemas.microsoft.com/office/drawing/2014/main" id="{053D3F9A-FCA4-2074-6049-83553116D9DC}"/>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65" name="Text Box 19">
          <a:extLst>
            <a:ext uri="{FF2B5EF4-FFF2-40B4-BE49-F238E27FC236}">
              <a16:creationId xmlns:a16="http://schemas.microsoft.com/office/drawing/2014/main" id="{32E8B9E1-4ED4-BD25-2600-9AC6454D3B14}"/>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66" name="Text Box 20">
          <a:extLst>
            <a:ext uri="{FF2B5EF4-FFF2-40B4-BE49-F238E27FC236}">
              <a16:creationId xmlns:a16="http://schemas.microsoft.com/office/drawing/2014/main" id="{4B27E149-8581-6AD1-8BC2-73E947485BCB}"/>
            </a:ext>
          </a:extLst>
        </xdr:cNvPr>
        <xdr:cNvSpPr txBox="1"/>
      </xdr:nvSpPr>
      <xdr:spPr bwMode="auto">
        <a:xfrm>
          <a:off x="9544" y="10267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67" name="Text Box 21">
          <a:extLst>
            <a:ext uri="{FF2B5EF4-FFF2-40B4-BE49-F238E27FC236}">
              <a16:creationId xmlns:a16="http://schemas.microsoft.com/office/drawing/2014/main" id="{E6E9AF39-6E35-C4D9-D312-BA6AE3A319C8}"/>
            </a:ext>
          </a:extLst>
        </xdr:cNvPr>
        <xdr:cNvSpPr txBox="1"/>
      </xdr:nvSpPr>
      <xdr:spPr bwMode="auto">
        <a:xfrm>
          <a:off x="13373323" y="102679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68" name="Text Box 22">
          <a:extLst>
            <a:ext uri="{FF2B5EF4-FFF2-40B4-BE49-F238E27FC236}">
              <a16:creationId xmlns:a16="http://schemas.microsoft.com/office/drawing/2014/main" id="{ECC9A481-AFA6-839D-915C-9D286DCAA2CA}"/>
            </a:ext>
          </a:extLst>
        </xdr:cNvPr>
        <xdr:cNvSpPr txBox="1"/>
      </xdr:nvSpPr>
      <xdr:spPr bwMode="auto">
        <a:xfrm>
          <a:off x="8085665" y="105251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69" name="Text Box 23">
          <a:extLst>
            <a:ext uri="{FF2B5EF4-FFF2-40B4-BE49-F238E27FC236}">
              <a16:creationId xmlns:a16="http://schemas.microsoft.com/office/drawing/2014/main" id="{94373A88-ACE1-9C37-6240-0F2EC72FF4B4}"/>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0" name="Text Box 24">
          <a:extLst>
            <a:ext uri="{FF2B5EF4-FFF2-40B4-BE49-F238E27FC236}">
              <a16:creationId xmlns:a16="http://schemas.microsoft.com/office/drawing/2014/main" id="{CB524220-AB12-5C2D-4E12-98C4FE128D17}"/>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71" name="Text Box 25">
          <a:extLst>
            <a:ext uri="{FF2B5EF4-FFF2-40B4-BE49-F238E27FC236}">
              <a16:creationId xmlns:a16="http://schemas.microsoft.com/office/drawing/2014/main" id="{A1AF4CFE-16A0-0445-FF94-BB5E35A13DF1}"/>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72" name="Text Box 26">
          <a:extLst>
            <a:ext uri="{FF2B5EF4-FFF2-40B4-BE49-F238E27FC236}">
              <a16:creationId xmlns:a16="http://schemas.microsoft.com/office/drawing/2014/main" id="{4D396C5F-FE9F-8CAF-5734-5AB8440012B3}"/>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73" name="Text Box 27">
          <a:extLst>
            <a:ext uri="{FF2B5EF4-FFF2-40B4-BE49-F238E27FC236}">
              <a16:creationId xmlns:a16="http://schemas.microsoft.com/office/drawing/2014/main" id="{8B1EDE31-7FBD-6C0A-586C-12001784ECC6}"/>
            </a:ext>
          </a:extLst>
        </xdr:cNvPr>
        <xdr:cNvSpPr txBox="1"/>
      </xdr:nvSpPr>
      <xdr:spPr bwMode="auto">
        <a:xfrm>
          <a:off x="9544" y="72485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4" name="Text Box 28">
          <a:extLst>
            <a:ext uri="{FF2B5EF4-FFF2-40B4-BE49-F238E27FC236}">
              <a16:creationId xmlns:a16="http://schemas.microsoft.com/office/drawing/2014/main" id="{A772CD22-8E88-43EC-6C93-7875DE534620}"/>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5" name="Text Box 29">
          <a:extLst>
            <a:ext uri="{FF2B5EF4-FFF2-40B4-BE49-F238E27FC236}">
              <a16:creationId xmlns:a16="http://schemas.microsoft.com/office/drawing/2014/main" id="{7BD2489C-4715-9521-2B46-A4284DEC25E2}"/>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56</xdr:row>
      <xdr:rowOff>0</xdr:rowOff>
    </xdr:from>
    <xdr:to>
      <xdr:col>15</xdr:col>
      <xdr:colOff>467134</xdr:colOff>
      <xdr:row>56</xdr:row>
      <xdr:rowOff>0</xdr:rowOff>
    </xdr:to>
    <xdr:sp macro="" textlink="">
      <xdr:nvSpPr>
        <xdr:cNvPr id="76" name="Text Box 30">
          <a:extLst>
            <a:ext uri="{FF2B5EF4-FFF2-40B4-BE49-F238E27FC236}">
              <a16:creationId xmlns:a16="http://schemas.microsoft.com/office/drawing/2014/main" id="{087E4FF5-158F-37C6-656F-01B8CDDB2EBD}"/>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56</xdr:row>
      <xdr:rowOff>0</xdr:rowOff>
    </xdr:from>
    <xdr:to>
      <xdr:col>19</xdr:col>
      <xdr:colOff>323980</xdr:colOff>
      <xdr:row>56</xdr:row>
      <xdr:rowOff>0</xdr:rowOff>
    </xdr:to>
    <xdr:sp macro="" textlink="">
      <xdr:nvSpPr>
        <xdr:cNvPr id="77" name="Text Box 31">
          <a:extLst>
            <a:ext uri="{FF2B5EF4-FFF2-40B4-BE49-F238E27FC236}">
              <a16:creationId xmlns:a16="http://schemas.microsoft.com/office/drawing/2014/main" id="{395971DE-C75D-D5E9-936B-10E689B5BBF2}"/>
            </a:ext>
          </a:extLst>
        </xdr:cNvPr>
        <xdr:cNvSpPr txBox="1"/>
      </xdr:nvSpPr>
      <xdr:spPr bwMode="auto">
        <a:xfrm>
          <a:off x="15716064" y="90487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78" name="Text Box 32">
          <a:extLst>
            <a:ext uri="{FF2B5EF4-FFF2-40B4-BE49-F238E27FC236}">
              <a16:creationId xmlns:a16="http://schemas.microsoft.com/office/drawing/2014/main" id="{C5E90CC4-FDC7-025B-54EA-F012D27FACC0}"/>
            </a:ext>
          </a:extLst>
        </xdr:cNvPr>
        <xdr:cNvSpPr txBox="1"/>
      </xdr:nvSpPr>
      <xdr:spPr bwMode="auto">
        <a:xfrm>
          <a:off x="8161400" y="102679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79" name="Text Box 33">
          <a:extLst>
            <a:ext uri="{FF2B5EF4-FFF2-40B4-BE49-F238E27FC236}">
              <a16:creationId xmlns:a16="http://schemas.microsoft.com/office/drawing/2014/main" id="{E1A0F8D8-C534-8A30-6E83-25CF67C5066B}"/>
            </a:ext>
          </a:extLst>
        </xdr:cNvPr>
        <xdr:cNvSpPr txBox="1"/>
      </xdr:nvSpPr>
      <xdr:spPr bwMode="auto">
        <a:xfrm>
          <a:off x="1161380" y="102679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0" name="Text Box 34">
          <a:extLst>
            <a:ext uri="{FF2B5EF4-FFF2-40B4-BE49-F238E27FC236}">
              <a16:creationId xmlns:a16="http://schemas.microsoft.com/office/drawing/2014/main" id="{C9FA25F1-F781-8D06-9A36-A899396BE018}"/>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1" name="Text Box 35">
          <a:extLst>
            <a:ext uri="{FF2B5EF4-FFF2-40B4-BE49-F238E27FC236}">
              <a16:creationId xmlns:a16="http://schemas.microsoft.com/office/drawing/2014/main" id="{7345AA73-C736-E517-AE11-3FFAB13A916A}"/>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82" name="Text Box 36">
          <a:extLst>
            <a:ext uri="{FF2B5EF4-FFF2-40B4-BE49-F238E27FC236}">
              <a16:creationId xmlns:a16="http://schemas.microsoft.com/office/drawing/2014/main" id="{45AA349A-E62D-61E8-B409-012AA39D2FDE}"/>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56</xdr:row>
      <xdr:rowOff>0</xdr:rowOff>
    </xdr:from>
    <xdr:to>
      <xdr:col>9</xdr:col>
      <xdr:colOff>180975</xdr:colOff>
      <xdr:row>56</xdr:row>
      <xdr:rowOff>0</xdr:rowOff>
    </xdr:to>
    <xdr:sp macro="" textlink="">
      <xdr:nvSpPr>
        <xdr:cNvPr id="83" name="Text Box 37">
          <a:extLst>
            <a:ext uri="{FF2B5EF4-FFF2-40B4-BE49-F238E27FC236}">
              <a16:creationId xmlns:a16="http://schemas.microsoft.com/office/drawing/2014/main" id="{D051890D-38C8-107A-3416-0AB732689D80}"/>
            </a:ext>
          </a:extLst>
        </xdr:cNvPr>
        <xdr:cNvSpPr txBox="1"/>
      </xdr:nvSpPr>
      <xdr:spPr bwMode="auto">
        <a:xfrm>
          <a:off x="9544" y="9048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84" name="Text Box 38">
          <a:extLst>
            <a:ext uri="{FF2B5EF4-FFF2-40B4-BE49-F238E27FC236}">
              <a16:creationId xmlns:a16="http://schemas.microsoft.com/office/drawing/2014/main" id="{C78831BC-780F-2FA5-BB60-BCDBBF48FA8E}"/>
            </a:ext>
          </a:extLst>
        </xdr:cNvPr>
        <xdr:cNvSpPr txBox="1"/>
      </xdr:nvSpPr>
      <xdr:spPr bwMode="auto">
        <a:xfrm>
          <a:off x="9544" y="10267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85"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640080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86" name="Text Box 40">
          <a:extLst>
            <a:ext uri="{FF2B5EF4-FFF2-40B4-BE49-F238E27FC236}">
              <a16:creationId xmlns:a16="http://schemas.microsoft.com/office/drawing/2014/main" id="{ACF755AB-8430-1E51-5279-56F533EEA1A7}"/>
            </a:ext>
          </a:extLst>
        </xdr:cNvPr>
        <xdr:cNvSpPr txBox="1"/>
      </xdr:nvSpPr>
      <xdr:spPr bwMode="auto">
        <a:xfrm>
          <a:off x="9544" y="10525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7" name="Text Box 41">
          <a:extLst>
            <a:ext uri="{FF2B5EF4-FFF2-40B4-BE49-F238E27FC236}">
              <a16:creationId xmlns:a16="http://schemas.microsoft.com/office/drawing/2014/main" id="{EB2D51A2-F3B5-FD16-4E74-C4E066F3916F}"/>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8" name="Text Box 42">
          <a:extLst>
            <a:ext uri="{FF2B5EF4-FFF2-40B4-BE49-F238E27FC236}">
              <a16:creationId xmlns:a16="http://schemas.microsoft.com/office/drawing/2014/main" id="{B572A867-3C8D-5180-4F31-5036E1ACFB26}"/>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89" name="Text Box 43">
          <a:extLst>
            <a:ext uri="{FF2B5EF4-FFF2-40B4-BE49-F238E27FC236}">
              <a16:creationId xmlns:a16="http://schemas.microsoft.com/office/drawing/2014/main" id="{9E178FE3-773B-1420-42B8-45DA23836D48}"/>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90" name="Text Box 44">
          <a:extLst>
            <a:ext uri="{FF2B5EF4-FFF2-40B4-BE49-F238E27FC236}">
              <a16:creationId xmlns:a16="http://schemas.microsoft.com/office/drawing/2014/main" id="{672B38B8-4CBD-1990-11AE-B452347E9190}"/>
            </a:ext>
          </a:extLst>
        </xdr:cNvPr>
        <xdr:cNvSpPr txBox="1"/>
      </xdr:nvSpPr>
      <xdr:spPr bwMode="auto">
        <a:xfrm>
          <a:off x="15716064" y="10525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91" name="Text Box 50">
          <a:extLst>
            <a:ext uri="{FF2B5EF4-FFF2-40B4-BE49-F238E27FC236}">
              <a16:creationId xmlns:a16="http://schemas.microsoft.com/office/drawing/2014/main" id="{803E0368-2A15-E359-2A28-C50EA1870574}"/>
            </a:ext>
          </a:extLst>
        </xdr:cNvPr>
        <xdr:cNvSpPr txBox="1"/>
      </xdr:nvSpPr>
      <xdr:spPr bwMode="auto">
        <a:xfrm>
          <a:off x="9544" y="10525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9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9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9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2</xdr:row>
      <xdr:rowOff>0</xdr:rowOff>
    </xdr:from>
    <xdr:to>
      <xdr:col>10</xdr:col>
      <xdr:colOff>1553394</xdr:colOff>
      <xdr:row>2</xdr:row>
      <xdr:rowOff>0</xdr:rowOff>
    </xdr:to>
    <xdr:sp macro="" textlink="">
      <xdr:nvSpPr>
        <xdr:cNvPr id="9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9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0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0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2" name="Text Box 11">
          <a:extLst>
            <a:ext uri="{FF2B5EF4-FFF2-40B4-BE49-F238E27FC236}">
              <a16:creationId xmlns:a16="http://schemas.microsoft.com/office/drawing/2014/main" id="{FAAB3A9E-BC82-6263-40B5-20FC4CBD27BD}"/>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3" name="Text Box 12">
          <a:extLst>
            <a:ext uri="{FF2B5EF4-FFF2-40B4-BE49-F238E27FC236}">
              <a16:creationId xmlns:a16="http://schemas.microsoft.com/office/drawing/2014/main" id="{3A594E88-94BD-192C-83E8-F86A630FC503}"/>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04" name="Text Box 13">
          <a:extLst>
            <a:ext uri="{FF2B5EF4-FFF2-40B4-BE49-F238E27FC236}">
              <a16:creationId xmlns:a16="http://schemas.microsoft.com/office/drawing/2014/main" id="{8FF0975B-A517-680C-ECA4-644223BB0140}"/>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05" name="Text Box 14">
          <a:extLst>
            <a:ext uri="{FF2B5EF4-FFF2-40B4-BE49-F238E27FC236}">
              <a16:creationId xmlns:a16="http://schemas.microsoft.com/office/drawing/2014/main" id="{28975C07-ECC5-2CEA-2424-4AE52DDA31C2}"/>
            </a:ext>
          </a:extLst>
        </xdr:cNvPr>
        <xdr:cNvSpPr txBox="1"/>
      </xdr:nvSpPr>
      <xdr:spPr bwMode="auto">
        <a:xfrm>
          <a:off x="15716064" y="102679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06" name="Text Box 15">
          <a:extLst>
            <a:ext uri="{FF2B5EF4-FFF2-40B4-BE49-F238E27FC236}">
              <a16:creationId xmlns:a16="http://schemas.microsoft.com/office/drawing/2014/main" id="{B826C4A1-011D-7CD9-95C7-86539FBC5244}"/>
            </a:ext>
          </a:extLst>
        </xdr:cNvPr>
        <xdr:cNvSpPr txBox="1"/>
      </xdr:nvSpPr>
      <xdr:spPr bwMode="auto">
        <a:xfrm>
          <a:off x="8161400" y="10525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07" name="Text Box 16">
          <a:extLst>
            <a:ext uri="{FF2B5EF4-FFF2-40B4-BE49-F238E27FC236}">
              <a16:creationId xmlns:a16="http://schemas.microsoft.com/office/drawing/2014/main" id="{86E0BBAD-2379-7E1F-1380-1A2C609E4C92}"/>
            </a:ext>
          </a:extLst>
        </xdr:cNvPr>
        <xdr:cNvSpPr txBox="1"/>
      </xdr:nvSpPr>
      <xdr:spPr bwMode="auto">
        <a:xfrm>
          <a:off x="1161380" y="105251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8" name="Text Box 17">
          <a:extLst>
            <a:ext uri="{FF2B5EF4-FFF2-40B4-BE49-F238E27FC236}">
              <a16:creationId xmlns:a16="http://schemas.microsoft.com/office/drawing/2014/main" id="{77B2A567-C472-6451-8D06-AE69CF8C4F13}"/>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09" name="Text Box 18">
          <a:extLst>
            <a:ext uri="{FF2B5EF4-FFF2-40B4-BE49-F238E27FC236}">
              <a16:creationId xmlns:a16="http://schemas.microsoft.com/office/drawing/2014/main" id="{D6B2EF56-3048-EDBA-1677-58F2423FC83C}"/>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0" name="Text Box 19">
          <a:extLst>
            <a:ext uri="{FF2B5EF4-FFF2-40B4-BE49-F238E27FC236}">
              <a16:creationId xmlns:a16="http://schemas.microsoft.com/office/drawing/2014/main" id="{ED00C136-0842-9BA0-AB25-859EA0E0EF42}"/>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11" name="Text Box 20">
          <a:extLst>
            <a:ext uri="{FF2B5EF4-FFF2-40B4-BE49-F238E27FC236}">
              <a16:creationId xmlns:a16="http://schemas.microsoft.com/office/drawing/2014/main" id="{EF61F9CA-0D3C-A489-F56E-46B2D673118E}"/>
            </a:ext>
          </a:extLst>
        </xdr:cNvPr>
        <xdr:cNvSpPr txBox="1"/>
      </xdr:nvSpPr>
      <xdr:spPr bwMode="auto">
        <a:xfrm>
          <a:off x="9544" y="10267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12" name="Text Box 21">
          <a:extLst>
            <a:ext uri="{FF2B5EF4-FFF2-40B4-BE49-F238E27FC236}">
              <a16:creationId xmlns:a16="http://schemas.microsoft.com/office/drawing/2014/main" id="{8894D3D3-A8AC-3A6B-85D2-0D5D66E89A95}"/>
            </a:ext>
          </a:extLst>
        </xdr:cNvPr>
        <xdr:cNvSpPr txBox="1"/>
      </xdr:nvSpPr>
      <xdr:spPr bwMode="auto">
        <a:xfrm>
          <a:off x="13373323" y="102679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13" name="Text Box 22">
          <a:extLst>
            <a:ext uri="{FF2B5EF4-FFF2-40B4-BE49-F238E27FC236}">
              <a16:creationId xmlns:a16="http://schemas.microsoft.com/office/drawing/2014/main" id="{6F338D0F-0B62-C17F-58E9-FBD1E25FD0F7}"/>
            </a:ext>
          </a:extLst>
        </xdr:cNvPr>
        <xdr:cNvSpPr txBox="1"/>
      </xdr:nvSpPr>
      <xdr:spPr bwMode="auto">
        <a:xfrm>
          <a:off x="8085665" y="105251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4" name="Text Box 23">
          <a:extLst>
            <a:ext uri="{FF2B5EF4-FFF2-40B4-BE49-F238E27FC236}">
              <a16:creationId xmlns:a16="http://schemas.microsoft.com/office/drawing/2014/main" id="{81AFDC78-4C61-7311-9439-6AFD1FA66D2E}"/>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5" name="Text Box 24">
          <a:extLst>
            <a:ext uri="{FF2B5EF4-FFF2-40B4-BE49-F238E27FC236}">
              <a16:creationId xmlns:a16="http://schemas.microsoft.com/office/drawing/2014/main" id="{A948390F-0570-C8A4-46F2-C8EC9CFBA6E3}"/>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16" name="Text Box 25">
          <a:extLst>
            <a:ext uri="{FF2B5EF4-FFF2-40B4-BE49-F238E27FC236}">
              <a16:creationId xmlns:a16="http://schemas.microsoft.com/office/drawing/2014/main" id="{B540557E-41E8-9DBD-FE6D-BC66E62CC838}"/>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17" name="Text Box 26">
          <a:extLst>
            <a:ext uri="{FF2B5EF4-FFF2-40B4-BE49-F238E27FC236}">
              <a16:creationId xmlns:a16="http://schemas.microsoft.com/office/drawing/2014/main" id="{2CD8838F-85DB-02EB-7699-466956A27F1C}"/>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18" name="Text Box 27">
          <a:extLst>
            <a:ext uri="{FF2B5EF4-FFF2-40B4-BE49-F238E27FC236}">
              <a16:creationId xmlns:a16="http://schemas.microsoft.com/office/drawing/2014/main" id="{724138C8-4126-0E3E-40E5-320290870925}"/>
            </a:ext>
          </a:extLst>
        </xdr:cNvPr>
        <xdr:cNvSpPr txBox="1"/>
      </xdr:nvSpPr>
      <xdr:spPr bwMode="auto">
        <a:xfrm>
          <a:off x="9544" y="72485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19" name="Text Box 28">
          <a:extLst>
            <a:ext uri="{FF2B5EF4-FFF2-40B4-BE49-F238E27FC236}">
              <a16:creationId xmlns:a16="http://schemas.microsoft.com/office/drawing/2014/main" id="{86874A15-288D-2DB6-5169-A9388AFB7B61}"/>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0" name="Text Box 29">
          <a:extLst>
            <a:ext uri="{FF2B5EF4-FFF2-40B4-BE49-F238E27FC236}">
              <a16:creationId xmlns:a16="http://schemas.microsoft.com/office/drawing/2014/main" id="{E648C8E7-92AC-AA45-2B2D-49E60A553692}"/>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21" name="Text Box 30">
          <a:extLst>
            <a:ext uri="{FF2B5EF4-FFF2-40B4-BE49-F238E27FC236}">
              <a16:creationId xmlns:a16="http://schemas.microsoft.com/office/drawing/2014/main" id="{389BD4A9-C156-7E0D-0887-1CE8A223858B}"/>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22" name="Text Box 31">
          <a:extLst>
            <a:ext uri="{FF2B5EF4-FFF2-40B4-BE49-F238E27FC236}">
              <a16:creationId xmlns:a16="http://schemas.microsoft.com/office/drawing/2014/main" id="{678EA985-579B-5F6C-0AF3-A7EC0DB82B83}"/>
            </a:ext>
          </a:extLst>
        </xdr:cNvPr>
        <xdr:cNvSpPr txBox="1"/>
      </xdr:nvSpPr>
      <xdr:spPr bwMode="auto">
        <a:xfrm>
          <a:off x="15716064" y="90487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23" name="Text Box 32">
          <a:extLst>
            <a:ext uri="{FF2B5EF4-FFF2-40B4-BE49-F238E27FC236}">
              <a16:creationId xmlns:a16="http://schemas.microsoft.com/office/drawing/2014/main" id="{A8E609E5-911E-A08F-BB2F-5558A2BD61FC}"/>
            </a:ext>
          </a:extLst>
        </xdr:cNvPr>
        <xdr:cNvSpPr txBox="1"/>
      </xdr:nvSpPr>
      <xdr:spPr bwMode="auto">
        <a:xfrm>
          <a:off x="8161400" y="102679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24" name="Text Box 33">
          <a:extLst>
            <a:ext uri="{FF2B5EF4-FFF2-40B4-BE49-F238E27FC236}">
              <a16:creationId xmlns:a16="http://schemas.microsoft.com/office/drawing/2014/main" id="{B6152403-5286-E808-B582-A253C084A669}"/>
            </a:ext>
          </a:extLst>
        </xdr:cNvPr>
        <xdr:cNvSpPr txBox="1"/>
      </xdr:nvSpPr>
      <xdr:spPr bwMode="auto">
        <a:xfrm>
          <a:off x="1161380" y="102679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5" name="Text Box 34">
          <a:extLst>
            <a:ext uri="{FF2B5EF4-FFF2-40B4-BE49-F238E27FC236}">
              <a16:creationId xmlns:a16="http://schemas.microsoft.com/office/drawing/2014/main" id="{950FD6CE-D3BE-BF91-1302-F6D26DB54986}"/>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6" name="Text Box 35">
          <a:extLst>
            <a:ext uri="{FF2B5EF4-FFF2-40B4-BE49-F238E27FC236}">
              <a16:creationId xmlns:a16="http://schemas.microsoft.com/office/drawing/2014/main" id="{76A7F6C5-CEE8-02B3-A35F-D77EFDEB2BC5}"/>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27" name="Text Box 36">
          <a:extLst>
            <a:ext uri="{FF2B5EF4-FFF2-40B4-BE49-F238E27FC236}">
              <a16:creationId xmlns:a16="http://schemas.microsoft.com/office/drawing/2014/main" id="{E7DB0F46-BC4E-8A23-75F3-E7549C0C502A}"/>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28" name="Text Box 37">
          <a:extLst>
            <a:ext uri="{FF2B5EF4-FFF2-40B4-BE49-F238E27FC236}">
              <a16:creationId xmlns:a16="http://schemas.microsoft.com/office/drawing/2014/main" id="{30F37DCA-569F-9C89-68BA-F36BA8AC237F}"/>
            </a:ext>
          </a:extLst>
        </xdr:cNvPr>
        <xdr:cNvSpPr txBox="1"/>
      </xdr:nvSpPr>
      <xdr:spPr bwMode="auto">
        <a:xfrm>
          <a:off x="9544" y="9048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29" name="Text Box 38">
          <a:extLst>
            <a:ext uri="{FF2B5EF4-FFF2-40B4-BE49-F238E27FC236}">
              <a16:creationId xmlns:a16="http://schemas.microsoft.com/office/drawing/2014/main" id="{BA5E62CC-0AB4-4814-DA21-613E645BB567}"/>
            </a:ext>
          </a:extLst>
        </xdr:cNvPr>
        <xdr:cNvSpPr txBox="1"/>
      </xdr:nvSpPr>
      <xdr:spPr bwMode="auto">
        <a:xfrm>
          <a:off x="9544" y="10267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3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640080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31" name="Text Box 40">
          <a:extLst>
            <a:ext uri="{FF2B5EF4-FFF2-40B4-BE49-F238E27FC236}">
              <a16:creationId xmlns:a16="http://schemas.microsoft.com/office/drawing/2014/main" id="{26DDFCD7-A710-0A5F-D9BC-CB2938DFF0A3}"/>
            </a:ext>
          </a:extLst>
        </xdr:cNvPr>
        <xdr:cNvSpPr txBox="1"/>
      </xdr:nvSpPr>
      <xdr:spPr bwMode="auto">
        <a:xfrm>
          <a:off x="9544" y="10525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2" name="Text Box 41">
          <a:extLst>
            <a:ext uri="{FF2B5EF4-FFF2-40B4-BE49-F238E27FC236}">
              <a16:creationId xmlns:a16="http://schemas.microsoft.com/office/drawing/2014/main" id="{9EEAC26A-5A6A-9BB6-1835-D089BB799572}"/>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3" name="Text Box 42">
          <a:extLst>
            <a:ext uri="{FF2B5EF4-FFF2-40B4-BE49-F238E27FC236}">
              <a16:creationId xmlns:a16="http://schemas.microsoft.com/office/drawing/2014/main" id="{991F9DC6-62C8-24ED-AE75-A68497E58EE6}"/>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34" name="Text Box 43">
          <a:extLst>
            <a:ext uri="{FF2B5EF4-FFF2-40B4-BE49-F238E27FC236}">
              <a16:creationId xmlns:a16="http://schemas.microsoft.com/office/drawing/2014/main" id="{0914B755-A0AC-6C25-BAD7-C93BAAC78A54}"/>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35" name="Text Box 44">
          <a:extLst>
            <a:ext uri="{FF2B5EF4-FFF2-40B4-BE49-F238E27FC236}">
              <a16:creationId xmlns:a16="http://schemas.microsoft.com/office/drawing/2014/main" id="{BA2FB0C1-CE5D-6985-54BB-22D2117F0297}"/>
            </a:ext>
          </a:extLst>
        </xdr:cNvPr>
        <xdr:cNvSpPr txBox="1"/>
      </xdr:nvSpPr>
      <xdr:spPr bwMode="auto">
        <a:xfrm>
          <a:off x="15716064" y="10525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36" name="Text Box 50">
          <a:extLst>
            <a:ext uri="{FF2B5EF4-FFF2-40B4-BE49-F238E27FC236}">
              <a16:creationId xmlns:a16="http://schemas.microsoft.com/office/drawing/2014/main" id="{7EB0D4FF-44CE-C4CE-FCA4-A43F9A4DFA69}"/>
            </a:ext>
          </a:extLst>
        </xdr:cNvPr>
        <xdr:cNvSpPr txBox="1"/>
      </xdr:nvSpPr>
      <xdr:spPr bwMode="auto">
        <a:xfrm>
          <a:off x="9544" y="10525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7"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8"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2</xdr:row>
      <xdr:rowOff>0</xdr:rowOff>
    </xdr:from>
    <xdr:to>
      <xdr:col>15</xdr:col>
      <xdr:colOff>467134</xdr:colOff>
      <xdr:row>2</xdr:row>
      <xdr:rowOff>0</xdr:rowOff>
    </xdr:to>
    <xdr:sp macro="" textlink="">
      <xdr:nvSpPr>
        <xdr:cNvPr id="139"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2</xdr:row>
      <xdr:rowOff>0</xdr:rowOff>
    </xdr:from>
    <xdr:to>
      <xdr:col>19</xdr:col>
      <xdr:colOff>323980</xdr:colOff>
      <xdr:row>2</xdr:row>
      <xdr:rowOff>0</xdr:rowOff>
    </xdr:to>
    <xdr:sp macro="" textlink="">
      <xdr:nvSpPr>
        <xdr:cNvPr id="140"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2</xdr:row>
      <xdr:rowOff>0</xdr:rowOff>
    </xdr:from>
    <xdr:to>
      <xdr:col>13</xdr:col>
      <xdr:colOff>2295097</xdr:colOff>
      <xdr:row>2</xdr:row>
      <xdr:rowOff>0</xdr:rowOff>
    </xdr:to>
    <xdr:sp macro="" textlink="">
      <xdr:nvSpPr>
        <xdr:cNvPr id="141"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2"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3"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2</xdr:row>
      <xdr:rowOff>0</xdr:rowOff>
    </xdr:from>
    <xdr:to>
      <xdr:col>13</xdr:col>
      <xdr:colOff>2370832</xdr:colOff>
      <xdr:row>2</xdr:row>
      <xdr:rowOff>0</xdr:rowOff>
    </xdr:to>
    <xdr:sp macro="" textlink="">
      <xdr:nvSpPr>
        <xdr:cNvPr id="144"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2</xdr:row>
      <xdr:rowOff>0</xdr:rowOff>
    </xdr:from>
    <xdr:to>
      <xdr:col>9</xdr:col>
      <xdr:colOff>180975</xdr:colOff>
      <xdr:row>2</xdr:row>
      <xdr:rowOff>0</xdr:rowOff>
    </xdr:to>
    <xdr:sp macro="" textlink="">
      <xdr:nvSpPr>
        <xdr:cNvPr id="145"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6" name="Text Box 11">
          <a:extLst>
            <a:ext uri="{FF2B5EF4-FFF2-40B4-BE49-F238E27FC236}">
              <a16:creationId xmlns:a16="http://schemas.microsoft.com/office/drawing/2014/main" id="{24D61D42-9E77-2C8C-76B0-0D4F7BCB95E1}"/>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7" name="Text Box 12">
          <a:extLst>
            <a:ext uri="{FF2B5EF4-FFF2-40B4-BE49-F238E27FC236}">
              <a16:creationId xmlns:a16="http://schemas.microsoft.com/office/drawing/2014/main" id="{2517F174-9E0E-A148-1622-BB77B367D0E0}"/>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48" name="Text Box 13">
          <a:extLst>
            <a:ext uri="{FF2B5EF4-FFF2-40B4-BE49-F238E27FC236}">
              <a16:creationId xmlns:a16="http://schemas.microsoft.com/office/drawing/2014/main" id="{2F429518-023A-1ACB-743B-C862E57C823E}"/>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71</xdr:row>
      <xdr:rowOff>0</xdr:rowOff>
    </xdr:from>
    <xdr:to>
      <xdr:col>19</xdr:col>
      <xdr:colOff>323980</xdr:colOff>
      <xdr:row>71</xdr:row>
      <xdr:rowOff>0</xdr:rowOff>
    </xdr:to>
    <xdr:sp macro="" textlink="">
      <xdr:nvSpPr>
        <xdr:cNvPr id="149" name="Text Box 14">
          <a:extLst>
            <a:ext uri="{FF2B5EF4-FFF2-40B4-BE49-F238E27FC236}">
              <a16:creationId xmlns:a16="http://schemas.microsoft.com/office/drawing/2014/main" id="{339953E7-E086-0D80-B566-DDE088F6EA7F}"/>
            </a:ext>
          </a:extLst>
        </xdr:cNvPr>
        <xdr:cNvSpPr txBox="1"/>
      </xdr:nvSpPr>
      <xdr:spPr bwMode="auto">
        <a:xfrm>
          <a:off x="15716064" y="102679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74</xdr:row>
      <xdr:rowOff>0</xdr:rowOff>
    </xdr:from>
    <xdr:to>
      <xdr:col>13</xdr:col>
      <xdr:colOff>2295097</xdr:colOff>
      <xdr:row>74</xdr:row>
      <xdr:rowOff>0</xdr:rowOff>
    </xdr:to>
    <xdr:sp macro="" textlink="">
      <xdr:nvSpPr>
        <xdr:cNvPr id="150" name="Text Box 15">
          <a:extLst>
            <a:ext uri="{FF2B5EF4-FFF2-40B4-BE49-F238E27FC236}">
              <a16:creationId xmlns:a16="http://schemas.microsoft.com/office/drawing/2014/main" id="{58F9143D-777E-CFCA-D87C-E2178D0AA2B7}"/>
            </a:ext>
          </a:extLst>
        </xdr:cNvPr>
        <xdr:cNvSpPr txBox="1"/>
      </xdr:nvSpPr>
      <xdr:spPr bwMode="auto">
        <a:xfrm>
          <a:off x="8161400" y="105251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74</xdr:row>
      <xdr:rowOff>0</xdr:rowOff>
    </xdr:from>
    <xdr:to>
      <xdr:col>10</xdr:col>
      <xdr:colOff>1553394</xdr:colOff>
      <xdr:row>74</xdr:row>
      <xdr:rowOff>0</xdr:rowOff>
    </xdr:to>
    <xdr:sp macro="" textlink="">
      <xdr:nvSpPr>
        <xdr:cNvPr id="151" name="Text Box 16">
          <a:extLst>
            <a:ext uri="{FF2B5EF4-FFF2-40B4-BE49-F238E27FC236}">
              <a16:creationId xmlns:a16="http://schemas.microsoft.com/office/drawing/2014/main" id="{D786E73E-7543-876D-B0E8-9C43243140CE}"/>
            </a:ext>
          </a:extLst>
        </xdr:cNvPr>
        <xdr:cNvSpPr txBox="1"/>
      </xdr:nvSpPr>
      <xdr:spPr bwMode="auto">
        <a:xfrm>
          <a:off x="1161380" y="105251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2" name="Text Box 17">
          <a:extLst>
            <a:ext uri="{FF2B5EF4-FFF2-40B4-BE49-F238E27FC236}">
              <a16:creationId xmlns:a16="http://schemas.microsoft.com/office/drawing/2014/main" id="{6C962710-AF27-3DC6-D8D0-4F3F916A6C5C}"/>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3" name="Text Box 18">
          <a:extLst>
            <a:ext uri="{FF2B5EF4-FFF2-40B4-BE49-F238E27FC236}">
              <a16:creationId xmlns:a16="http://schemas.microsoft.com/office/drawing/2014/main" id="{A6DECE30-5121-A049-AE9B-D7490C448B6F}"/>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4" name="Text Box 19">
          <a:extLst>
            <a:ext uri="{FF2B5EF4-FFF2-40B4-BE49-F238E27FC236}">
              <a16:creationId xmlns:a16="http://schemas.microsoft.com/office/drawing/2014/main" id="{71CE557E-6574-57E2-3AAE-8EBACE0ADB81}"/>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71</xdr:row>
      <xdr:rowOff>0</xdr:rowOff>
    </xdr:from>
    <xdr:to>
      <xdr:col>9</xdr:col>
      <xdr:colOff>180975</xdr:colOff>
      <xdr:row>71</xdr:row>
      <xdr:rowOff>0</xdr:rowOff>
    </xdr:to>
    <xdr:sp macro="" textlink="">
      <xdr:nvSpPr>
        <xdr:cNvPr id="155" name="Text Box 20">
          <a:extLst>
            <a:ext uri="{FF2B5EF4-FFF2-40B4-BE49-F238E27FC236}">
              <a16:creationId xmlns:a16="http://schemas.microsoft.com/office/drawing/2014/main" id="{3E4BB8AF-D4FD-0849-776C-8AE40A4420D1}"/>
            </a:ext>
          </a:extLst>
        </xdr:cNvPr>
        <xdr:cNvSpPr txBox="1"/>
      </xdr:nvSpPr>
      <xdr:spPr bwMode="auto">
        <a:xfrm>
          <a:off x="9544" y="10267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71</xdr:row>
      <xdr:rowOff>0</xdr:rowOff>
    </xdr:from>
    <xdr:to>
      <xdr:col>15</xdr:col>
      <xdr:colOff>942640</xdr:colOff>
      <xdr:row>71</xdr:row>
      <xdr:rowOff>0</xdr:rowOff>
    </xdr:to>
    <xdr:sp macro="" textlink="">
      <xdr:nvSpPr>
        <xdr:cNvPr id="156" name="Text Box 21">
          <a:extLst>
            <a:ext uri="{FF2B5EF4-FFF2-40B4-BE49-F238E27FC236}">
              <a16:creationId xmlns:a16="http://schemas.microsoft.com/office/drawing/2014/main" id="{78AA2771-55BC-723F-8947-041913C543EF}"/>
            </a:ext>
          </a:extLst>
        </xdr:cNvPr>
        <xdr:cNvSpPr txBox="1"/>
      </xdr:nvSpPr>
      <xdr:spPr bwMode="auto">
        <a:xfrm>
          <a:off x="13373323" y="102679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74</xdr:row>
      <xdr:rowOff>0</xdr:rowOff>
    </xdr:from>
    <xdr:to>
      <xdr:col>13</xdr:col>
      <xdr:colOff>2248998</xdr:colOff>
      <xdr:row>74</xdr:row>
      <xdr:rowOff>0</xdr:rowOff>
    </xdr:to>
    <xdr:sp macro="" textlink="">
      <xdr:nvSpPr>
        <xdr:cNvPr id="157" name="Text Box 22">
          <a:extLst>
            <a:ext uri="{FF2B5EF4-FFF2-40B4-BE49-F238E27FC236}">
              <a16:creationId xmlns:a16="http://schemas.microsoft.com/office/drawing/2014/main" id="{2D61011F-FAAA-E95A-6932-2DB48E3D867B}"/>
            </a:ext>
          </a:extLst>
        </xdr:cNvPr>
        <xdr:cNvSpPr txBox="1"/>
      </xdr:nvSpPr>
      <xdr:spPr bwMode="auto">
        <a:xfrm>
          <a:off x="8085665" y="105251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58" name="Text Box 23">
          <a:extLst>
            <a:ext uri="{FF2B5EF4-FFF2-40B4-BE49-F238E27FC236}">
              <a16:creationId xmlns:a16="http://schemas.microsoft.com/office/drawing/2014/main" id="{AC615697-AA16-F1FD-0847-B9E52F291913}"/>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59" name="Text Box 24">
          <a:extLst>
            <a:ext uri="{FF2B5EF4-FFF2-40B4-BE49-F238E27FC236}">
              <a16:creationId xmlns:a16="http://schemas.microsoft.com/office/drawing/2014/main" id="{37BB82BC-033C-956F-AEA3-91F58E2E7B87}"/>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71</xdr:row>
      <xdr:rowOff>0</xdr:rowOff>
    </xdr:from>
    <xdr:to>
      <xdr:col>15</xdr:col>
      <xdr:colOff>467134</xdr:colOff>
      <xdr:row>71</xdr:row>
      <xdr:rowOff>0</xdr:rowOff>
    </xdr:to>
    <xdr:sp macro="" textlink="">
      <xdr:nvSpPr>
        <xdr:cNvPr id="160" name="Text Box 25">
          <a:extLst>
            <a:ext uri="{FF2B5EF4-FFF2-40B4-BE49-F238E27FC236}">
              <a16:creationId xmlns:a16="http://schemas.microsoft.com/office/drawing/2014/main" id="{7A86C46B-D712-A96D-5301-F1E9C76D0175}"/>
            </a:ext>
          </a:extLst>
        </xdr:cNvPr>
        <xdr:cNvSpPr txBox="1"/>
      </xdr:nvSpPr>
      <xdr:spPr bwMode="auto">
        <a:xfrm>
          <a:off x="12895362" y="102679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74</xdr:row>
      <xdr:rowOff>0</xdr:rowOff>
    </xdr:from>
    <xdr:to>
      <xdr:col>13</xdr:col>
      <xdr:colOff>2370832</xdr:colOff>
      <xdr:row>74</xdr:row>
      <xdr:rowOff>0</xdr:rowOff>
    </xdr:to>
    <xdr:sp macro="" textlink="">
      <xdr:nvSpPr>
        <xdr:cNvPr id="161" name="Text Box 26">
          <a:extLst>
            <a:ext uri="{FF2B5EF4-FFF2-40B4-BE49-F238E27FC236}">
              <a16:creationId xmlns:a16="http://schemas.microsoft.com/office/drawing/2014/main" id="{BAD355A7-30FA-9977-BA6A-66416798DD9B}"/>
            </a:ext>
          </a:extLst>
        </xdr:cNvPr>
        <xdr:cNvSpPr txBox="1"/>
      </xdr:nvSpPr>
      <xdr:spPr bwMode="auto">
        <a:xfrm>
          <a:off x="8240427" y="105251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47</xdr:row>
      <xdr:rowOff>0</xdr:rowOff>
    </xdr:from>
    <xdr:to>
      <xdr:col>9</xdr:col>
      <xdr:colOff>180975</xdr:colOff>
      <xdr:row>47</xdr:row>
      <xdr:rowOff>0</xdr:rowOff>
    </xdr:to>
    <xdr:sp macro="" textlink="">
      <xdr:nvSpPr>
        <xdr:cNvPr id="162" name="Text Box 27">
          <a:extLst>
            <a:ext uri="{FF2B5EF4-FFF2-40B4-BE49-F238E27FC236}">
              <a16:creationId xmlns:a16="http://schemas.microsoft.com/office/drawing/2014/main" id="{88F74073-40D9-4ECC-65AD-C5553992496D}"/>
            </a:ext>
          </a:extLst>
        </xdr:cNvPr>
        <xdr:cNvSpPr txBox="1"/>
      </xdr:nvSpPr>
      <xdr:spPr bwMode="auto">
        <a:xfrm>
          <a:off x="9544" y="72485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3" name="Text Box 28">
          <a:extLst>
            <a:ext uri="{FF2B5EF4-FFF2-40B4-BE49-F238E27FC236}">
              <a16:creationId xmlns:a16="http://schemas.microsoft.com/office/drawing/2014/main" id="{85432E9F-8B8B-5FC1-2368-22712162F9CB}"/>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4" name="Text Box 29">
          <a:extLst>
            <a:ext uri="{FF2B5EF4-FFF2-40B4-BE49-F238E27FC236}">
              <a16:creationId xmlns:a16="http://schemas.microsoft.com/office/drawing/2014/main" id="{83E8790D-4444-6296-D80F-8F7FF7FE9350}"/>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55</xdr:row>
      <xdr:rowOff>0</xdr:rowOff>
    </xdr:from>
    <xdr:to>
      <xdr:col>15</xdr:col>
      <xdr:colOff>467134</xdr:colOff>
      <xdr:row>55</xdr:row>
      <xdr:rowOff>0</xdr:rowOff>
    </xdr:to>
    <xdr:sp macro="" textlink="">
      <xdr:nvSpPr>
        <xdr:cNvPr id="165" name="Text Box 30">
          <a:extLst>
            <a:ext uri="{FF2B5EF4-FFF2-40B4-BE49-F238E27FC236}">
              <a16:creationId xmlns:a16="http://schemas.microsoft.com/office/drawing/2014/main" id="{7F9B898B-13E8-40FC-AD28-A036C5F9BA40}"/>
            </a:ext>
          </a:extLst>
        </xdr:cNvPr>
        <xdr:cNvSpPr txBox="1"/>
      </xdr:nvSpPr>
      <xdr:spPr bwMode="auto">
        <a:xfrm>
          <a:off x="12895362" y="90487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55</xdr:row>
      <xdr:rowOff>0</xdr:rowOff>
    </xdr:from>
    <xdr:to>
      <xdr:col>19</xdr:col>
      <xdr:colOff>323980</xdr:colOff>
      <xdr:row>55</xdr:row>
      <xdr:rowOff>0</xdr:rowOff>
    </xdr:to>
    <xdr:sp macro="" textlink="">
      <xdr:nvSpPr>
        <xdr:cNvPr id="166" name="Text Box 31">
          <a:extLst>
            <a:ext uri="{FF2B5EF4-FFF2-40B4-BE49-F238E27FC236}">
              <a16:creationId xmlns:a16="http://schemas.microsoft.com/office/drawing/2014/main" id="{A15A7F77-BB6B-C6F4-6AEC-6D45CDE8B99C}"/>
            </a:ext>
          </a:extLst>
        </xdr:cNvPr>
        <xdr:cNvSpPr txBox="1"/>
      </xdr:nvSpPr>
      <xdr:spPr bwMode="auto">
        <a:xfrm>
          <a:off x="15716064" y="90487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70</xdr:row>
      <xdr:rowOff>0</xdr:rowOff>
    </xdr:from>
    <xdr:to>
      <xdr:col>13</xdr:col>
      <xdr:colOff>2295097</xdr:colOff>
      <xdr:row>70</xdr:row>
      <xdr:rowOff>0</xdr:rowOff>
    </xdr:to>
    <xdr:sp macro="" textlink="">
      <xdr:nvSpPr>
        <xdr:cNvPr id="167" name="Text Box 32">
          <a:extLst>
            <a:ext uri="{FF2B5EF4-FFF2-40B4-BE49-F238E27FC236}">
              <a16:creationId xmlns:a16="http://schemas.microsoft.com/office/drawing/2014/main" id="{8CB58EE9-E1F2-CABC-DB81-4B6469239F50}"/>
            </a:ext>
          </a:extLst>
        </xdr:cNvPr>
        <xdr:cNvSpPr txBox="1"/>
      </xdr:nvSpPr>
      <xdr:spPr bwMode="auto">
        <a:xfrm>
          <a:off x="8161400" y="102679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70</xdr:row>
      <xdr:rowOff>0</xdr:rowOff>
    </xdr:from>
    <xdr:to>
      <xdr:col>10</xdr:col>
      <xdr:colOff>1553394</xdr:colOff>
      <xdr:row>70</xdr:row>
      <xdr:rowOff>0</xdr:rowOff>
    </xdr:to>
    <xdr:sp macro="" textlink="">
      <xdr:nvSpPr>
        <xdr:cNvPr id="168" name="Text Box 33">
          <a:extLst>
            <a:ext uri="{FF2B5EF4-FFF2-40B4-BE49-F238E27FC236}">
              <a16:creationId xmlns:a16="http://schemas.microsoft.com/office/drawing/2014/main" id="{A1B93031-D11E-BB57-9659-993B475AE986}"/>
            </a:ext>
          </a:extLst>
        </xdr:cNvPr>
        <xdr:cNvSpPr txBox="1"/>
      </xdr:nvSpPr>
      <xdr:spPr bwMode="auto">
        <a:xfrm>
          <a:off x="1161380" y="102679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69" name="Text Box 34">
          <a:extLst>
            <a:ext uri="{FF2B5EF4-FFF2-40B4-BE49-F238E27FC236}">
              <a16:creationId xmlns:a16="http://schemas.microsoft.com/office/drawing/2014/main" id="{F3E1DA35-BDF4-2F91-28EF-3657614B3AE2}"/>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0" name="Text Box 35">
          <a:extLst>
            <a:ext uri="{FF2B5EF4-FFF2-40B4-BE49-F238E27FC236}">
              <a16:creationId xmlns:a16="http://schemas.microsoft.com/office/drawing/2014/main" id="{DD331D0A-F51D-1CF6-57D2-A8DDC60A6CA3}"/>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70</xdr:row>
      <xdr:rowOff>0</xdr:rowOff>
    </xdr:from>
    <xdr:to>
      <xdr:col>13</xdr:col>
      <xdr:colOff>2370832</xdr:colOff>
      <xdr:row>70</xdr:row>
      <xdr:rowOff>0</xdr:rowOff>
    </xdr:to>
    <xdr:sp macro="" textlink="">
      <xdr:nvSpPr>
        <xdr:cNvPr id="171" name="Text Box 36">
          <a:extLst>
            <a:ext uri="{FF2B5EF4-FFF2-40B4-BE49-F238E27FC236}">
              <a16:creationId xmlns:a16="http://schemas.microsoft.com/office/drawing/2014/main" id="{682529CB-CBE0-9ED8-AAC9-5467B5534F2E}"/>
            </a:ext>
          </a:extLst>
        </xdr:cNvPr>
        <xdr:cNvSpPr txBox="1"/>
      </xdr:nvSpPr>
      <xdr:spPr bwMode="auto">
        <a:xfrm>
          <a:off x="8240427" y="102679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55</xdr:row>
      <xdr:rowOff>0</xdr:rowOff>
    </xdr:from>
    <xdr:to>
      <xdr:col>9</xdr:col>
      <xdr:colOff>180975</xdr:colOff>
      <xdr:row>55</xdr:row>
      <xdr:rowOff>0</xdr:rowOff>
    </xdr:to>
    <xdr:sp macro="" textlink="">
      <xdr:nvSpPr>
        <xdr:cNvPr id="172" name="Text Box 37">
          <a:extLst>
            <a:ext uri="{FF2B5EF4-FFF2-40B4-BE49-F238E27FC236}">
              <a16:creationId xmlns:a16="http://schemas.microsoft.com/office/drawing/2014/main" id="{76DBB837-3B44-7BD8-D0D1-94F935662E1B}"/>
            </a:ext>
          </a:extLst>
        </xdr:cNvPr>
        <xdr:cNvSpPr txBox="1"/>
      </xdr:nvSpPr>
      <xdr:spPr bwMode="auto">
        <a:xfrm>
          <a:off x="9544" y="9048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70</xdr:row>
      <xdr:rowOff>0</xdr:rowOff>
    </xdr:from>
    <xdr:to>
      <xdr:col>9</xdr:col>
      <xdr:colOff>180975</xdr:colOff>
      <xdr:row>70</xdr:row>
      <xdr:rowOff>0</xdr:rowOff>
    </xdr:to>
    <xdr:sp macro="" textlink="">
      <xdr:nvSpPr>
        <xdr:cNvPr id="173" name="Text Box 38">
          <a:extLst>
            <a:ext uri="{FF2B5EF4-FFF2-40B4-BE49-F238E27FC236}">
              <a16:creationId xmlns:a16="http://schemas.microsoft.com/office/drawing/2014/main" id="{12536CEE-3A9B-73B1-CADB-4B2F655FA584}"/>
            </a:ext>
          </a:extLst>
        </xdr:cNvPr>
        <xdr:cNvSpPr txBox="1"/>
      </xdr:nvSpPr>
      <xdr:spPr bwMode="auto">
        <a:xfrm>
          <a:off x="9544" y="102679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1085850</xdr:colOff>
      <xdr:row>43</xdr:row>
      <xdr:rowOff>180975</xdr:rowOff>
    </xdr:from>
    <xdr:to>
      <xdr:col>14</xdr:col>
      <xdr:colOff>3124200</xdr:colOff>
      <xdr:row>50</xdr:row>
      <xdr:rowOff>123825</xdr:rowOff>
    </xdr:to>
    <xdr:sp macro="" textlink="">
      <xdr:nvSpPr>
        <xdr:cNvPr id="174"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640080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74</xdr:row>
      <xdr:rowOff>0</xdr:rowOff>
    </xdr:from>
    <xdr:to>
      <xdr:col>9</xdr:col>
      <xdr:colOff>180975</xdr:colOff>
      <xdr:row>74</xdr:row>
      <xdr:rowOff>0</xdr:rowOff>
    </xdr:to>
    <xdr:sp macro="" textlink="">
      <xdr:nvSpPr>
        <xdr:cNvPr id="175" name="Text Box 40">
          <a:extLst>
            <a:ext uri="{FF2B5EF4-FFF2-40B4-BE49-F238E27FC236}">
              <a16:creationId xmlns:a16="http://schemas.microsoft.com/office/drawing/2014/main" id="{DE272ACE-4ECC-76E2-C9FB-DB51348BA182}"/>
            </a:ext>
          </a:extLst>
        </xdr:cNvPr>
        <xdr:cNvSpPr txBox="1"/>
      </xdr:nvSpPr>
      <xdr:spPr bwMode="auto">
        <a:xfrm>
          <a:off x="9544" y="10525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6" name="Text Box 41">
          <a:extLst>
            <a:ext uri="{FF2B5EF4-FFF2-40B4-BE49-F238E27FC236}">
              <a16:creationId xmlns:a16="http://schemas.microsoft.com/office/drawing/2014/main" id="{3F0EE459-6B46-576A-33D4-D031F4E5EEB8}"/>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7" name="Text Box 42">
          <a:extLst>
            <a:ext uri="{FF2B5EF4-FFF2-40B4-BE49-F238E27FC236}">
              <a16:creationId xmlns:a16="http://schemas.microsoft.com/office/drawing/2014/main" id="{126D7093-7861-6B20-393F-E2904E13460B}"/>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74</xdr:row>
      <xdr:rowOff>0</xdr:rowOff>
    </xdr:from>
    <xdr:to>
      <xdr:col>15</xdr:col>
      <xdr:colOff>467134</xdr:colOff>
      <xdr:row>74</xdr:row>
      <xdr:rowOff>0</xdr:rowOff>
    </xdr:to>
    <xdr:sp macro="" textlink="">
      <xdr:nvSpPr>
        <xdr:cNvPr id="178" name="Text Box 43">
          <a:extLst>
            <a:ext uri="{FF2B5EF4-FFF2-40B4-BE49-F238E27FC236}">
              <a16:creationId xmlns:a16="http://schemas.microsoft.com/office/drawing/2014/main" id="{FAD9B2A5-651B-4864-4524-BA0162B0C6DB}"/>
            </a:ext>
          </a:extLst>
        </xdr:cNvPr>
        <xdr:cNvSpPr txBox="1"/>
      </xdr:nvSpPr>
      <xdr:spPr bwMode="auto">
        <a:xfrm>
          <a:off x="12895362" y="10525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74</xdr:row>
      <xdr:rowOff>0</xdr:rowOff>
    </xdr:from>
    <xdr:to>
      <xdr:col>19</xdr:col>
      <xdr:colOff>323980</xdr:colOff>
      <xdr:row>74</xdr:row>
      <xdr:rowOff>0</xdr:rowOff>
    </xdr:to>
    <xdr:sp macro="" textlink="">
      <xdr:nvSpPr>
        <xdr:cNvPr id="179" name="Text Box 44">
          <a:extLst>
            <a:ext uri="{FF2B5EF4-FFF2-40B4-BE49-F238E27FC236}">
              <a16:creationId xmlns:a16="http://schemas.microsoft.com/office/drawing/2014/main" id="{640D3286-5416-C392-09D6-8C8E48D537D4}"/>
            </a:ext>
          </a:extLst>
        </xdr:cNvPr>
        <xdr:cNvSpPr txBox="1"/>
      </xdr:nvSpPr>
      <xdr:spPr bwMode="auto">
        <a:xfrm>
          <a:off x="15716064" y="10525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74</xdr:row>
      <xdr:rowOff>0</xdr:rowOff>
    </xdr:from>
    <xdr:to>
      <xdr:col>9</xdr:col>
      <xdr:colOff>180975</xdr:colOff>
      <xdr:row>74</xdr:row>
      <xdr:rowOff>0</xdr:rowOff>
    </xdr:to>
    <xdr:sp macro="" textlink="">
      <xdr:nvSpPr>
        <xdr:cNvPr id="180" name="Text Box 50">
          <a:extLst>
            <a:ext uri="{FF2B5EF4-FFF2-40B4-BE49-F238E27FC236}">
              <a16:creationId xmlns:a16="http://schemas.microsoft.com/office/drawing/2014/main" id="{4D6F8DD1-F117-C03E-761A-3161BAFEEA14}"/>
            </a:ext>
          </a:extLst>
        </xdr:cNvPr>
        <xdr:cNvSpPr txBox="1"/>
      </xdr:nvSpPr>
      <xdr:spPr bwMode="auto">
        <a:xfrm>
          <a:off x="9544" y="10525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1" name="Text Box 13">
          <a:extLst>
            <a:ext uri="{FF2B5EF4-FFF2-40B4-BE49-F238E27FC236}">
              <a16:creationId xmlns:a16="http://schemas.microsoft.com/office/drawing/2014/main" id="{6A0D8A60-AE1D-8286-5E42-3CAEB51DBB03}"/>
            </a:ext>
          </a:extLst>
        </xdr:cNvPr>
        <xdr:cNvSpPr txBox="1"/>
      </xdr:nvSpPr>
      <xdr:spPr bwMode="auto">
        <a:xfrm>
          <a:off x="12895362" y="10782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2" name="Text Box 14">
          <a:extLst>
            <a:ext uri="{FF2B5EF4-FFF2-40B4-BE49-F238E27FC236}">
              <a16:creationId xmlns:a16="http://schemas.microsoft.com/office/drawing/2014/main" id="{5D116DA8-3956-C71F-233C-4C1007867F75}"/>
            </a:ext>
          </a:extLst>
        </xdr:cNvPr>
        <xdr:cNvSpPr txBox="1"/>
      </xdr:nvSpPr>
      <xdr:spPr bwMode="auto">
        <a:xfrm>
          <a:off x="12895362" y="10782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183" name="Text Box 15">
          <a:extLst>
            <a:ext uri="{FF2B5EF4-FFF2-40B4-BE49-F238E27FC236}">
              <a16:creationId xmlns:a16="http://schemas.microsoft.com/office/drawing/2014/main" id="{500FCA60-5960-898A-24E6-E536AEAAE5A8}"/>
            </a:ext>
          </a:extLst>
        </xdr:cNvPr>
        <xdr:cNvSpPr txBox="1"/>
      </xdr:nvSpPr>
      <xdr:spPr bwMode="auto">
        <a:xfrm>
          <a:off x="12895362" y="10782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184" name="Text Box 16">
          <a:extLst>
            <a:ext uri="{FF2B5EF4-FFF2-40B4-BE49-F238E27FC236}">
              <a16:creationId xmlns:a16="http://schemas.microsoft.com/office/drawing/2014/main" id="{DFC035FE-61C5-1504-C752-D038BCB0DAF7}"/>
            </a:ext>
          </a:extLst>
        </xdr:cNvPr>
        <xdr:cNvSpPr txBox="1"/>
      </xdr:nvSpPr>
      <xdr:spPr bwMode="auto">
        <a:xfrm>
          <a:off x="15706865" y="1078230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185" name="Text Box 17">
          <a:extLst>
            <a:ext uri="{FF2B5EF4-FFF2-40B4-BE49-F238E27FC236}">
              <a16:creationId xmlns:a16="http://schemas.microsoft.com/office/drawing/2014/main" id="{A2640A55-A00B-0731-55AF-CF468B39D176}"/>
            </a:ext>
          </a:extLst>
        </xdr:cNvPr>
        <xdr:cNvSpPr txBox="1"/>
      </xdr:nvSpPr>
      <xdr:spPr bwMode="auto">
        <a:xfrm>
          <a:off x="8154814" y="107823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186" name="Text Box 18">
          <a:extLst>
            <a:ext uri="{FF2B5EF4-FFF2-40B4-BE49-F238E27FC236}">
              <a16:creationId xmlns:a16="http://schemas.microsoft.com/office/drawing/2014/main" id="{DBE37757-702A-33BC-F57C-6FC5F7460857}"/>
            </a:ext>
          </a:extLst>
        </xdr:cNvPr>
        <xdr:cNvSpPr txBox="1"/>
      </xdr:nvSpPr>
      <xdr:spPr bwMode="auto">
        <a:xfrm>
          <a:off x="1152079" y="107823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7" name="Text Box 19">
          <a:extLst>
            <a:ext uri="{FF2B5EF4-FFF2-40B4-BE49-F238E27FC236}">
              <a16:creationId xmlns:a16="http://schemas.microsoft.com/office/drawing/2014/main" id="{3D7131DB-0035-EC58-5D7C-552A83FB11FF}"/>
            </a:ext>
          </a:extLst>
        </xdr:cNvPr>
        <xdr:cNvSpPr txBox="1"/>
      </xdr:nvSpPr>
      <xdr:spPr bwMode="auto">
        <a:xfrm>
          <a:off x="8240427" y="107823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8" name="Text Box 20">
          <a:extLst>
            <a:ext uri="{FF2B5EF4-FFF2-40B4-BE49-F238E27FC236}">
              <a16:creationId xmlns:a16="http://schemas.microsoft.com/office/drawing/2014/main" id="{AA1766A1-C469-5891-2516-31FC137F3420}"/>
            </a:ext>
          </a:extLst>
        </xdr:cNvPr>
        <xdr:cNvSpPr txBox="1"/>
      </xdr:nvSpPr>
      <xdr:spPr bwMode="auto">
        <a:xfrm>
          <a:off x="8240427" y="107823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189" name="Text Box 21">
          <a:extLst>
            <a:ext uri="{FF2B5EF4-FFF2-40B4-BE49-F238E27FC236}">
              <a16:creationId xmlns:a16="http://schemas.microsoft.com/office/drawing/2014/main" id="{F931A9D4-641C-09D3-7F5D-29FD7C1021AC}"/>
            </a:ext>
          </a:extLst>
        </xdr:cNvPr>
        <xdr:cNvSpPr txBox="1"/>
      </xdr:nvSpPr>
      <xdr:spPr bwMode="auto">
        <a:xfrm>
          <a:off x="8240427" y="107823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190" name="Text Box 22">
          <a:extLst>
            <a:ext uri="{FF2B5EF4-FFF2-40B4-BE49-F238E27FC236}">
              <a16:creationId xmlns:a16="http://schemas.microsoft.com/office/drawing/2014/main" id="{C751F17D-824F-6AE5-B7E2-A95FC2051568}"/>
            </a:ext>
          </a:extLst>
        </xdr:cNvPr>
        <xdr:cNvSpPr txBox="1"/>
      </xdr:nvSpPr>
      <xdr:spPr bwMode="auto">
        <a:xfrm>
          <a:off x="9544" y="10782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1" name="Text Box 23">
          <a:extLst>
            <a:ext uri="{FF2B5EF4-FFF2-40B4-BE49-F238E27FC236}">
              <a16:creationId xmlns:a16="http://schemas.microsoft.com/office/drawing/2014/main" id="{86245E8E-FCCF-3BA0-162A-E8B9C87B74DA}"/>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2" name="Text Box 24">
          <a:extLst>
            <a:ext uri="{FF2B5EF4-FFF2-40B4-BE49-F238E27FC236}">
              <a16:creationId xmlns:a16="http://schemas.microsoft.com/office/drawing/2014/main" id="{4116E198-6D6A-FD86-1541-37289B909582}"/>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193" name="Text Box 25">
          <a:extLst>
            <a:ext uri="{FF2B5EF4-FFF2-40B4-BE49-F238E27FC236}">
              <a16:creationId xmlns:a16="http://schemas.microsoft.com/office/drawing/2014/main" id="{BBDD8B7F-80B7-D0FC-8CCE-DD2BAC24E2FF}"/>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194" name="Text Box 26">
          <a:extLst>
            <a:ext uri="{FF2B5EF4-FFF2-40B4-BE49-F238E27FC236}">
              <a16:creationId xmlns:a16="http://schemas.microsoft.com/office/drawing/2014/main" id="{AFD5D052-3DFB-8239-A26C-843F4024A72D}"/>
            </a:ext>
          </a:extLst>
        </xdr:cNvPr>
        <xdr:cNvSpPr txBox="1"/>
      </xdr:nvSpPr>
      <xdr:spPr bwMode="auto">
        <a:xfrm>
          <a:off x="15706865" y="110394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195" name="Text Box 27">
          <a:extLst>
            <a:ext uri="{FF2B5EF4-FFF2-40B4-BE49-F238E27FC236}">
              <a16:creationId xmlns:a16="http://schemas.microsoft.com/office/drawing/2014/main" id="{0AB33B7A-A7D3-172D-14F3-5912BDDC5A4A}"/>
            </a:ext>
          </a:extLst>
        </xdr:cNvPr>
        <xdr:cNvSpPr txBox="1"/>
      </xdr:nvSpPr>
      <xdr:spPr bwMode="auto">
        <a:xfrm>
          <a:off x="8154814" y="110394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196" name="Text Box 28">
          <a:extLst>
            <a:ext uri="{FF2B5EF4-FFF2-40B4-BE49-F238E27FC236}">
              <a16:creationId xmlns:a16="http://schemas.microsoft.com/office/drawing/2014/main" id="{9F72204B-EB63-F09F-4A01-31E188FC53C6}"/>
            </a:ext>
          </a:extLst>
        </xdr:cNvPr>
        <xdr:cNvSpPr txBox="1"/>
      </xdr:nvSpPr>
      <xdr:spPr bwMode="auto">
        <a:xfrm>
          <a:off x="1152079" y="110394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7" name="Text Box 29">
          <a:extLst>
            <a:ext uri="{FF2B5EF4-FFF2-40B4-BE49-F238E27FC236}">
              <a16:creationId xmlns:a16="http://schemas.microsoft.com/office/drawing/2014/main" id="{809A5151-EB8C-8B30-4174-AD412DFC911C}"/>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8" name="Text Box 30">
          <a:extLst>
            <a:ext uri="{FF2B5EF4-FFF2-40B4-BE49-F238E27FC236}">
              <a16:creationId xmlns:a16="http://schemas.microsoft.com/office/drawing/2014/main" id="{91558203-2B76-AEC2-BE4F-D169CDD56DBB}"/>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199" name="Text Box 31">
          <a:extLst>
            <a:ext uri="{FF2B5EF4-FFF2-40B4-BE49-F238E27FC236}">
              <a16:creationId xmlns:a16="http://schemas.microsoft.com/office/drawing/2014/main" id="{83119B1E-8A86-827B-2DEB-774608B786CA}"/>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0" name="Text Box 32">
          <a:extLst>
            <a:ext uri="{FF2B5EF4-FFF2-40B4-BE49-F238E27FC236}">
              <a16:creationId xmlns:a16="http://schemas.microsoft.com/office/drawing/2014/main" id="{B14E6A34-3A45-4F51-30F8-4AE692AD4D84}"/>
            </a:ext>
          </a:extLst>
        </xdr:cNvPr>
        <xdr:cNvSpPr txBox="1"/>
      </xdr:nvSpPr>
      <xdr:spPr bwMode="auto">
        <a:xfrm>
          <a:off x="9544" y="11039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01" name="Text Box 33">
          <a:extLst>
            <a:ext uri="{FF2B5EF4-FFF2-40B4-BE49-F238E27FC236}">
              <a16:creationId xmlns:a16="http://schemas.microsoft.com/office/drawing/2014/main" id="{A846618B-7B4C-2CC6-5595-58F85286997D}"/>
            </a:ext>
          </a:extLst>
        </xdr:cNvPr>
        <xdr:cNvSpPr txBox="1"/>
      </xdr:nvSpPr>
      <xdr:spPr bwMode="auto">
        <a:xfrm>
          <a:off x="13373323" y="11039475"/>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02" name="Text Box 34">
          <a:extLst>
            <a:ext uri="{FF2B5EF4-FFF2-40B4-BE49-F238E27FC236}">
              <a16:creationId xmlns:a16="http://schemas.microsoft.com/office/drawing/2014/main" id="{F99414C9-F94E-8F07-E514-4004ECBCA6AC}"/>
            </a:ext>
          </a:extLst>
        </xdr:cNvPr>
        <xdr:cNvSpPr txBox="1"/>
      </xdr:nvSpPr>
      <xdr:spPr bwMode="auto">
        <a:xfrm>
          <a:off x="8085665" y="110394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3" name="Text Box 35">
          <a:extLst>
            <a:ext uri="{FF2B5EF4-FFF2-40B4-BE49-F238E27FC236}">
              <a16:creationId xmlns:a16="http://schemas.microsoft.com/office/drawing/2014/main" id="{2C3DDDC0-5E80-756B-3EAF-EC2DE7703A25}"/>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4" name="Text Box 36">
          <a:extLst>
            <a:ext uri="{FF2B5EF4-FFF2-40B4-BE49-F238E27FC236}">
              <a16:creationId xmlns:a16="http://schemas.microsoft.com/office/drawing/2014/main" id="{0F009278-B12A-54ED-DF5F-B2451DC276B4}"/>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5" name="Text Box 37">
          <a:extLst>
            <a:ext uri="{FF2B5EF4-FFF2-40B4-BE49-F238E27FC236}">
              <a16:creationId xmlns:a16="http://schemas.microsoft.com/office/drawing/2014/main" id="{724480F6-5056-C5B1-D1F5-4E11E37F4623}"/>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06" name="Text Box 38">
          <a:extLst>
            <a:ext uri="{FF2B5EF4-FFF2-40B4-BE49-F238E27FC236}">
              <a16:creationId xmlns:a16="http://schemas.microsoft.com/office/drawing/2014/main" id="{CE6DF2C7-80DF-1D74-2F12-532CA0AF1178}"/>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07" name="Text Box 39">
          <a:extLst>
            <a:ext uri="{FF2B5EF4-FFF2-40B4-BE49-F238E27FC236}">
              <a16:creationId xmlns:a16="http://schemas.microsoft.com/office/drawing/2014/main" id="{4E348C5D-77C9-3479-AFA6-1F862D6E828D}"/>
            </a:ext>
          </a:extLst>
        </xdr:cNvPr>
        <xdr:cNvSpPr txBox="1"/>
      </xdr:nvSpPr>
      <xdr:spPr bwMode="auto">
        <a:xfrm>
          <a:off x="9544" y="11039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8" name="Text Box 40">
          <a:extLst>
            <a:ext uri="{FF2B5EF4-FFF2-40B4-BE49-F238E27FC236}">
              <a16:creationId xmlns:a16="http://schemas.microsoft.com/office/drawing/2014/main" id="{B5CEDFE6-6D19-C8CB-B0C8-D797184B875D}"/>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09" name="Text Box 41">
          <a:extLst>
            <a:ext uri="{FF2B5EF4-FFF2-40B4-BE49-F238E27FC236}">
              <a16:creationId xmlns:a16="http://schemas.microsoft.com/office/drawing/2014/main" id="{0B1C5CBE-B50D-11C8-8B71-D7ECC1658473}"/>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10" name="Text Box 42">
          <a:extLst>
            <a:ext uri="{FF2B5EF4-FFF2-40B4-BE49-F238E27FC236}">
              <a16:creationId xmlns:a16="http://schemas.microsoft.com/office/drawing/2014/main" id="{1F49165D-FD1F-6DA8-924B-5508D52A2EB2}"/>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11" name="Text Box 43">
          <a:extLst>
            <a:ext uri="{FF2B5EF4-FFF2-40B4-BE49-F238E27FC236}">
              <a16:creationId xmlns:a16="http://schemas.microsoft.com/office/drawing/2014/main" id="{62959E21-98BC-70CC-57AA-B62E52AF98DC}"/>
            </a:ext>
          </a:extLst>
        </xdr:cNvPr>
        <xdr:cNvSpPr txBox="1"/>
      </xdr:nvSpPr>
      <xdr:spPr bwMode="auto">
        <a:xfrm>
          <a:off x="15706865" y="110394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12" name="Text Box 44">
          <a:extLst>
            <a:ext uri="{FF2B5EF4-FFF2-40B4-BE49-F238E27FC236}">
              <a16:creationId xmlns:a16="http://schemas.microsoft.com/office/drawing/2014/main" id="{6932D6F8-9322-53C1-9A5F-AAF179FCA9AB}"/>
            </a:ext>
          </a:extLst>
        </xdr:cNvPr>
        <xdr:cNvSpPr txBox="1"/>
      </xdr:nvSpPr>
      <xdr:spPr bwMode="auto">
        <a:xfrm>
          <a:off x="8154814" y="110394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13" name="Text Box 45">
          <a:extLst>
            <a:ext uri="{FF2B5EF4-FFF2-40B4-BE49-F238E27FC236}">
              <a16:creationId xmlns:a16="http://schemas.microsoft.com/office/drawing/2014/main" id="{5E514CAD-D497-97D7-1020-9998307AF695}"/>
            </a:ext>
          </a:extLst>
        </xdr:cNvPr>
        <xdr:cNvSpPr txBox="1"/>
      </xdr:nvSpPr>
      <xdr:spPr bwMode="auto">
        <a:xfrm>
          <a:off x="1152079" y="110394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4" name="Text Box 46">
          <a:extLst>
            <a:ext uri="{FF2B5EF4-FFF2-40B4-BE49-F238E27FC236}">
              <a16:creationId xmlns:a16="http://schemas.microsoft.com/office/drawing/2014/main" id="{92DAF75D-E8C3-BF64-089F-E9DD57D26F50}"/>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5" name="Text Box 47">
          <a:extLst>
            <a:ext uri="{FF2B5EF4-FFF2-40B4-BE49-F238E27FC236}">
              <a16:creationId xmlns:a16="http://schemas.microsoft.com/office/drawing/2014/main" id="{CF7DF9A9-787F-9F3A-9CA3-E6621977D556}"/>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16" name="Text Box 48">
          <a:extLst>
            <a:ext uri="{FF2B5EF4-FFF2-40B4-BE49-F238E27FC236}">
              <a16:creationId xmlns:a16="http://schemas.microsoft.com/office/drawing/2014/main" id="{D4A65B4A-D7DE-2F08-C5D7-9D743BD3BD7E}"/>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7" name="Text Box 49">
          <a:extLst>
            <a:ext uri="{FF2B5EF4-FFF2-40B4-BE49-F238E27FC236}">
              <a16:creationId xmlns:a16="http://schemas.microsoft.com/office/drawing/2014/main" id="{F334B921-97A6-3C76-7BCD-D7B815678C28}"/>
            </a:ext>
          </a:extLst>
        </xdr:cNvPr>
        <xdr:cNvSpPr txBox="1"/>
      </xdr:nvSpPr>
      <xdr:spPr bwMode="auto">
        <a:xfrm>
          <a:off x="9544" y="11039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18" name="Text Box 50">
          <a:extLst>
            <a:ext uri="{FF2B5EF4-FFF2-40B4-BE49-F238E27FC236}">
              <a16:creationId xmlns:a16="http://schemas.microsoft.com/office/drawing/2014/main" id="{EB24D3F5-4E46-FCF7-738D-8761C932FA67}"/>
            </a:ext>
          </a:extLst>
        </xdr:cNvPr>
        <xdr:cNvSpPr txBox="1"/>
      </xdr:nvSpPr>
      <xdr:spPr bwMode="auto">
        <a:xfrm>
          <a:off x="9544" y="11039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19" name="Text Box 52">
          <a:extLst>
            <a:ext uri="{FF2B5EF4-FFF2-40B4-BE49-F238E27FC236}">
              <a16:creationId xmlns:a16="http://schemas.microsoft.com/office/drawing/2014/main" id="{449107B8-8208-81C7-99D5-1D1FA68AD1B7}"/>
            </a:ext>
          </a:extLst>
        </xdr:cNvPr>
        <xdr:cNvSpPr txBox="1"/>
      </xdr:nvSpPr>
      <xdr:spPr bwMode="auto">
        <a:xfrm>
          <a:off x="9544" y="16944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0" name="Text Box 53">
          <a:extLst>
            <a:ext uri="{FF2B5EF4-FFF2-40B4-BE49-F238E27FC236}">
              <a16:creationId xmlns:a16="http://schemas.microsoft.com/office/drawing/2014/main" id="{EE15116E-079B-7292-394D-36E12413C278}"/>
            </a:ext>
          </a:extLst>
        </xdr:cNvPr>
        <xdr:cNvSpPr txBox="1"/>
      </xdr:nvSpPr>
      <xdr:spPr bwMode="auto">
        <a:xfrm>
          <a:off x="12895362" y="192595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1" name="Text Box 54">
          <a:extLst>
            <a:ext uri="{FF2B5EF4-FFF2-40B4-BE49-F238E27FC236}">
              <a16:creationId xmlns:a16="http://schemas.microsoft.com/office/drawing/2014/main" id="{60885690-25AE-8D03-4FB1-4D2B7BCA368D}"/>
            </a:ext>
          </a:extLst>
        </xdr:cNvPr>
        <xdr:cNvSpPr txBox="1"/>
      </xdr:nvSpPr>
      <xdr:spPr bwMode="auto">
        <a:xfrm>
          <a:off x="12895362" y="192595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22" name="Text Box 55">
          <a:extLst>
            <a:ext uri="{FF2B5EF4-FFF2-40B4-BE49-F238E27FC236}">
              <a16:creationId xmlns:a16="http://schemas.microsoft.com/office/drawing/2014/main" id="{3B7B56DE-5FC8-5179-D2F2-BF69083798D3}"/>
            </a:ext>
          </a:extLst>
        </xdr:cNvPr>
        <xdr:cNvSpPr txBox="1"/>
      </xdr:nvSpPr>
      <xdr:spPr bwMode="auto">
        <a:xfrm>
          <a:off x="12895362" y="192595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23" name="Text Box 56">
          <a:extLst>
            <a:ext uri="{FF2B5EF4-FFF2-40B4-BE49-F238E27FC236}">
              <a16:creationId xmlns:a16="http://schemas.microsoft.com/office/drawing/2014/main" id="{E2683CBE-100B-8872-3349-6A7FF5ABB22D}"/>
            </a:ext>
          </a:extLst>
        </xdr:cNvPr>
        <xdr:cNvSpPr txBox="1"/>
      </xdr:nvSpPr>
      <xdr:spPr bwMode="auto">
        <a:xfrm>
          <a:off x="15706865" y="192595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24" name="Text Box 57">
          <a:extLst>
            <a:ext uri="{FF2B5EF4-FFF2-40B4-BE49-F238E27FC236}">
              <a16:creationId xmlns:a16="http://schemas.microsoft.com/office/drawing/2014/main" id="{E7750659-4CDF-8AF5-29D7-9B14D783A9D5}"/>
            </a:ext>
          </a:extLst>
        </xdr:cNvPr>
        <xdr:cNvSpPr txBox="1"/>
      </xdr:nvSpPr>
      <xdr:spPr bwMode="auto">
        <a:xfrm>
          <a:off x="8154814" y="192595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25" name="Text Box 58">
          <a:extLst>
            <a:ext uri="{FF2B5EF4-FFF2-40B4-BE49-F238E27FC236}">
              <a16:creationId xmlns:a16="http://schemas.microsoft.com/office/drawing/2014/main" id="{79A76A20-0854-852B-80C6-2B86F19E0710}"/>
            </a:ext>
          </a:extLst>
        </xdr:cNvPr>
        <xdr:cNvSpPr txBox="1"/>
      </xdr:nvSpPr>
      <xdr:spPr bwMode="auto">
        <a:xfrm>
          <a:off x="1152079" y="192595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6" name="Text Box 59">
          <a:extLst>
            <a:ext uri="{FF2B5EF4-FFF2-40B4-BE49-F238E27FC236}">
              <a16:creationId xmlns:a16="http://schemas.microsoft.com/office/drawing/2014/main" id="{C57E7B90-4F2B-A0A6-386E-5FEAE2324B23}"/>
            </a:ext>
          </a:extLst>
        </xdr:cNvPr>
        <xdr:cNvSpPr txBox="1"/>
      </xdr:nvSpPr>
      <xdr:spPr bwMode="auto">
        <a:xfrm>
          <a:off x="8240427" y="192595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7" name="Text Box 60">
          <a:extLst>
            <a:ext uri="{FF2B5EF4-FFF2-40B4-BE49-F238E27FC236}">
              <a16:creationId xmlns:a16="http://schemas.microsoft.com/office/drawing/2014/main" id="{3D0AD556-69FA-0644-9880-AE8664ED6CA0}"/>
            </a:ext>
          </a:extLst>
        </xdr:cNvPr>
        <xdr:cNvSpPr txBox="1"/>
      </xdr:nvSpPr>
      <xdr:spPr bwMode="auto">
        <a:xfrm>
          <a:off x="8240427" y="192595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28" name="Text Box 61">
          <a:extLst>
            <a:ext uri="{FF2B5EF4-FFF2-40B4-BE49-F238E27FC236}">
              <a16:creationId xmlns:a16="http://schemas.microsoft.com/office/drawing/2014/main" id="{0C09D549-7C5A-0843-B5EB-1D0E3FFAC25B}"/>
            </a:ext>
          </a:extLst>
        </xdr:cNvPr>
        <xdr:cNvSpPr txBox="1"/>
      </xdr:nvSpPr>
      <xdr:spPr bwMode="auto">
        <a:xfrm>
          <a:off x="8240427" y="192595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29" name="Text Box 62">
          <a:extLst>
            <a:ext uri="{FF2B5EF4-FFF2-40B4-BE49-F238E27FC236}">
              <a16:creationId xmlns:a16="http://schemas.microsoft.com/office/drawing/2014/main" id="{A45A811F-65E6-A547-E469-E7903ADE0E1A}"/>
            </a:ext>
          </a:extLst>
        </xdr:cNvPr>
        <xdr:cNvSpPr txBox="1"/>
      </xdr:nvSpPr>
      <xdr:spPr bwMode="auto">
        <a:xfrm>
          <a:off x="9544" y="19259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30"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160972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3094137</xdr:colOff>
      <xdr:row>75</xdr:row>
      <xdr:rowOff>0</xdr:rowOff>
    </xdr:from>
    <xdr:to>
      <xdr:col>15</xdr:col>
      <xdr:colOff>467134</xdr:colOff>
      <xdr:row>75</xdr:row>
      <xdr:rowOff>0</xdr:rowOff>
    </xdr:to>
    <xdr:sp macro="" textlink="">
      <xdr:nvSpPr>
        <xdr:cNvPr id="231" name="Text Box 13">
          <a:extLst>
            <a:ext uri="{FF2B5EF4-FFF2-40B4-BE49-F238E27FC236}">
              <a16:creationId xmlns:a16="http://schemas.microsoft.com/office/drawing/2014/main" id="{19147425-FBBD-5C69-D2FB-B83376FC8078}"/>
            </a:ext>
          </a:extLst>
        </xdr:cNvPr>
        <xdr:cNvSpPr txBox="1"/>
      </xdr:nvSpPr>
      <xdr:spPr bwMode="auto">
        <a:xfrm>
          <a:off x="12895362" y="10782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2" name="Text Box 14">
          <a:extLst>
            <a:ext uri="{FF2B5EF4-FFF2-40B4-BE49-F238E27FC236}">
              <a16:creationId xmlns:a16="http://schemas.microsoft.com/office/drawing/2014/main" id="{708D775D-70B8-D9F1-E5E1-1F6FD47DB479}"/>
            </a:ext>
          </a:extLst>
        </xdr:cNvPr>
        <xdr:cNvSpPr txBox="1"/>
      </xdr:nvSpPr>
      <xdr:spPr bwMode="auto">
        <a:xfrm>
          <a:off x="12895362" y="10782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75</xdr:row>
      <xdr:rowOff>0</xdr:rowOff>
    </xdr:from>
    <xdr:to>
      <xdr:col>15</xdr:col>
      <xdr:colOff>467134</xdr:colOff>
      <xdr:row>75</xdr:row>
      <xdr:rowOff>0</xdr:rowOff>
    </xdr:to>
    <xdr:sp macro="" textlink="">
      <xdr:nvSpPr>
        <xdr:cNvPr id="233" name="Text Box 15">
          <a:extLst>
            <a:ext uri="{FF2B5EF4-FFF2-40B4-BE49-F238E27FC236}">
              <a16:creationId xmlns:a16="http://schemas.microsoft.com/office/drawing/2014/main" id="{5CE68518-9C02-A28C-9265-788AF167289B}"/>
            </a:ext>
          </a:extLst>
        </xdr:cNvPr>
        <xdr:cNvSpPr txBox="1"/>
      </xdr:nvSpPr>
      <xdr:spPr bwMode="auto">
        <a:xfrm>
          <a:off x="12895362" y="10782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75</xdr:row>
      <xdr:rowOff>0</xdr:rowOff>
    </xdr:from>
    <xdr:to>
      <xdr:col>19</xdr:col>
      <xdr:colOff>314381</xdr:colOff>
      <xdr:row>75</xdr:row>
      <xdr:rowOff>0</xdr:rowOff>
    </xdr:to>
    <xdr:sp macro="" textlink="">
      <xdr:nvSpPr>
        <xdr:cNvPr id="234" name="Text Box 16">
          <a:extLst>
            <a:ext uri="{FF2B5EF4-FFF2-40B4-BE49-F238E27FC236}">
              <a16:creationId xmlns:a16="http://schemas.microsoft.com/office/drawing/2014/main" id="{B7936818-B03B-7D1E-39DC-055A95378CE1}"/>
            </a:ext>
          </a:extLst>
        </xdr:cNvPr>
        <xdr:cNvSpPr txBox="1"/>
      </xdr:nvSpPr>
      <xdr:spPr bwMode="auto">
        <a:xfrm>
          <a:off x="15706865" y="1078230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75</xdr:row>
      <xdr:rowOff>0</xdr:rowOff>
    </xdr:from>
    <xdr:to>
      <xdr:col>13</xdr:col>
      <xdr:colOff>2275340</xdr:colOff>
      <xdr:row>75</xdr:row>
      <xdr:rowOff>0</xdr:rowOff>
    </xdr:to>
    <xdr:sp macro="" textlink="">
      <xdr:nvSpPr>
        <xdr:cNvPr id="235" name="Text Box 17">
          <a:extLst>
            <a:ext uri="{FF2B5EF4-FFF2-40B4-BE49-F238E27FC236}">
              <a16:creationId xmlns:a16="http://schemas.microsoft.com/office/drawing/2014/main" id="{4AD09734-6269-B1C7-A029-A4B8A86869A3}"/>
            </a:ext>
          </a:extLst>
        </xdr:cNvPr>
        <xdr:cNvSpPr txBox="1"/>
      </xdr:nvSpPr>
      <xdr:spPr bwMode="auto">
        <a:xfrm>
          <a:off x="8154814" y="1078230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75</xdr:row>
      <xdr:rowOff>0</xdr:rowOff>
    </xdr:from>
    <xdr:to>
      <xdr:col>10</xdr:col>
      <xdr:colOff>1532930</xdr:colOff>
      <xdr:row>75</xdr:row>
      <xdr:rowOff>0</xdr:rowOff>
    </xdr:to>
    <xdr:sp macro="" textlink="">
      <xdr:nvSpPr>
        <xdr:cNvPr id="236" name="Text Box 18">
          <a:extLst>
            <a:ext uri="{FF2B5EF4-FFF2-40B4-BE49-F238E27FC236}">
              <a16:creationId xmlns:a16="http://schemas.microsoft.com/office/drawing/2014/main" id="{488BE169-5AE8-252C-1996-973B9115BD2B}"/>
            </a:ext>
          </a:extLst>
        </xdr:cNvPr>
        <xdr:cNvSpPr txBox="1"/>
      </xdr:nvSpPr>
      <xdr:spPr bwMode="auto">
        <a:xfrm>
          <a:off x="1152079" y="1078230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7" name="Text Box 19">
          <a:extLst>
            <a:ext uri="{FF2B5EF4-FFF2-40B4-BE49-F238E27FC236}">
              <a16:creationId xmlns:a16="http://schemas.microsoft.com/office/drawing/2014/main" id="{A532160A-D4A6-58BB-9230-AF5597B02A1F}"/>
            </a:ext>
          </a:extLst>
        </xdr:cNvPr>
        <xdr:cNvSpPr txBox="1"/>
      </xdr:nvSpPr>
      <xdr:spPr bwMode="auto">
        <a:xfrm>
          <a:off x="8240427" y="107823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8" name="Text Box 20">
          <a:extLst>
            <a:ext uri="{FF2B5EF4-FFF2-40B4-BE49-F238E27FC236}">
              <a16:creationId xmlns:a16="http://schemas.microsoft.com/office/drawing/2014/main" id="{AD9339A2-7E10-4E58-D298-326F4C9715BB}"/>
            </a:ext>
          </a:extLst>
        </xdr:cNvPr>
        <xdr:cNvSpPr txBox="1"/>
      </xdr:nvSpPr>
      <xdr:spPr bwMode="auto">
        <a:xfrm>
          <a:off x="8240427" y="107823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75</xdr:row>
      <xdr:rowOff>0</xdr:rowOff>
    </xdr:from>
    <xdr:to>
      <xdr:col>13</xdr:col>
      <xdr:colOff>2360954</xdr:colOff>
      <xdr:row>75</xdr:row>
      <xdr:rowOff>0</xdr:rowOff>
    </xdr:to>
    <xdr:sp macro="" textlink="">
      <xdr:nvSpPr>
        <xdr:cNvPr id="239" name="Text Box 21">
          <a:extLst>
            <a:ext uri="{FF2B5EF4-FFF2-40B4-BE49-F238E27FC236}">
              <a16:creationId xmlns:a16="http://schemas.microsoft.com/office/drawing/2014/main" id="{173B5389-119C-F3BA-EEB6-A69FDAC369D0}"/>
            </a:ext>
          </a:extLst>
        </xdr:cNvPr>
        <xdr:cNvSpPr txBox="1"/>
      </xdr:nvSpPr>
      <xdr:spPr bwMode="auto">
        <a:xfrm>
          <a:off x="8240427" y="1078230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75</xdr:row>
      <xdr:rowOff>0</xdr:rowOff>
    </xdr:from>
    <xdr:to>
      <xdr:col>9</xdr:col>
      <xdr:colOff>180975</xdr:colOff>
      <xdr:row>75</xdr:row>
      <xdr:rowOff>0</xdr:rowOff>
    </xdr:to>
    <xdr:sp macro="" textlink="">
      <xdr:nvSpPr>
        <xdr:cNvPr id="240" name="Text Box 22">
          <a:extLst>
            <a:ext uri="{FF2B5EF4-FFF2-40B4-BE49-F238E27FC236}">
              <a16:creationId xmlns:a16="http://schemas.microsoft.com/office/drawing/2014/main" id="{3F4A3778-3EDF-A19B-CC71-96B31D757EDA}"/>
            </a:ext>
          </a:extLst>
        </xdr:cNvPr>
        <xdr:cNvSpPr txBox="1"/>
      </xdr:nvSpPr>
      <xdr:spPr bwMode="auto">
        <a:xfrm>
          <a:off x="9544" y="10782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1" name="Text Box 23">
          <a:extLst>
            <a:ext uri="{FF2B5EF4-FFF2-40B4-BE49-F238E27FC236}">
              <a16:creationId xmlns:a16="http://schemas.microsoft.com/office/drawing/2014/main" id="{F739198A-DC64-07A7-3465-C44E7E96DB86}"/>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2" name="Text Box 24">
          <a:extLst>
            <a:ext uri="{FF2B5EF4-FFF2-40B4-BE49-F238E27FC236}">
              <a16:creationId xmlns:a16="http://schemas.microsoft.com/office/drawing/2014/main" id="{7F6EC194-132D-DF56-147D-2F288FCEF98C}"/>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43" name="Text Box 25">
          <a:extLst>
            <a:ext uri="{FF2B5EF4-FFF2-40B4-BE49-F238E27FC236}">
              <a16:creationId xmlns:a16="http://schemas.microsoft.com/office/drawing/2014/main" id="{14F38021-E1C0-041F-2BD7-C7BDAA045EE0}"/>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44" name="Text Box 26">
          <a:extLst>
            <a:ext uri="{FF2B5EF4-FFF2-40B4-BE49-F238E27FC236}">
              <a16:creationId xmlns:a16="http://schemas.microsoft.com/office/drawing/2014/main" id="{247FB501-F590-4A49-FC94-6A1FACAD424C}"/>
            </a:ext>
          </a:extLst>
        </xdr:cNvPr>
        <xdr:cNvSpPr txBox="1"/>
      </xdr:nvSpPr>
      <xdr:spPr bwMode="auto">
        <a:xfrm>
          <a:off x="15706865" y="110394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45" name="Text Box 27">
          <a:extLst>
            <a:ext uri="{FF2B5EF4-FFF2-40B4-BE49-F238E27FC236}">
              <a16:creationId xmlns:a16="http://schemas.microsoft.com/office/drawing/2014/main" id="{951317C1-E1E0-9A54-40EB-B321E7B647A6}"/>
            </a:ext>
          </a:extLst>
        </xdr:cNvPr>
        <xdr:cNvSpPr txBox="1"/>
      </xdr:nvSpPr>
      <xdr:spPr bwMode="auto">
        <a:xfrm>
          <a:off x="8154814" y="110394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46" name="Text Box 28">
          <a:extLst>
            <a:ext uri="{FF2B5EF4-FFF2-40B4-BE49-F238E27FC236}">
              <a16:creationId xmlns:a16="http://schemas.microsoft.com/office/drawing/2014/main" id="{A23975E7-B243-B533-46B7-DFC76D83C22A}"/>
            </a:ext>
          </a:extLst>
        </xdr:cNvPr>
        <xdr:cNvSpPr txBox="1"/>
      </xdr:nvSpPr>
      <xdr:spPr bwMode="auto">
        <a:xfrm>
          <a:off x="1152079" y="110394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7" name="Text Box 29">
          <a:extLst>
            <a:ext uri="{FF2B5EF4-FFF2-40B4-BE49-F238E27FC236}">
              <a16:creationId xmlns:a16="http://schemas.microsoft.com/office/drawing/2014/main" id="{BCC0F4AB-81F5-9F56-E743-F448A9EAAB6A}"/>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8" name="Text Box 30">
          <a:extLst>
            <a:ext uri="{FF2B5EF4-FFF2-40B4-BE49-F238E27FC236}">
              <a16:creationId xmlns:a16="http://schemas.microsoft.com/office/drawing/2014/main" id="{0426A439-A61C-61D5-7CC0-529C2D6D9EED}"/>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49" name="Text Box 31">
          <a:extLst>
            <a:ext uri="{FF2B5EF4-FFF2-40B4-BE49-F238E27FC236}">
              <a16:creationId xmlns:a16="http://schemas.microsoft.com/office/drawing/2014/main" id="{35042433-1F1D-5836-6D7F-0203338E6D71}"/>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0" name="Text Box 32">
          <a:extLst>
            <a:ext uri="{FF2B5EF4-FFF2-40B4-BE49-F238E27FC236}">
              <a16:creationId xmlns:a16="http://schemas.microsoft.com/office/drawing/2014/main" id="{A15422DC-3197-0BA3-446C-C55713102BA0}"/>
            </a:ext>
          </a:extLst>
        </xdr:cNvPr>
        <xdr:cNvSpPr txBox="1"/>
      </xdr:nvSpPr>
      <xdr:spPr bwMode="auto">
        <a:xfrm>
          <a:off x="9544" y="11039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15</xdr:col>
      <xdr:colOff>371698</xdr:colOff>
      <xdr:row>76</xdr:row>
      <xdr:rowOff>0</xdr:rowOff>
    </xdr:from>
    <xdr:to>
      <xdr:col>15</xdr:col>
      <xdr:colOff>934269</xdr:colOff>
      <xdr:row>76</xdr:row>
      <xdr:rowOff>0</xdr:rowOff>
    </xdr:to>
    <xdr:sp macro="" textlink="">
      <xdr:nvSpPr>
        <xdr:cNvPr id="251" name="Text Box 33">
          <a:extLst>
            <a:ext uri="{FF2B5EF4-FFF2-40B4-BE49-F238E27FC236}">
              <a16:creationId xmlns:a16="http://schemas.microsoft.com/office/drawing/2014/main" id="{0D575E5E-18B1-ED5B-F0D0-BB638ADEFA92}"/>
            </a:ext>
          </a:extLst>
        </xdr:cNvPr>
        <xdr:cNvSpPr txBox="1"/>
      </xdr:nvSpPr>
      <xdr:spPr bwMode="auto">
        <a:xfrm>
          <a:off x="13373323" y="11039475"/>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1656290</xdr:colOff>
      <xdr:row>76</xdr:row>
      <xdr:rowOff>0</xdr:rowOff>
    </xdr:from>
    <xdr:to>
      <xdr:col>13</xdr:col>
      <xdr:colOff>2248998</xdr:colOff>
      <xdr:row>76</xdr:row>
      <xdr:rowOff>0</xdr:rowOff>
    </xdr:to>
    <xdr:sp macro="" textlink="">
      <xdr:nvSpPr>
        <xdr:cNvPr id="252" name="Text Box 34">
          <a:extLst>
            <a:ext uri="{FF2B5EF4-FFF2-40B4-BE49-F238E27FC236}">
              <a16:creationId xmlns:a16="http://schemas.microsoft.com/office/drawing/2014/main" id="{5F7D5009-14E3-6B98-3226-A7B1CF7F64F9}"/>
            </a:ext>
          </a:extLst>
        </xdr:cNvPr>
        <xdr:cNvSpPr txBox="1"/>
      </xdr:nvSpPr>
      <xdr:spPr bwMode="auto">
        <a:xfrm>
          <a:off x="8085665" y="110394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3" name="Text Box 35">
          <a:extLst>
            <a:ext uri="{FF2B5EF4-FFF2-40B4-BE49-F238E27FC236}">
              <a16:creationId xmlns:a16="http://schemas.microsoft.com/office/drawing/2014/main" id="{6AF20875-0A2F-259F-455B-0AE326B4A6A6}"/>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4" name="Text Box 36">
          <a:extLst>
            <a:ext uri="{FF2B5EF4-FFF2-40B4-BE49-F238E27FC236}">
              <a16:creationId xmlns:a16="http://schemas.microsoft.com/office/drawing/2014/main" id="{C4E27B32-9C92-9B2B-17A6-BA1CFE14EBD5}"/>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5" name="Text Box 37">
          <a:extLst>
            <a:ext uri="{FF2B5EF4-FFF2-40B4-BE49-F238E27FC236}">
              <a16:creationId xmlns:a16="http://schemas.microsoft.com/office/drawing/2014/main" id="{8B452768-A952-10BB-867C-7DE0004FB448}"/>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56" name="Text Box 38">
          <a:extLst>
            <a:ext uri="{FF2B5EF4-FFF2-40B4-BE49-F238E27FC236}">
              <a16:creationId xmlns:a16="http://schemas.microsoft.com/office/drawing/2014/main" id="{B4B927BD-8571-2F77-D29A-F1FA212346B9}"/>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57" name="Text Box 39">
          <a:extLst>
            <a:ext uri="{FF2B5EF4-FFF2-40B4-BE49-F238E27FC236}">
              <a16:creationId xmlns:a16="http://schemas.microsoft.com/office/drawing/2014/main" id="{BF7F99C7-E86D-F95F-7F0D-478FCFA710D3}"/>
            </a:ext>
          </a:extLst>
        </xdr:cNvPr>
        <xdr:cNvSpPr txBox="1"/>
      </xdr:nvSpPr>
      <xdr:spPr bwMode="auto">
        <a:xfrm>
          <a:off x="9544" y="11039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8" name="Text Box 40">
          <a:extLst>
            <a:ext uri="{FF2B5EF4-FFF2-40B4-BE49-F238E27FC236}">
              <a16:creationId xmlns:a16="http://schemas.microsoft.com/office/drawing/2014/main" id="{D7EC07C8-67AF-0432-63DD-EA94CF5A9C91}"/>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59" name="Text Box 41">
          <a:extLst>
            <a:ext uri="{FF2B5EF4-FFF2-40B4-BE49-F238E27FC236}">
              <a16:creationId xmlns:a16="http://schemas.microsoft.com/office/drawing/2014/main" id="{8A3CE022-D894-37C1-F9E5-A1B6B8B9C84F}"/>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76</xdr:row>
      <xdr:rowOff>0</xdr:rowOff>
    </xdr:from>
    <xdr:to>
      <xdr:col>15</xdr:col>
      <xdr:colOff>467134</xdr:colOff>
      <xdr:row>76</xdr:row>
      <xdr:rowOff>0</xdr:rowOff>
    </xdr:to>
    <xdr:sp macro="" textlink="">
      <xdr:nvSpPr>
        <xdr:cNvPr id="260" name="Text Box 42">
          <a:extLst>
            <a:ext uri="{FF2B5EF4-FFF2-40B4-BE49-F238E27FC236}">
              <a16:creationId xmlns:a16="http://schemas.microsoft.com/office/drawing/2014/main" id="{11DBCD9C-0761-EAAB-CF1D-8E75EA62531E}"/>
            </a:ext>
          </a:extLst>
        </xdr:cNvPr>
        <xdr:cNvSpPr txBox="1"/>
      </xdr:nvSpPr>
      <xdr:spPr bwMode="auto">
        <a:xfrm>
          <a:off x="12895362" y="11039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76</xdr:row>
      <xdr:rowOff>0</xdr:rowOff>
    </xdr:from>
    <xdr:to>
      <xdr:col>19</xdr:col>
      <xdr:colOff>314381</xdr:colOff>
      <xdr:row>76</xdr:row>
      <xdr:rowOff>0</xdr:rowOff>
    </xdr:to>
    <xdr:sp macro="" textlink="">
      <xdr:nvSpPr>
        <xdr:cNvPr id="261" name="Text Box 43">
          <a:extLst>
            <a:ext uri="{FF2B5EF4-FFF2-40B4-BE49-F238E27FC236}">
              <a16:creationId xmlns:a16="http://schemas.microsoft.com/office/drawing/2014/main" id="{E543A50E-3BD2-001C-AAC6-4773D048E483}"/>
            </a:ext>
          </a:extLst>
        </xdr:cNvPr>
        <xdr:cNvSpPr txBox="1"/>
      </xdr:nvSpPr>
      <xdr:spPr bwMode="auto">
        <a:xfrm>
          <a:off x="15706865" y="110394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76</xdr:row>
      <xdr:rowOff>0</xdr:rowOff>
    </xdr:from>
    <xdr:to>
      <xdr:col>13</xdr:col>
      <xdr:colOff>2275340</xdr:colOff>
      <xdr:row>76</xdr:row>
      <xdr:rowOff>0</xdr:rowOff>
    </xdr:to>
    <xdr:sp macro="" textlink="">
      <xdr:nvSpPr>
        <xdr:cNvPr id="262" name="Text Box 44">
          <a:extLst>
            <a:ext uri="{FF2B5EF4-FFF2-40B4-BE49-F238E27FC236}">
              <a16:creationId xmlns:a16="http://schemas.microsoft.com/office/drawing/2014/main" id="{75670524-DF69-19F4-A477-8652DCFA3141}"/>
            </a:ext>
          </a:extLst>
        </xdr:cNvPr>
        <xdr:cNvSpPr txBox="1"/>
      </xdr:nvSpPr>
      <xdr:spPr bwMode="auto">
        <a:xfrm>
          <a:off x="8154814" y="110394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76</xdr:row>
      <xdr:rowOff>0</xdr:rowOff>
    </xdr:from>
    <xdr:to>
      <xdr:col>10</xdr:col>
      <xdr:colOff>1532930</xdr:colOff>
      <xdr:row>76</xdr:row>
      <xdr:rowOff>0</xdr:rowOff>
    </xdr:to>
    <xdr:sp macro="" textlink="">
      <xdr:nvSpPr>
        <xdr:cNvPr id="263" name="Text Box 45">
          <a:extLst>
            <a:ext uri="{FF2B5EF4-FFF2-40B4-BE49-F238E27FC236}">
              <a16:creationId xmlns:a16="http://schemas.microsoft.com/office/drawing/2014/main" id="{81D170E1-9344-BAEC-E5C9-5DCC7AF4C2A0}"/>
            </a:ext>
          </a:extLst>
        </xdr:cNvPr>
        <xdr:cNvSpPr txBox="1"/>
      </xdr:nvSpPr>
      <xdr:spPr bwMode="auto">
        <a:xfrm>
          <a:off x="1152079" y="110394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4" name="Text Box 46">
          <a:extLst>
            <a:ext uri="{FF2B5EF4-FFF2-40B4-BE49-F238E27FC236}">
              <a16:creationId xmlns:a16="http://schemas.microsoft.com/office/drawing/2014/main" id="{00AE41BD-08D8-06EE-A8C7-41E2076074AA}"/>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5" name="Text Box 47">
          <a:extLst>
            <a:ext uri="{FF2B5EF4-FFF2-40B4-BE49-F238E27FC236}">
              <a16:creationId xmlns:a16="http://schemas.microsoft.com/office/drawing/2014/main" id="{5387CCB8-6FB6-ACBD-D46D-209B5EBFCBA2}"/>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76</xdr:row>
      <xdr:rowOff>0</xdr:rowOff>
    </xdr:from>
    <xdr:to>
      <xdr:col>13</xdr:col>
      <xdr:colOff>2360954</xdr:colOff>
      <xdr:row>76</xdr:row>
      <xdr:rowOff>0</xdr:rowOff>
    </xdr:to>
    <xdr:sp macro="" textlink="">
      <xdr:nvSpPr>
        <xdr:cNvPr id="266" name="Text Box 48">
          <a:extLst>
            <a:ext uri="{FF2B5EF4-FFF2-40B4-BE49-F238E27FC236}">
              <a16:creationId xmlns:a16="http://schemas.microsoft.com/office/drawing/2014/main" id="{998A9146-6496-C7C8-C7B5-344D5D97B7D1}"/>
            </a:ext>
          </a:extLst>
        </xdr:cNvPr>
        <xdr:cNvSpPr txBox="1"/>
      </xdr:nvSpPr>
      <xdr:spPr bwMode="auto">
        <a:xfrm>
          <a:off x="8240427" y="110394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7" name="Text Box 49">
          <a:extLst>
            <a:ext uri="{FF2B5EF4-FFF2-40B4-BE49-F238E27FC236}">
              <a16:creationId xmlns:a16="http://schemas.microsoft.com/office/drawing/2014/main" id="{7752819F-4339-679B-667C-3F57984FEC18}"/>
            </a:ext>
          </a:extLst>
        </xdr:cNvPr>
        <xdr:cNvSpPr txBox="1"/>
      </xdr:nvSpPr>
      <xdr:spPr bwMode="auto">
        <a:xfrm>
          <a:off x="9544" y="11039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76</xdr:row>
      <xdr:rowOff>0</xdr:rowOff>
    </xdr:from>
    <xdr:to>
      <xdr:col>9</xdr:col>
      <xdr:colOff>180975</xdr:colOff>
      <xdr:row>76</xdr:row>
      <xdr:rowOff>0</xdr:rowOff>
    </xdr:to>
    <xdr:sp macro="" textlink="">
      <xdr:nvSpPr>
        <xdr:cNvPr id="268" name="Text Box 50">
          <a:extLst>
            <a:ext uri="{FF2B5EF4-FFF2-40B4-BE49-F238E27FC236}">
              <a16:creationId xmlns:a16="http://schemas.microsoft.com/office/drawing/2014/main" id="{24C18C4D-FAAD-6493-F966-625F80343815}"/>
            </a:ext>
          </a:extLst>
        </xdr:cNvPr>
        <xdr:cNvSpPr txBox="1"/>
      </xdr:nvSpPr>
      <xdr:spPr bwMode="auto">
        <a:xfrm>
          <a:off x="9544" y="11039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104</xdr:row>
      <xdr:rowOff>0</xdr:rowOff>
    </xdr:from>
    <xdr:to>
      <xdr:col>9</xdr:col>
      <xdr:colOff>180975</xdr:colOff>
      <xdr:row>104</xdr:row>
      <xdr:rowOff>0</xdr:rowOff>
    </xdr:to>
    <xdr:sp macro="" textlink="">
      <xdr:nvSpPr>
        <xdr:cNvPr id="269" name="Text Box 52">
          <a:extLst>
            <a:ext uri="{FF2B5EF4-FFF2-40B4-BE49-F238E27FC236}">
              <a16:creationId xmlns:a16="http://schemas.microsoft.com/office/drawing/2014/main" id="{1C070BE4-0F87-F1BE-C70B-1A115525D1EC}"/>
            </a:ext>
          </a:extLst>
        </xdr:cNvPr>
        <xdr:cNvSpPr txBox="1"/>
      </xdr:nvSpPr>
      <xdr:spPr bwMode="auto">
        <a:xfrm>
          <a:off x="9544" y="16944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0" name="Text Box 53">
          <a:extLst>
            <a:ext uri="{FF2B5EF4-FFF2-40B4-BE49-F238E27FC236}">
              <a16:creationId xmlns:a16="http://schemas.microsoft.com/office/drawing/2014/main" id="{9661543E-AA1D-71BC-4513-DD35DBFF4806}"/>
            </a:ext>
          </a:extLst>
        </xdr:cNvPr>
        <xdr:cNvSpPr txBox="1"/>
      </xdr:nvSpPr>
      <xdr:spPr bwMode="auto">
        <a:xfrm>
          <a:off x="12895362" y="192595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1" name="Text Box 54">
          <a:extLst>
            <a:ext uri="{FF2B5EF4-FFF2-40B4-BE49-F238E27FC236}">
              <a16:creationId xmlns:a16="http://schemas.microsoft.com/office/drawing/2014/main" id="{5049410E-000F-21C4-6EE3-3C1B688AB2D3}"/>
            </a:ext>
          </a:extLst>
        </xdr:cNvPr>
        <xdr:cNvSpPr txBox="1"/>
      </xdr:nvSpPr>
      <xdr:spPr bwMode="auto">
        <a:xfrm>
          <a:off x="12895362" y="192595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3094137</xdr:colOff>
      <xdr:row>114</xdr:row>
      <xdr:rowOff>0</xdr:rowOff>
    </xdr:from>
    <xdr:to>
      <xdr:col>15</xdr:col>
      <xdr:colOff>467134</xdr:colOff>
      <xdr:row>114</xdr:row>
      <xdr:rowOff>0</xdr:rowOff>
    </xdr:to>
    <xdr:sp macro="" textlink="">
      <xdr:nvSpPr>
        <xdr:cNvPr id="272" name="Text Box 55">
          <a:extLst>
            <a:ext uri="{FF2B5EF4-FFF2-40B4-BE49-F238E27FC236}">
              <a16:creationId xmlns:a16="http://schemas.microsoft.com/office/drawing/2014/main" id="{82C8F868-5B66-3C97-B1EA-65137CC23EAB}"/>
            </a:ext>
          </a:extLst>
        </xdr:cNvPr>
        <xdr:cNvSpPr txBox="1"/>
      </xdr:nvSpPr>
      <xdr:spPr bwMode="auto">
        <a:xfrm>
          <a:off x="12895362" y="192595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171590</xdr:colOff>
      <xdr:row>114</xdr:row>
      <xdr:rowOff>0</xdr:rowOff>
    </xdr:from>
    <xdr:to>
      <xdr:col>19</xdr:col>
      <xdr:colOff>314381</xdr:colOff>
      <xdr:row>114</xdr:row>
      <xdr:rowOff>0</xdr:rowOff>
    </xdr:to>
    <xdr:sp macro="" textlink="">
      <xdr:nvSpPr>
        <xdr:cNvPr id="273" name="Text Box 56">
          <a:extLst>
            <a:ext uri="{FF2B5EF4-FFF2-40B4-BE49-F238E27FC236}">
              <a16:creationId xmlns:a16="http://schemas.microsoft.com/office/drawing/2014/main" id="{1AEA4990-2AE0-A90C-0CC7-DD1B0DF7C9F9}"/>
            </a:ext>
          </a:extLst>
        </xdr:cNvPr>
        <xdr:cNvSpPr txBox="1"/>
      </xdr:nvSpPr>
      <xdr:spPr bwMode="auto">
        <a:xfrm>
          <a:off x="15706865" y="192595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1725439</xdr:colOff>
      <xdr:row>114</xdr:row>
      <xdr:rowOff>0</xdr:rowOff>
    </xdr:from>
    <xdr:to>
      <xdr:col>13</xdr:col>
      <xdr:colOff>2275340</xdr:colOff>
      <xdr:row>114</xdr:row>
      <xdr:rowOff>0</xdr:rowOff>
    </xdr:to>
    <xdr:sp macro="" textlink="">
      <xdr:nvSpPr>
        <xdr:cNvPr id="274" name="Text Box 57">
          <a:extLst>
            <a:ext uri="{FF2B5EF4-FFF2-40B4-BE49-F238E27FC236}">
              <a16:creationId xmlns:a16="http://schemas.microsoft.com/office/drawing/2014/main" id="{32CEFD0A-ABFA-1018-9EDF-5396FD842D32}"/>
            </a:ext>
          </a:extLst>
        </xdr:cNvPr>
        <xdr:cNvSpPr txBox="1"/>
      </xdr:nvSpPr>
      <xdr:spPr bwMode="auto">
        <a:xfrm>
          <a:off x="8154814" y="192595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971104</xdr:colOff>
      <xdr:row>114</xdr:row>
      <xdr:rowOff>0</xdr:rowOff>
    </xdr:from>
    <xdr:to>
      <xdr:col>10</xdr:col>
      <xdr:colOff>1532930</xdr:colOff>
      <xdr:row>114</xdr:row>
      <xdr:rowOff>0</xdr:rowOff>
    </xdr:to>
    <xdr:sp macro="" textlink="">
      <xdr:nvSpPr>
        <xdr:cNvPr id="275" name="Text Box 58">
          <a:extLst>
            <a:ext uri="{FF2B5EF4-FFF2-40B4-BE49-F238E27FC236}">
              <a16:creationId xmlns:a16="http://schemas.microsoft.com/office/drawing/2014/main" id="{819364B0-A64A-2AC8-7A7E-B7019331FDC6}"/>
            </a:ext>
          </a:extLst>
        </xdr:cNvPr>
        <xdr:cNvSpPr txBox="1"/>
      </xdr:nvSpPr>
      <xdr:spPr bwMode="auto">
        <a:xfrm>
          <a:off x="1152079" y="192595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6" name="Text Box 59">
          <a:extLst>
            <a:ext uri="{FF2B5EF4-FFF2-40B4-BE49-F238E27FC236}">
              <a16:creationId xmlns:a16="http://schemas.microsoft.com/office/drawing/2014/main" id="{053556EC-C3D8-9BE8-D378-A0D9AC1C85AB}"/>
            </a:ext>
          </a:extLst>
        </xdr:cNvPr>
        <xdr:cNvSpPr txBox="1"/>
      </xdr:nvSpPr>
      <xdr:spPr bwMode="auto">
        <a:xfrm>
          <a:off x="8240427" y="192595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7" name="Text Box 60">
          <a:extLst>
            <a:ext uri="{FF2B5EF4-FFF2-40B4-BE49-F238E27FC236}">
              <a16:creationId xmlns:a16="http://schemas.microsoft.com/office/drawing/2014/main" id="{DA54F529-A911-2DE4-AD13-3B778CC42543}"/>
            </a:ext>
          </a:extLst>
        </xdr:cNvPr>
        <xdr:cNvSpPr txBox="1"/>
      </xdr:nvSpPr>
      <xdr:spPr bwMode="auto">
        <a:xfrm>
          <a:off x="8240427" y="192595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1811052</xdr:colOff>
      <xdr:row>114</xdr:row>
      <xdr:rowOff>0</xdr:rowOff>
    </xdr:from>
    <xdr:to>
      <xdr:col>13</xdr:col>
      <xdr:colOff>2360954</xdr:colOff>
      <xdr:row>114</xdr:row>
      <xdr:rowOff>0</xdr:rowOff>
    </xdr:to>
    <xdr:sp macro="" textlink="">
      <xdr:nvSpPr>
        <xdr:cNvPr id="278" name="Text Box 61">
          <a:extLst>
            <a:ext uri="{FF2B5EF4-FFF2-40B4-BE49-F238E27FC236}">
              <a16:creationId xmlns:a16="http://schemas.microsoft.com/office/drawing/2014/main" id="{73530AF5-8A7C-1B5A-C252-9A0F11D092EE}"/>
            </a:ext>
          </a:extLst>
        </xdr:cNvPr>
        <xdr:cNvSpPr txBox="1"/>
      </xdr:nvSpPr>
      <xdr:spPr bwMode="auto">
        <a:xfrm>
          <a:off x="8240427" y="192595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114</xdr:row>
      <xdr:rowOff>0</xdr:rowOff>
    </xdr:from>
    <xdr:to>
      <xdr:col>9</xdr:col>
      <xdr:colOff>180975</xdr:colOff>
      <xdr:row>114</xdr:row>
      <xdr:rowOff>0</xdr:rowOff>
    </xdr:to>
    <xdr:sp macro="" textlink="">
      <xdr:nvSpPr>
        <xdr:cNvPr id="279" name="Text Box 62">
          <a:extLst>
            <a:ext uri="{FF2B5EF4-FFF2-40B4-BE49-F238E27FC236}">
              <a16:creationId xmlns:a16="http://schemas.microsoft.com/office/drawing/2014/main" id="{A55B9E5B-DE9E-CAF1-3689-45125C7B2BE3}"/>
            </a:ext>
          </a:extLst>
        </xdr:cNvPr>
        <xdr:cNvSpPr txBox="1"/>
      </xdr:nvSpPr>
      <xdr:spPr bwMode="auto">
        <a:xfrm>
          <a:off x="9544" y="19259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1095375</xdr:colOff>
      <xdr:row>100</xdr:row>
      <xdr:rowOff>180975</xdr:rowOff>
    </xdr:from>
    <xdr:to>
      <xdr:col>14</xdr:col>
      <xdr:colOff>3133725</xdr:colOff>
      <xdr:row>107</xdr:row>
      <xdr:rowOff>123825</xdr:rowOff>
    </xdr:to>
    <xdr:sp macro="" textlink="">
      <xdr:nvSpPr>
        <xdr:cNvPr id="280"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160972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9544</xdr:colOff>
      <xdr:row>141</xdr:row>
      <xdr:rowOff>0</xdr:rowOff>
    </xdr:from>
    <xdr:to>
      <xdr:col>9</xdr:col>
      <xdr:colOff>180975</xdr:colOff>
      <xdr:row>141</xdr:row>
      <xdr:rowOff>0</xdr:rowOff>
    </xdr:to>
    <xdr:sp macro="" textlink="">
      <xdr:nvSpPr>
        <xdr:cNvPr id="281" name="Text Box 51">
          <a:extLst>
            <a:ext uri="{FF2B5EF4-FFF2-40B4-BE49-F238E27FC236}">
              <a16:creationId xmlns:a16="http://schemas.microsoft.com/office/drawing/2014/main" id="{F2EF6713-A0B4-85E8-90FB-FE2E467F5DE7}"/>
            </a:ext>
          </a:extLst>
        </xdr:cNvPr>
        <xdr:cNvSpPr txBox="1"/>
      </xdr:nvSpPr>
      <xdr:spPr bwMode="auto">
        <a:xfrm>
          <a:off x="9544" y="19773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2" name="Text Box 53">
          <a:extLst>
            <a:ext uri="{FF2B5EF4-FFF2-40B4-BE49-F238E27FC236}">
              <a16:creationId xmlns:a16="http://schemas.microsoft.com/office/drawing/2014/main" id="{24EFABDD-2418-B9CE-BBF0-73F5339075EC}"/>
            </a:ext>
          </a:extLst>
        </xdr:cNvPr>
        <xdr:cNvSpPr txBox="1"/>
      </xdr:nvSpPr>
      <xdr:spPr bwMode="auto">
        <a:xfrm>
          <a:off x="12876609" y="19773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83" name="Text Box 54">
          <a:extLst>
            <a:ext uri="{FF2B5EF4-FFF2-40B4-BE49-F238E27FC236}">
              <a16:creationId xmlns:a16="http://schemas.microsoft.com/office/drawing/2014/main" id="{73C9EDC4-0318-3361-CB20-CCB1EAC68308}"/>
            </a:ext>
          </a:extLst>
        </xdr:cNvPr>
        <xdr:cNvSpPr txBox="1"/>
      </xdr:nvSpPr>
      <xdr:spPr bwMode="auto">
        <a:xfrm>
          <a:off x="12876609" y="19773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84" name="Text Box 55">
          <a:extLst>
            <a:ext uri="{FF2B5EF4-FFF2-40B4-BE49-F238E27FC236}">
              <a16:creationId xmlns:a16="http://schemas.microsoft.com/office/drawing/2014/main" id="{CB4C195E-CFAE-E96A-A4C8-B5BCF41C56D2}"/>
            </a:ext>
          </a:extLst>
        </xdr:cNvPr>
        <xdr:cNvSpPr txBox="1"/>
      </xdr:nvSpPr>
      <xdr:spPr bwMode="auto">
        <a:xfrm>
          <a:off x="12876609" y="19773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85" name="Text Box 56">
          <a:extLst>
            <a:ext uri="{FF2B5EF4-FFF2-40B4-BE49-F238E27FC236}">
              <a16:creationId xmlns:a16="http://schemas.microsoft.com/office/drawing/2014/main" id="{D00341BC-7EE5-8AB9-E549-E35F81D9B756}"/>
            </a:ext>
          </a:extLst>
        </xdr:cNvPr>
        <xdr:cNvSpPr txBox="1"/>
      </xdr:nvSpPr>
      <xdr:spPr bwMode="auto">
        <a:xfrm>
          <a:off x="15716064" y="19773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86" name="Text Box 57">
          <a:extLst>
            <a:ext uri="{FF2B5EF4-FFF2-40B4-BE49-F238E27FC236}">
              <a16:creationId xmlns:a16="http://schemas.microsoft.com/office/drawing/2014/main" id="{AE6FF30F-2E09-D8FD-D8F9-C76167EC9466}"/>
            </a:ext>
          </a:extLst>
        </xdr:cNvPr>
        <xdr:cNvSpPr txBox="1"/>
      </xdr:nvSpPr>
      <xdr:spPr bwMode="auto">
        <a:xfrm>
          <a:off x="8161400" y="197739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87" name="Text Box 58">
          <a:extLst>
            <a:ext uri="{FF2B5EF4-FFF2-40B4-BE49-F238E27FC236}">
              <a16:creationId xmlns:a16="http://schemas.microsoft.com/office/drawing/2014/main" id="{A72F576C-579C-C7E5-A2CC-9AFCD7EE8C1C}"/>
            </a:ext>
          </a:extLst>
        </xdr:cNvPr>
        <xdr:cNvSpPr txBox="1"/>
      </xdr:nvSpPr>
      <xdr:spPr bwMode="auto">
        <a:xfrm>
          <a:off x="1161380" y="197739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88" name="Text Box 59">
          <a:extLst>
            <a:ext uri="{FF2B5EF4-FFF2-40B4-BE49-F238E27FC236}">
              <a16:creationId xmlns:a16="http://schemas.microsoft.com/office/drawing/2014/main" id="{524F38C4-7BE5-3D69-57FB-6FD6BD461E6D}"/>
            </a:ext>
          </a:extLst>
        </xdr:cNvPr>
        <xdr:cNvSpPr txBox="1"/>
      </xdr:nvSpPr>
      <xdr:spPr bwMode="auto">
        <a:xfrm>
          <a:off x="8230549" y="197739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289" name="Text Box 60">
          <a:extLst>
            <a:ext uri="{FF2B5EF4-FFF2-40B4-BE49-F238E27FC236}">
              <a16:creationId xmlns:a16="http://schemas.microsoft.com/office/drawing/2014/main" id="{8E7330D0-9922-6BF3-502F-3A9AECABE1C5}"/>
            </a:ext>
          </a:extLst>
        </xdr:cNvPr>
        <xdr:cNvSpPr txBox="1"/>
      </xdr:nvSpPr>
      <xdr:spPr bwMode="auto">
        <a:xfrm>
          <a:off x="8247013" y="197739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0" name="Text Box 61">
          <a:extLst>
            <a:ext uri="{FF2B5EF4-FFF2-40B4-BE49-F238E27FC236}">
              <a16:creationId xmlns:a16="http://schemas.microsoft.com/office/drawing/2014/main" id="{9B172A60-0A1F-E85A-82DB-2AD93842C64F}"/>
            </a:ext>
          </a:extLst>
        </xdr:cNvPr>
        <xdr:cNvSpPr txBox="1"/>
      </xdr:nvSpPr>
      <xdr:spPr bwMode="auto">
        <a:xfrm>
          <a:off x="8230549" y="197739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291" name="Text Box 62">
          <a:extLst>
            <a:ext uri="{FF2B5EF4-FFF2-40B4-BE49-F238E27FC236}">
              <a16:creationId xmlns:a16="http://schemas.microsoft.com/office/drawing/2014/main" id="{13D8B8B5-7985-AAD2-E323-C66E4955AE1E}"/>
            </a:ext>
          </a:extLst>
        </xdr:cNvPr>
        <xdr:cNvSpPr txBox="1"/>
      </xdr:nvSpPr>
      <xdr:spPr bwMode="auto">
        <a:xfrm>
          <a:off x="9544" y="19773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292" name="Text Box 51">
          <a:extLst>
            <a:ext uri="{FF2B5EF4-FFF2-40B4-BE49-F238E27FC236}">
              <a16:creationId xmlns:a16="http://schemas.microsoft.com/office/drawing/2014/main" id="{32F3346F-5680-CCA4-0A1F-BEB80A3F1365}"/>
            </a:ext>
          </a:extLst>
        </xdr:cNvPr>
        <xdr:cNvSpPr txBox="1"/>
      </xdr:nvSpPr>
      <xdr:spPr bwMode="auto">
        <a:xfrm>
          <a:off x="9544" y="19773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3" name="Text Box 53">
          <a:extLst>
            <a:ext uri="{FF2B5EF4-FFF2-40B4-BE49-F238E27FC236}">
              <a16:creationId xmlns:a16="http://schemas.microsoft.com/office/drawing/2014/main" id="{B50FDB8D-CD80-F336-26A8-063C4F62155C}"/>
            </a:ext>
          </a:extLst>
        </xdr:cNvPr>
        <xdr:cNvSpPr txBox="1"/>
      </xdr:nvSpPr>
      <xdr:spPr bwMode="auto">
        <a:xfrm>
          <a:off x="12876609" y="19773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294" name="Text Box 54">
          <a:extLst>
            <a:ext uri="{FF2B5EF4-FFF2-40B4-BE49-F238E27FC236}">
              <a16:creationId xmlns:a16="http://schemas.microsoft.com/office/drawing/2014/main" id="{42853D92-868F-1BEE-48D6-4B1C6D0ED04F}"/>
            </a:ext>
          </a:extLst>
        </xdr:cNvPr>
        <xdr:cNvSpPr txBox="1"/>
      </xdr:nvSpPr>
      <xdr:spPr bwMode="auto">
        <a:xfrm>
          <a:off x="12876609" y="19773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295" name="Text Box 55">
          <a:extLst>
            <a:ext uri="{FF2B5EF4-FFF2-40B4-BE49-F238E27FC236}">
              <a16:creationId xmlns:a16="http://schemas.microsoft.com/office/drawing/2014/main" id="{EE9B7032-D4BD-B0AA-3EA8-4AF0E93C747A}"/>
            </a:ext>
          </a:extLst>
        </xdr:cNvPr>
        <xdr:cNvSpPr txBox="1"/>
      </xdr:nvSpPr>
      <xdr:spPr bwMode="auto">
        <a:xfrm>
          <a:off x="12876609" y="19773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296" name="Text Box 56">
          <a:extLst>
            <a:ext uri="{FF2B5EF4-FFF2-40B4-BE49-F238E27FC236}">
              <a16:creationId xmlns:a16="http://schemas.microsoft.com/office/drawing/2014/main" id="{76C28FAA-4DF6-7965-6146-659198DF733D}"/>
            </a:ext>
          </a:extLst>
        </xdr:cNvPr>
        <xdr:cNvSpPr txBox="1"/>
      </xdr:nvSpPr>
      <xdr:spPr bwMode="auto">
        <a:xfrm>
          <a:off x="15716064" y="19773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297" name="Text Box 57">
          <a:extLst>
            <a:ext uri="{FF2B5EF4-FFF2-40B4-BE49-F238E27FC236}">
              <a16:creationId xmlns:a16="http://schemas.microsoft.com/office/drawing/2014/main" id="{19C63330-B82B-D411-4DE9-4C69D87336CD}"/>
            </a:ext>
          </a:extLst>
        </xdr:cNvPr>
        <xdr:cNvSpPr txBox="1"/>
      </xdr:nvSpPr>
      <xdr:spPr bwMode="auto">
        <a:xfrm>
          <a:off x="8161400" y="197739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298" name="Text Box 58">
          <a:extLst>
            <a:ext uri="{FF2B5EF4-FFF2-40B4-BE49-F238E27FC236}">
              <a16:creationId xmlns:a16="http://schemas.microsoft.com/office/drawing/2014/main" id="{C9D59FCD-4DC7-3ECF-D669-647A18B907D4}"/>
            </a:ext>
          </a:extLst>
        </xdr:cNvPr>
        <xdr:cNvSpPr txBox="1"/>
      </xdr:nvSpPr>
      <xdr:spPr bwMode="auto">
        <a:xfrm>
          <a:off x="1161380" y="197739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299" name="Text Box 59">
          <a:extLst>
            <a:ext uri="{FF2B5EF4-FFF2-40B4-BE49-F238E27FC236}">
              <a16:creationId xmlns:a16="http://schemas.microsoft.com/office/drawing/2014/main" id="{7AF5D7C7-D6CE-DCC1-E586-F844CEB7B003}"/>
            </a:ext>
          </a:extLst>
        </xdr:cNvPr>
        <xdr:cNvSpPr txBox="1"/>
      </xdr:nvSpPr>
      <xdr:spPr bwMode="auto">
        <a:xfrm>
          <a:off x="8230549" y="197739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00" name="Text Box 60">
          <a:extLst>
            <a:ext uri="{FF2B5EF4-FFF2-40B4-BE49-F238E27FC236}">
              <a16:creationId xmlns:a16="http://schemas.microsoft.com/office/drawing/2014/main" id="{DE102EB9-1287-7912-DB4A-8333C997B8C7}"/>
            </a:ext>
          </a:extLst>
        </xdr:cNvPr>
        <xdr:cNvSpPr txBox="1"/>
      </xdr:nvSpPr>
      <xdr:spPr bwMode="auto">
        <a:xfrm>
          <a:off x="8247013" y="197739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01" name="Text Box 61">
          <a:extLst>
            <a:ext uri="{FF2B5EF4-FFF2-40B4-BE49-F238E27FC236}">
              <a16:creationId xmlns:a16="http://schemas.microsoft.com/office/drawing/2014/main" id="{EC028A02-0CEC-0B9E-3BFC-D64B62F8677A}"/>
            </a:ext>
          </a:extLst>
        </xdr:cNvPr>
        <xdr:cNvSpPr txBox="1"/>
      </xdr:nvSpPr>
      <xdr:spPr bwMode="auto">
        <a:xfrm>
          <a:off x="8230549" y="197739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02" name="Text Box 62">
          <a:extLst>
            <a:ext uri="{FF2B5EF4-FFF2-40B4-BE49-F238E27FC236}">
              <a16:creationId xmlns:a16="http://schemas.microsoft.com/office/drawing/2014/main" id="{86496908-0EF6-265A-EBF0-784634A46997}"/>
            </a:ext>
          </a:extLst>
        </xdr:cNvPr>
        <xdr:cNvSpPr txBox="1"/>
      </xdr:nvSpPr>
      <xdr:spPr bwMode="auto">
        <a:xfrm>
          <a:off x="9544" y="19773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03" name="Text Box 51">
          <a:extLst>
            <a:ext uri="{FF2B5EF4-FFF2-40B4-BE49-F238E27FC236}">
              <a16:creationId xmlns:a16="http://schemas.microsoft.com/office/drawing/2014/main" id="{2D7ABEFC-3A34-EE4D-BE0E-871F76C43129}"/>
            </a:ext>
          </a:extLst>
        </xdr:cNvPr>
        <xdr:cNvSpPr txBox="1"/>
      </xdr:nvSpPr>
      <xdr:spPr bwMode="auto">
        <a:xfrm>
          <a:off x="9544" y="19773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4" name="Text Box 53">
          <a:extLst>
            <a:ext uri="{FF2B5EF4-FFF2-40B4-BE49-F238E27FC236}">
              <a16:creationId xmlns:a16="http://schemas.microsoft.com/office/drawing/2014/main" id="{E6CA6ED9-82D1-B870-F898-E0B65DCB0B5F}"/>
            </a:ext>
          </a:extLst>
        </xdr:cNvPr>
        <xdr:cNvSpPr txBox="1"/>
      </xdr:nvSpPr>
      <xdr:spPr bwMode="auto">
        <a:xfrm>
          <a:off x="12876609" y="19773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05" name="Text Box 54">
          <a:extLst>
            <a:ext uri="{FF2B5EF4-FFF2-40B4-BE49-F238E27FC236}">
              <a16:creationId xmlns:a16="http://schemas.microsoft.com/office/drawing/2014/main" id="{998B6328-6D4C-41DE-4CF7-35CCDE78321A}"/>
            </a:ext>
          </a:extLst>
        </xdr:cNvPr>
        <xdr:cNvSpPr txBox="1"/>
      </xdr:nvSpPr>
      <xdr:spPr bwMode="auto">
        <a:xfrm>
          <a:off x="12876609" y="19773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06" name="Text Box 55">
          <a:extLst>
            <a:ext uri="{FF2B5EF4-FFF2-40B4-BE49-F238E27FC236}">
              <a16:creationId xmlns:a16="http://schemas.microsoft.com/office/drawing/2014/main" id="{989864F8-61B1-B6FC-4444-8DC033D994A5}"/>
            </a:ext>
          </a:extLst>
        </xdr:cNvPr>
        <xdr:cNvSpPr txBox="1"/>
      </xdr:nvSpPr>
      <xdr:spPr bwMode="auto">
        <a:xfrm>
          <a:off x="12876609" y="19773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07" name="Text Box 56">
          <a:extLst>
            <a:ext uri="{FF2B5EF4-FFF2-40B4-BE49-F238E27FC236}">
              <a16:creationId xmlns:a16="http://schemas.microsoft.com/office/drawing/2014/main" id="{3194ABDF-D718-62FA-8D30-27B1D6900C99}"/>
            </a:ext>
          </a:extLst>
        </xdr:cNvPr>
        <xdr:cNvSpPr txBox="1"/>
      </xdr:nvSpPr>
      <xdr:spPr bwMode="auto">
        <a:xfrm>
          <a:off x="15716064" y="19773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08" name="Text Box 57">
          <a:extLst>
            <a:ext uri="{FF2B5EF4-FFF2-40B4-BE49-F238E27FC236}">
              <a16:creationId xmlns:a16="http://schemas.microsoft.com/office/drawing/2014/main" id="{50BDDE3A-97AE-1B31-1E17-B9C1689523A6}"/>
            </a:ext>
          </a:extLst>
        </xdr:cNvPr>
        <xdr:cNvSpPr txBox="1"/>
      </xdr:nvSpPr>
      <xdr:spPr bwMode="auto">
        <a:xfrm>
          <a:off x="8161400" y="197739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09" name="Text Box 58">
          <a:extLst>
            <a:ext uri="{FF2B5EF4-FFF2-40B4-BE49-F238E27FC236}">
              <a16:creationId xmlns:a16="http://schemas.microsoft.com/office/drawing/2014/main" id="{44ACB9B1-172B-187A-06C5-0D4D7C076F23}"/>
            </a:ext>
          </a:extLst>
        </xdr:cNvPr>
        <xdr:cNvSpPr txBox="1"/>
      </xdr:nvSpPr>
      <xdr:spPr bwMode="auto">
        <a:xfrm>
          <a:off x="1161380" y="197739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0" name="Text Box 59">
          <a:extLst>
            <a:ext uri="{FF2B5EF4-FFF2-40B4-BE49-F238E27FC236}">
              <a16:creationId xmlns:a16="http://schemas.microsoft.com/office/drawing/2014/main" id="{99260A2B-233A-9C65-A126-41E7C444B9BD}"/>
            </a:ext>
          </a:extLst>
        </xdr:cNvPr>
        <xdr:cNvSpPr txBox="1"/>
      </xdr:nvSpPr>
      <xdr:spPr bwMode="auto">
        <a:xfrm>
          <a:off x="8230549" y="197739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11" name="Text Box 60">
          <a:extLst>
            <a:ext uri="{FF2B5EF4-FFF2-40B4-BE49-F238E27FC236}">
              <a16:creationId xmlns:a16="http://schemas.microsoft.com/office/drawing/2014/main" id="{C6B7EBC1-5988-D350-66E9-B38990990A27}"/>
            </a:ext>
          </a:extLst>
        </xdr:cNvPr>
        <xdr:cNvSpPr txBox="1"/>
      </xdr:nvSpPr>
      <xdr:spPr bwMode="auto">
        <a:xfrm>
          <a:off x="8247013" y="197739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12" name="Text Box 61">
          <a:extLst>
            <a:ext uri="{FF2B5EF4-FFF2-40B4-BE49-F238E27FC236}">
              <a16:creationId xmlns:a16="http://schemas.microsoft.com/office/drawing/2014/main" id="{5F8AE11F-946A-4A84-7B92-205BCE04FB82}"/>
            </a:ext>
          </a:extLst>
        </xdr:cNvPr>
        <xdr:cNvSpPr txBox="1"/>
      </xdr:nvSpPr>
      <xdr:spPr bwMode="auto">
        <a:xfrm>
          <a:off x="8230549" y="197739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13" name="Text Box 62">
          <a:extLst>
            <a:ext uri="{FF2B5EF4-FFF2-40B4-BE49-F238E27FC236}">
              <a16:creationId xmlns:a16="http://schemas.microsoft.com/office/drawing/2014/main" id="{A33E76E2-57D9-2C51-B861-07613DD776DB}"/>
            </a:ext>
          </a:extLst>
        </xdr:cNvPr>
        <xdr:cNvSpPr txBox="1"/>
      </xdr:nvSpPr>
      <xdr:spPr bwMode="auto">
        <a:xfrm>
          <a:off x="9544" y="19773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141</xdr:row>
      <xdr:rowOff>0</xdr:rowOff>
    </xdr:from>
    <xdr:to>
      <xdr:col>9</xdr:col>
      <xdr:colOff>180975</xdr:colOff>
      <xdr:row>141</xdr:row>
      <xdr:rowOff>0</xdr:rowOff>
    </xdr:to>
    <xdr:sp macro="" textlink="">
      <xdr:nvSpPr>
        <xdr:cNvPr id="314" name="Text Box 51">
          <a:extLst>
            <a:ext uri="{FF2B5EF4-FFF2-40B4-BE49-F238E27FC236}">
              <a16:creationId xmlns:a16="http://schemas.microsoft.com/office/drawing/2014/main" id="{C629BD15-12B7-1B26-5982-9357FDE14875}"/>
            </a:ext>
          </a:extLst>
        </xdr:cNvPr>
        <xdr:cNvSpPr txBox="1"/>
      </xdr:nvSpPr>
      <xdr:spPr bwMode="auto">
        <a:xfrm>
          <a:off x="9544" y="19773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5" name="Text Box 53">
          <a:extLst>
            <a:ext uri="{FF2B5EF4-FFF2-40B4-BE49-F238E27FC236}">
              <a16:creationId xmlns:a16="http://schemas.microsoft.com/office/drawing/2014/main" id="{5336623E-849A-EAF3-9455-EFDC1203641A}"/>
            </a:ext>
          </a:extLst>
        </xdr:cNvPr>
        <xdr:cNvSpPr txBox="1"/>
      </xdr:nvSpPr>
      <xdr:spPr bwMode="auto">
        <a:xfrm>
          <a:off x="12876609" y="19773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467134</xdr:colOff>
      <xdr:row>151</xdr:row>
      <xdr:rowOff>0</xdr:rowOff>
    </xdr:to>
    <xdr:sp macro="" textlink="">
      <xdr:nvSpPr>
        <xdr:cNvPr id="316" name="Text Box 54">
          <a:extLst>
            <a:ext uri="{FF2B5EF4-FFF2-40B4-BE49-F238E27FC236}">
              <a16:creationId xmlns:a16="http://schemas.microsoft.com/office/drawing/2014/main" id="{674C31AF-5107-EDB4-2A34-EAE8DEE12186}"/>
            </a:ext>
          </a:extLst>
        </xdr:cNvPr>
        <xdr:cNvSpPr txBox="1"/>
      </xdr:nvSpPr>
      <xdr:spPr bwMode="auto">
        <a:xfrm>
          <a:off x="12876609" y="19773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14</xdr:col>
      <xdr:colOff>3075384</xdr:colOff>
      <xdr:row>151</xdr:row>
      <xdr:rowOff>0</xdr:rowOff>
    </xdr:from>
    <xdr:to>
      <xdr:col>15</xdr:col>
      <xdr:colOff>485552</xdr:colOff>
      <xdr:row>151</xdr:row>
      <xdr:rowOff>0</xdr:rowOff>
    </xdr:to>
    <xdr:sp macro="" textlink="">
      <xdr:nvSpPr>
        <xdr:cNvPr id="317" name="Text Box 55">
          <a:extLst>
            <a:ext uri="{FF2B5EF4-FFF2-40B4-BE49-F238E27FC236}">
              <a16:creationId xmlns:a16="http://schemas.microsoft.com/office/drawing/2014/main" id="{5A44A064-56FD-01E2-4DB5-4AEF2CA51C52}"/>
            </a:ext>
          </a:extLst>
        </xdr:cNvPr>
        <xdr:cNvSpPr txBox="1"/>
      </xdr:nvSpPr>
      <xdr:spPr bwMode="auto">
        <a:xfrm>
          <a:off x="12876609" y="19773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18</xdr:col>
      <xdr:colOff>180789</xdr:colOff>
      <xdr:row>151</xdr:row>
      <xdr:rowOff>0</xdr:rowOff>
    </xdr:from>
    <xdr:to>
      <xdr:col>19</xdr:col>
      <xdr:colOff>314381</xdr:colOff>
      <xdr:row>151</xdr:row>
      <xdr:rowOff>0</xdr:rowOff>
    </xdr:to>
    <xdr:sp macro="" textlink="">
      <xdr:nvSpPr>
        <xdr:cNvPr id="318" name="Text Box 56">
          <a:extLst>
            <a:ext uri="{FF2B5EF4-FFF2-40B4-BE49-F238E27FC236}">
              <a16:creationId xmlns:a16="http://schemas.microsoft.com/office/drawing/2014/main" id="{ABE49A01-027F-40E8-0283-76F165FBE0C4}"/>
            </a:ext>
          </a:extLst>
        </xdr:cNvPr>
        <xdr:cNvSpPr txBox="1"/>
      </xdr:nvSpPr>
      <xdr:spPr bwMode="auto">
        <a:xfrm>
          <a:off x="15716064" y="19773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1732025</xdr:colOff>
      <xdr:row>159</xdr:row>
      <xdr:rowOff>0</xdr:rowOff>
    </xdr:from>
    <xdr:to>
      <xdr:col>13</xdr:col>
      <xdr:colOff>2295097</xdr:colOff>
      <xdr:row>159</xdr:row>
      <xdr:rowOff>0</xdr:rowOff>
    </xdr:to>
    <xdr:sp macro="" textlink="">
      <xdr:nvSpPr>
        <xdr:cNvPr id="319" name="Text Box 57">
          <a:extLst>
            <a:ext uri="{FF2B5EF4-FFF2-40B4-BE49-F238E27FC236}">
              <a16:creationId xmlns:a16="http://schemas.microsoft.com/office/drawing/2014/main" id="{8715AD57-E3DC-870C-D590-BEC3B94054E8}"/>
            </a:ext>
          </a:extLst>
        </xdr:cNvPr>
        <xdr:cNvSpPr txBox="1"/>
      </xdr:nvSpPr>
      <xdr:spPr bwMode="auto">
        <a:xfrm>
          <a:off x="8161400" y="197739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10</xdr:col>
      <xdr:colOff>980405</xdr:colOff>
      <xdr:row>159</xdr:row>
      <xdr:rowOff>0</xdr:rowOff>
    </xdr:from>
    <xdr:to>
      <xdr:col>10</xdr:col>
      <xdr:colOff>1553394</xdr:colOff>
      <xdr:row>159</xdr:row>
      <xdr:rowOff>0</xdr:rowOff>
    </xdr:to>
    <xdr:sp macro="" textlink="">
      <xdr:nvSpPr>
        <xdr:cNvPr id="320" name="Text Box 58">
          <a:extLst>
            <a:ext uri="{FF2B5EF4-FFF2-40B4-BE49-F238E27FC236}">
              <a16:creationId xmlns:a16="http://schemas.microsoft.com/office/drawing/2014/main" id="{74593B76-0117-9EC6-C1F0-52D181D69B64}"/>
            </a:ext>
          </a:extLst>
        </xdr:cNvPr>
        <xdr:cNvSpPr txBox="1"/>
      </xdr:nvSpPr>
      <xdr:spPr bwMode="auto">
        <a:xfrm>
          <a:off x="1161380" y="197739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1" name="Text Box 59">
          <a:extLst>
            <a:ext uri="{FF2B5EF4-FFF2-40B4-BE49-F238E27FC236}">
              <a16:creationId xmlns:a16="http://schemas.microsoft.com/office/drawing/2014/main" id="{437339F6-ACB0-EBE4-8500-18018F84231A}"/>
            </a:ext>
          </a:extLst>
        </xdr:cNvPr>
        <xdr:cNvSpPr txBox="1"/>
      </xdr:nvSpPr>
      <xdr:spPr bwMode="auto">
        <a:xfrm>
          <a:off x="8230549" y="197739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1817638</xdr:colOff>
      <xdr:row>159</xdr:row>
      <xdr:rowOff>0</xdr:rowOff>
    </xdr:from>
    <xdr:to>
      <xdr:col>13</xdr:col>
      <xdr:colOff>2380710</xdr:colOff>
      <xdr:row>159</xdr:row>
      <xdr:rowOff>0</xdr:rowOff>
    </xdr:to>
    <xdr:sp macro="" textlink="">
      <xdr:nvSpPr>
        <xdr:cNvPr id="322" name="Text Box 60">
          <a:extLst>
            <a:ext uri="{FF2B5EF4-FFF2-40B4-BE49-F238E27FC236}">
              <a16:creationId xmlns:a16="http://schemas.microsoft.com/office/drawing/2014/main" id="{B80D8EB7-FEDF-0654-9545-ED9A9E71D346}"/>
            </a:ext>
          </a:extLst>
        </xdr:cNvPr>
        <xdr:cNvSpPr txBox="1"/>
      </xdr:nvSpPr>
      <xdr:spPr bwMode="auto">
        <a:xfrm>
          <a:off x="8247013" y="197739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13</xdr:col>
      <xdr:colOff>1801174</xdr:colOff>
      <xdr:row>159</xdr:row>
      <xdr:rowOff>0</xdr:rowOff>
    </xdr:from>
    <xdr:to>
      <xdr:col>13</xdr:col>
      <xdr:colOff>2370832</xdr:colOff>
      <xdr:row>159</xdr:row>
      <xdr:rowOff>0</xdr:rowOff>
    </xdr:to>
    <xdr:sp macro="" textlink="">
      <xdr:nvSpPr>
        <xdr:cNvPr id="323" name="Text Box 61">
          <a:extLst>
            <a:ext uri="{FF2B5EF4-FFF2-40B4-BE49-F238E27FC236}">
              <a16:creationId xmlns:a16="http://schemas.microsoft.com/office/drawing/2014/main" id="{7F70F067-8AE3-B0F7-C2D5-990B5A3FFDE7}"/>
            </a:ext>
          </a:extLst>
        </xdr:cNvPr>
        <xdr:cNvSpPr txBox="1"/>
      </xdr:nvSpPr>
      <xdr:spPr bwMode="auto">
        <a:xfrm>
          <a:off x="8230549" y="197739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9544</xdr:colOff>
      <xdr:row>151</xdr:row>
      <xdr:rowOff>0</xdr:rowOff>
    </xdr:from>
    <xdr:to>
      <xdr:col>9</xdr:col>
      <xdr:colOff>180975</xdr:colOff>
      <xdr:row>151</xdr:row>
      <xdr:rowOff>0</xdr:rowOff>
    </xdr:to>
    <xdr:sp macro="" textlink="">
      <xdr:nvSpPr>
        <xdr:cNvPr id="324" name="Text Box 62">
          <a:extLst>
            <a:ext uri="{FF2B5EF4-FFF2-40B4-BE49-F238E27FC236}">
              <a16:creationId xmlns:a16="http://schemas.microsoft.com/office/drawing/2014/main" id="{D8199C4E-BB28-8F76-EFF4-C3B4531265FC}"/>
            </a:ext>
          </a:extLst>
        </xdr:cNvPr>
        <xdr:cNvSpPr txBox="1"/>
      </xdr:nvSpPr>
      <xdr:spPr bwMode="auto">
        <a:xfrm>
          <a:off x="9544" y="19773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27709</xdr:colOff>
      <xdr:row>38</xdr:row>
      <xdr:rowOff>0</xdr:rowOff>
    </xdr:from>
    <xdr:to>
      <xdr:col>18</xdr:col>
      <xdr:colOff>0</xdr:colOff>
      <xdr:row>39</xdr:row>
      <xdr:rowOff>147782</xdr:rowOff>
    </xdr:to>
    <xdr:sp macro="" textlink="">
      <xdr:nvSpPr>
        <xdr:cNvPr id="2" name="Line 1"/>
        <xdr:cNvSpPr>
          <a:spLocks noChangeShapeType="1"/>
        </xdr:cNvSpPr>
      </xdr:nvSpPr>
      <xdr:spPr bwMode="auto">
        <a:xfrm flipH="1">
          <a:off x="1570759" y="6372225"/>
          <a:ext cx="3010766" cy="24303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27709</xdr:colOff>
      <xdr:row>56</xdr:row>
      <xdr:rowOff>157018</xdr:rowOff>
    </xdr:from>
    <xdr:to>
      <xdr:col>17</xdr:col>
      <xdr:colOff>240145</xdr:colOff>
      <xdr:row>58</xdr:row>
      <xdr:rowOff>147782</xdr:rowOff>
    </xdr:to>
    <xdr:sp macro="" textlink="">
      <xdr:nvSpPr>
        <xdr:cNvPr id="3" name="Line 2"/>
        <xdr:cNvSpPr>
          <a:spLocks noChangeShapeType="1"/>
        </xdr:cNvSpPr>
      </xdr:nvSpPr>
      <xdr:spPr bwMode="auto">
        <a:xfrm flipH="1">
          <a:off x="1570759" y="9862993"/>
          <a:ext cx="2974686" cy="25746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HP&#29992;&#65288;&#21517;&#21069;&#21152;&#24037;&#28168;&#65289;/17_gh_0604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HP&#29992;&#65288;&#21517;&#21069;&#21152;&#24037;&#28168;&#65289;/08_short0604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9633;&#24195;&#22577;&#38306;&#20418;&#65288;&#12507;&#12540;&#12512;&#12506;&#12540;&#12472;&#65289;/01&#12507;&#12540;&#12512;&#12506;&#12540;&#12472;&#25522;&#36617;&#29992;/04&#12288;&#20171;&#35703;&#22577;&#37228;/&#9733;&#12469;&#12540;&#12499;&#12473;&#21029;&#27096;&#24335;/R6.04&#65288;&#22577;&#37228;&#25913;&#23450;&#65289;/&#26045;&#35373;&#31995;R60601/&#21442;&#32771;&#65306;&#22312;&#23429;/03houmonnyuyok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加算様式２（医療院＋療養SS）"/>
      <sheetName val="加算様式２（老健＋療養SS）"/>
      <sheetName val="【R6.5月まで】加算様式２（GH）"/>
      <sheetName val="【R6.5月まで】加算様式２（地密特定）"/>
      <sheetName val="【R6.5月まで】加算様式２（特定）"/>
      <sheetName val="【R6.5月まで】加算様式２（SS）"/>
      <sheetName val="【R6.5月まで】加算様式２（地密特養）"/>
      <sheetName val="【R6.5月まで】加算様式２（特養）"/>
      <sheetName val="加算様式１"/>
      <sheetName val="【R6.5月まで】別紙１ー１～３"/>
      <sheetName val="【R6.5月まで】備考 別紙（1-1）～（1-3）"/>
      <sheetName val="【結合済】別紙１－２"/>
      <sheetName val="【結合済】備考（1－2）"/>
      <sheetName val="【結合済】別紙１－３"/>
      <sheetName val="【結合済】備考（1－3）"/>
      <sheetName val="別紙４"/>
      <sheetName val="別紙５"/>
      <sheetName val="別紙5－2"/>
      <sheetName val="別紙"/>
      <sheetName val="別紙６"/>
      <sheetName val="別紙７"/>
      <sheetName val="別紙７－２"/>
      <sheetName val="別紙７－３"/>
      <sheetName val="別紙11"/>
      <sheetName val="別紙12－2"/>
      <sheetName val="別紙13"/>
      <sheetName val="別紙14－4"/>
      <sheetName val="別紙14－6"/>
      <sheetName val="別紙21"/>
      <sheetName val="別紙25"/>
      <sheetName val="別紙25－2"/>
      <sheetName val="別紙26"/>
      <sheetName val="別紙27"/>
      <sheetName val="別紙28"/>
      <sheetName val="別紙29"/>
      <sheetName val="別紙29－2"/>
      <sheetName val="別紙29－3"/>
      <sheetName val="別紙30"/>
      <sheetName val="別紙30－2"/>
      <sheetName val="別紙31"/>
      <sheetName val="別紙32"/>
      <sheetName val="別紙32－2"/>
      <sheetName val="別紙33"/>
      <sheetName val="別紙34"/>
      <sheetName val="別紙34－2"/>
      <sheetName val="別紙35"/>
      <sheetName val="別紙37"/>
      <sheetName val="別紙37－2"/>
      <sheetName val="別紙38"/>
      <sheetName val="別紙39"/>
      <sheetName val="別紙40"/>
      <sheetName val="別紙41"/>
      <sheetName val="別紙46"/>
      <sheetName val="別紙47"/>
      <sheetName val="別紙48"/>
      <sheetName val="別紙48－2"/>
      <sheetName val="参考様式2-1"/>
      <sheetName val="参考様式３"/>
      <sheetName val="参考様式４"/>
      <sheetName val="参考様式32"/>
      <sheetName val="参考様式５（若年性）"/>
      <sheetName val="参考様式５（療養食）"/>
      <sheetName val="参考様式６"/>
      <sheetName val="参考様式７"/>
      <sheetName val="参考様式９"/>
      <sheetName val="参考様式10"/>
      <sheetName val="参考様式11"/>
      <sheetName val="参考様式12"/>
      <sheetName val="参考様式14"/>
      <sheetName val="参考様式15（短期）"/>
      <sheetName val="参考様式15（入院体制）"/>
      <sheetName val="【記載例】認知症対応型共同生活介護"/>
      <sheetName val="【記載例】シフト記号表（勤務時間帯）"/>
      <sheetName val="認知症対応型共同生活介護(50人)"/>
      <sheetName val="認知症対応型共同生活介護（1枚用）"/>
      <sheetName val="シフト記号表（勤務時間帯）"/>
      <sheetName val="記入方法"/>
      <sheetName val="プルダウン・リスト"/>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74" refreshError="1"/>
      <sheetData sheetId="75" refreshError="1"/>
      <sheetData sheetId="76">
        <row r="6">
          <cell r="C6" t="str">
            <v>a</v>
          </cell>
        </row>
      </sheetData>
      <sheetData sheetId="77" refreshError="1"/>
      <sheetData sheetId="78">
        <row r="14">
          <cell r="C14" t="str">
            <v>管理者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加算様式２（医療院＋療養SS）"/>
      <sheetName val="加算様式２（老健＋療養SS）"/>
      <sheetName val="【R6.5月まで】加算様式２（GH）"/>
      <sheetName val="【R6.5月まで】加算様式２（地密特定）"/>
      <sheetName val="【R6.5月まで】加算様式２（特定）"/>
      <sheetName val="加算様式１"/>
      <sheetName val="【R6.5月まで】加算様式２（SS）"/>
      <sheetName val="【R6.5月まで】加算様式２（地密特養）"/>
      <sheetName val="【R6.5月まで】加算様式２（特養）"/>
      <sheetName val="【R6.5月まで】別紙１ー１～３"/>
      <sheetName val="【R6.5月まで】備考 別紙（1-1）～（1-3）"/>
      <sheetName val="【結合済】別紙１－２"/>
      <sheetName val="【結合済】備考（1－2）"/>
      <sheetName val="【結合済】別紙１－３"/>
      <sheetName val="【結合済】備考（1－3）"/>
      <sheetName val="別紙４"/>
      <sheetName val="別紙５"/>
      <sheetName val="別紙5－2"/>
      <sheetName val="別紙"/>
      <sheetName val="別紙６"/>
      <sheetName val="別紙７"/>
      <sheetName val="別紙７－２"/>
      <sheetName val="別紙７－３"/>
      <sheetName val="別紙11"/>
      <sheetName val="別紙12－2"/>
      <sheetName val="別紙13"/>
      <sheetName val="別紙14－4"/>
      <sheetName val="別紙14－6"/>
      <sheetName val="別紙21"/>
      <sheetName val="別紙25"/>
      <sheetName val="別紙25－2"/>
      <sheetName val="別紙26"/>
      <sheetName val="別紙27"/>
      <sheetName val="別紙28"/>
      <sheetName val="別紙29"/>
      <sheetName val="別紙29－2"/>
      <sheetName val="別紙29－3"/>
      <sheetName val="別紙30"/>
      <sheetName val="別紙30－2"/>
      <sheetName val="別紙31"/>
      <sheetName val="別紙32"/>
      <sheetName val="別紙32－2"/>
      <sheetName val="別紙33"/>
      <sheetName val="別紙34"/>
      <sheetName val="別紙34－2"/>
      <sheetName val="別紙35"/>
      <sheetName val="別紙37"/>
      <sheetName val="別紙37－2"/>
      <sheetName val="別紙38"/>
      <sheetName val="別紙39"/>
      <sheetName val="別紙40"/>
      <sheetName val="別紙41"/>
      <sheetName val="別紙46"/>
      <sheetName val="別紙47"/>
      <sheetName val="別紙48"/>
      <sheetName val="別紙48－2"/>
      <sheetName val="参考様式2-1"/>
      <sheetName val="参考様式３"/>
      <sheetName val="参考様式４"/>
      <sheetName val="参考様式32"/>
      <sheetName val="参考様式５（若年性）"/>
      <sheetName val="参考様式５（療養食）"/>
      <sheetName val="【記載例】（ユニット型）"/>
      <sheetName val="【記載例】シフト記号表（勤務時間帯）"/>
      <sheetName val="（従来型）"/>
      <sheetName val="（ユニット型）"/>
      <sheetName val="シフト記号表（従来型・ユニット型共通）"/>
      <sheetName val="（従来型）記入方法"/>
      <sheetName val="（ユニット型）記入方法"/>
      <sheetName val="プルダウン・リスト（従来型・ユニット型共通）"/>
      <sheetName val="参考様式６"/>
      <sheetName val="参考様式７"/>
      <sheetName val="参考様式９"/>
      <sheetName val="参考様式10"/>
      <sheetName val="参考様式11"/>
      <sheetName val="参考様式12"/>
      <sheetName val="様式５"/>
      <sheetName val="様式６"/>
      <sheetName val="様式７"/>
      <sheetName val="様式８"/>
      <sheetName val="様式９"/>
      <sheetName val="参考様式14"/>
      <sheetName val="参考様式15（短期）"/>
      <sheetName val="参考様式15（入院体制）"/>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65" refreshError="1"/>
      <sheetData sheetId="66" refreshError="1"/>
      <sheetData sheetId="67">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68" refreshError="1"/>
      <sheetData sheetId="69" refreshError="1"/>
      <sheetData sheetId="70">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表"/>
      <sheetName val="別紙１-１-２、別紙１-２-２"/>
      <sheetName val="備考（1）"/>
      <sheetName val="備考（1－2）"/>
      <sheetName val="別紙２"/>
      <sheetName val="別紙５"/>
      <sheetName val="別紙12"/>
      <sheetName val="別紙13"/>
      <sheetName val="別紙14"/>
      <sheetName val="参考様式２-1"/>
      <sheetName val="参考様式２-２"/>
      <sheetName val="参考様式２ー３"/>
      <sheetName val="参考様式２-４"/>
      <sheetName val="参考様式２-５"/>
      <sheetName val="参考様式２-６"/>
      <sheetName val="参考様式３"/>
      <sheetName val="標準様式１（１枚版）"/>
      <sheetName val="標準様式１（100名）"/>
      <sheetName val="標準様式１【記載例】訪問入浴介護"/>
      <sheetName val="標準様式１記入方法"/>
      <sheetName val="標準様式１プルダウン・リスト"/>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2">
          <cell r="C12" t="str">
            <v>管理者</v>
          </cell>
          <cell r="D12" t="str">
            <v>看護職員</v>
          </cell>
          <cell r="E12" t="str">
            <v>介護職員</v>
          </cell>
          <cell r="F12" t="str">
            <v>ー</v>
          </cell>
          <cell r="G12" t="str">
            <v>ー</v>
          </cell>
          <cell r="H12" t="str">
            <v>ー</v>
          </cell>
          <cell r="I12" t="str">
            <v>ー</v>
          </cell>
          <cell r="J12" t="str">
            <v>ー</v>
          </cell>
          <cell r="K12" t="str">
            <v>ー</v>
          </cell>
        </row>
      </sheetData>
      <sheetData sheetId="2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H98"/>
  <sheetViews>
    <sheetView tabSelected="1" view="pageBreakPreview" zoomScaleNormal="100" zoomScaleSheetLayoutView="100" workbookViewId="0">
      <selection activeCell="H25" sqref="H25:H26"/>
    </sheetView>
  </sheetViews>
  <sheetFormatPr defaultColWidth="9" defaultRowHeight="11.25" x14ac:dyDescent="0.4"/>
  <cols>
    <col min="1" max="1" width="1.625" style="223" customWidth="1"/>
    <col min="2" max="2" width="15.625" style="225" customWidth="1"/>
    <col min="3" max="4" width="4.375" style="223" customWidth="1"/>
    <col min="5" max="5" width="2.5" style="226" customWidth="1"/>
    <col min="6" max="6" width="2.5" style="225" customWidth="1"/>
    <col min="7" max="7" width="38.125" style="223" customWidth="1"/>
    <col min="8" max="8" width="27" style="227" customWidth="1"/>
    <col min="9" max="16384" width="9" style="223"/>
  </cols>
  <sheetData>
    <row r="1" spans="1:8" ht="30" customHeight="1" x14ac:dyDescent="0.4">
      <c r="A1" s="961" t="s">
        <v>323</v>
      </c>
      <c r="B1" s="962"/>
      <c r="C1" s="962"/>
      <c r="D1" s="962"/>
      <c r="E1" s="962"/>
      <c r="F1" s="962"/>
      <c r="G1" s="962"/>
      <c r="H1" s="962"/>
    </row>
    <row r="2" spans="1:8" ht="12" customHeight="1" x14ac:dyDescent="0.4">
      <c r="A2" s="224"/>
    </row>
    <row r="3" spans="1:8" s="228" customFormat="1" ht="18" customHeight="1" x14ac:dyDescent="0.4">
      <c r="B3" s="229"/>
      <c r="E3" s="230"/>
      <c r="F3" s="229"/>
      <c r="G3" s="231" t="s">
        <v>324</v>
      </c>
      <c r="H3" s="232"/>
    </row>
    <row r="4" spans="1:8" s="228" customFormat="1" ht="15.75" customHeight="1" x14ac:dyDescent="0.4">
      <c r="B4" s="229"/>
      <c r="E4" s="230"/>
      <c r="F4" s="229"/>
      <c r="G4" s="231" t="s">
        <v>325</v>
      </c>
      <c r="H4" s="232"/>
    </row>
    <row r="5" spans="1:8" s="228" customFormat="1" ht="12" customHeight="1" x14ac:dyDescent="0.4">
      <c r="B5" s="229"/>
      <c r="E5" s="230"/>
      <c r="F5" s="229"/>
      <c r="G5" s="231"/>
      <c r="H5" s="233"/>
    </row>
    <row r="6" spans="1:8" s="224" customFormat="1" ht="12" customHeight="1" x14ac:dyDescent="0.4">
      <c r="A6" s="234" t="s">
        <v>326</v>
      </c>
      <c r="B6" s="235"/>
      <c r="E6" s="236"/>
      <c r="F6" s="235"/>
      <c r="H6" s="237"/>
    </row>
    <row r="7" spans="1:8" s="228" customFormat="1" ht="12" customHeight="1" x14ac:dyDescent="0.4">
      <c r="A7" s="238" t="s">
        <v>327</v>
      </c>
      <c r="B7" s="239"/>
      <c r="E7" s="230"/>
      <c r="F7" s="229"/>
      <c r="H7" s="240"/>
    </row>
    <row r="8" spans="1:8" s="228" customFormat="1" ht="12" customHeight="1" x14ac:dyDescent="0.4">
      <c r="A8" s="238" t="s">
        <v>328</v>
      </c>
      <c r="B8" s="229"/>
      <c r="E8" s="230"/>
      <c r="F8" s="229"/>
      <c r="H8" s="240"/>
    </row>
    <row r="9" spans="1:8" s="228" customFormat="1" ht="12" customHeight="1" x14ac:dyDescent="0.4">
      <c r="A9" s="238"/>
      <c r="B9" s="239" t="s">
        <v>329</v>
      </c>
      <c r="E9" s="230"/>
      <c r="F9" s="229"/>
      <c r="H9" s="240"/>
    </row>
    <row r="10" spans="1:8" s="228" customFormat="1" ht="12" customHeight="1" x14ac:dyDescent="0.4">
      <c r="A10" s="238" t="s">
        <v>330</v>
      </c>
      <c r="B10" s="239"/>
      <c r="E10" s="230"/>
      <c r="F10" s="229"/>
      <c r="H10" s="240"/>
    </row>
    <row r="11" spans="1:8" s="228" customFormat="1" ht="12" customHeight="1" x14ac:dyDescent="0.4">
      <c r="A11" s="238"/>
      <c r="B11" s="239" t="s">
        <v>331</v>
      </c>
      <c r="E11" s="230"/>
      <c r="F11" s="229"/>
      <c r="H11" s="240"/>
    </row>
    <row r="12" spans="1:8" s="228" customFormat="1" ht="12" customHeight="1" x14ac:dyDescent="0.4">
      <c r="A12" s="238"/>
      <c r="B12" s="239" t="s">
        <v>332</v>
      </c>
      <c r="E12" s="230"/>
      <c r="F12" s="229"/>
      <c r="H12" s="240"/>
    </row>
    <row r="13" spans="1:8" s="228" customFormat="1" ht="12" customHeight="1" x14ac:dyDescent="0.4">
      <c r="A13" s="238"/>
      <c r="B13" s="239" t="s">
        <v>333</v>
      </c>
      <c r="E13" s="230"/>
      <c r="F13" s="229"/>
      <c r="H13" s="240"/>
    </row>
    <row r="14" spans="1:8" s="243" customFormat="1" ht="12" customHeight="1" x14ac:dyDescent="0.4">
      <c r="A14" s="241" t="s">
        <v>334</v>
      </c>
      <c r="B14" s="242"/>
      <c r="E14" s="244"/>
      <c r="F14" s="245"/>
      <c r="H14" s="246"/>
    </row>
    <row r="15" spans="1:8" s="243" customFormat="1" ht="12" customHeight="1" x14ac:dyDescent="0.4">
      <c r="A15" s="241"/>
      <c r="B15" s="242" t="s">
        <v>1671</v>
      </c>
      <c r="E15" s="244"/>
      <c r="F15" s="245"/>
      <c r="H15" s="246"/>
    </row>
    <row r="16" spans="1:8" s="243" customFormat="1" ht="12" customHeight="1" x14ac:dyDescent="0.4">
      <c r="A16" s="241"/>
      <c r="B16" s="242" t="s">
        <v>335</v>
      </c>
      <c r="E16" s="244"/>
      <c r="F16" s="245"/>
      <c r="H16" s="246"/>
    </row>
    <row r="17" spans="1:8" s="249" customFormat="1" ht="60" customHeight="1" x14ac:dyDescent="0.4">
      <c r="A17" s="963" t="s">
        <v>336</v>
      </c>
      <c r="B17" s="964"/>
      <c r="C17" s="247" t="s">
        <v>337</v>
      </c>
      <c r="D17" s="247" t="s">
        <v>338</v>
      </c>
      <c r="E17" s="963" t="s">
        <v>339</v>
      </c>
      <c r="F17" s="965"/>
      <c r="G17" s="964"/>
      <c r="H17" s="248" t="s">
        <v>340</v>
      </c>
    </row>
    <row r="18" spans="1:8" s="249" customFormat="1" ht="24" customHeight="1" x14ac:dyDescent="0.4">
      <c r="A18" s="966" t="s">
        <v>341</v>
      </c>
      <c r="B18" s="967"/>
      <c r="C18" s="250" t="s">
        <v>342</v>
      </c>
      <c r="D18" s="251" t="s">
        <v>342</v>
      </c>
      <c r="E18" s="252" t="s">
        <v>343</v>
      </c>
      <c r="F18" s="970" t="s">
        <v>1667</v>
      </c>
      <c r="G18" s="971"/>
      <c r="H18" s="253" t="s">
        <v>1668</v>
      </c>
    </row>
    <row r="19" spans="1:8" s="249" customFormat="1" ht="24" customHeight="1" x14ac:dyDescent="0.4">
      <c r="A19" s="968"/>
      <c r="B19" s="969"/>
      <c r="C19" s="254" t="s">
        <v>342</v>
      </c>
      <c r="D19" s="255" t="s">
        <v>342</v>
      </c>
      <c r="E19" s="252" t="s">
        <v>343</v>
      </c>
      <c r="F19" s="972" t="s">
        <v>1666</v>
      </c>
      <c r="G19" s="973"/>
      <c r="H19" s="253"/>
    </row>
    <row r="20" spans="1:8" s="249" customFormat="1" ht="21" x14ac:dyDescent="0.4">
      <c r="A20" s="968"/>
      <c r="B20" s="969"/>
      <c r="C20" s="250" t="s">
        <v>342</v>
      </c>
      <c r="D20" s="251" t="s">
        <v>342</v>
      </c>
      <c r="E20" s="252" t="s">
        <v>343</v>
      </c>
      <c r="F20" s="974" t="s">
        <v>1672</v>
      </c>
      <c r="G20" s="975"/>
      <c r="H20" s="253" t="s">
        <v>1673</v>
      </c>
    </row>
    <row r="21" spans="1:8" s="259" customFormat="1" ht="12" customHeight="1" x14ac:dyDescent="0.4">
      <c r="A21" s="968"/>
      <c r="B21" s="969"/>
      <c r="C21" s="982"/>
      <c r="D21" s="976" t="s">
        <v>342</v>
      </c>
      <c r="E21" s="256" t="s">
        <v>343</v>
      </c>
      <c r="F21" s="257" t="s">
        <v>344</v>
      </c>
      <c r="G21" s="258"/>
      <c r="H21" s="979" t="s">
        <v>1674</v>
      </c>
    </row>
    <row r="22" spans="1:8" s="259" customFormat="1" ht="12" customHeight="1" x14ac:dyDescent="0.4">
      <c r="A22" s="968"/>
      <c r="B22" s="969"/>
      <c r="C22" s="983"/>
      <c r="D22" s="977"/>
      <c r="E22" s="256"/>
      <c r="F22" s="260" t="s">
        <v>345</v>
      </c>
      <c r="G22" s="261" t="s">
        <v>346</v>
      </c>
      <c r="H22" s="980"/>
    </row>
    <row r="23" spans="1:8" s="259" customFormat="1" ht="12" customHeight="1" x14ac:dyDescent="0.4">
      <c r="A23" s="968"/>
      <c r="B23" s="969"/>
      <c r="C23" s="983"/>
      <c r="D23" s="977"/>
      <c r="E23" s="256"/>
      <c r="F23" s="257"/>
      <c r="G23" s="261" t="s">
        <v>347</v>
      </c>
      <c r="H23" s="980"/>
    </row>
    <row r="24" spans="1:8" s="259" customFormat="1" ht="12" customHeight="1" x14ac:dyDescent="0.4">
      <c r="A24" s="968"/>
      <c r="B24" s="969"/>
      <c r="C24" s="984"/>
      <c r="D24" s="978"/>
      <c r="E24" s="256"/>
      <c r="F24" s="257"/>
      <c r="G24" s="258"/>
      <c r="H24" s="981"/>
    </row>
    <row r="25" spans="1:8" s="259" customFormat="1" ht="71.25" customHeight="1" x14ac:dyDescent="0.4">
      <c r="A25" s="985" t="s">
        <v>1677</v>
      </c>
      <c r="B25" s="986"/>
      <c r="C25" s="959"/>
      <c r="D25" s="857" t="s">
        <v>342</v>
      </c>
      <c r="E25" s="989" t="s">
        <v>1679</v>
      </c>
      <c r="F25" s="990"/>
      <c r="G25" s="991"/>
      <c r="H25" s="992" t="s">
        <v>1687</v>
      </c>
    </row>
    <row r="26" spans="1:8" s="259" customFormat="1" ht="33.75" customHeight="1" x14ac:dyDescent="0.4">
      <c r="A26" s="987"/>
      <c r="B26" s="988"/>
      <c r="C26" s="960"/>
      <c r="D26" s="858" t="s">
        <v>342</v>
      </c>
      <c r="E26" s="994" t="s">
        <v>1678</v>
      </c>
      <c r="F26" s="995"/>
      <c r="G26" s="996"/>
      <c r="H26" s="993"/>
    </row>
    <row r="27" spans="1:8" s="249" customFormat="1" ht="30" customHeight="1" x14ac:dyDescent="0.4">
      <c r="A27" s="262"/>
      <c r="B27" s="263" t="s">
        <v>348</v>
      </c>
      <c r="C27" s="254" t="s">
        <v>342</v>
      </c>
      <c r="D27" s="251" t="s">
        <v>342</v>
      </c>
      <c r="E27" s="252"/>
      <c r="F27" s="955"/>
      <c r="G27" s="956"/>
      <c r="H27" s="253" t="s">
        <v>1669</v>
      </c>
    </row>
    <row r="28" spans="1:8" s="249" customFormat="1" ht="33" customHeight="1" x14ac:dyDescent="0.4">
      <c r="A28" s="262"/>
      <c r="B28" s="263" t="s">
        <v>349</v>
      </c>
      <c r="C28" s="250" t="s">
        <v>342</v>
      </c>
      <c r="D28" s="251" t="s">
        <v>342</v>
      </c>
      <c r="E28" s="252" t="s">
        <v>343</v>
      </c>
      <c r="F28" s="955" t="s">
        <v>350</v>
      </c>
      <c r="G28" s="956"/>
      <c r="H28" s="253"/>
    </row>
    <row r="29" spans="1:8" ht="21" customHeight="1" x14ac:dyDescent="0.4">
      <c r="A29" s="264"/>
      <c r="B29" s="265" t="s">
        <v>351</v>
      </c>
      <c r="C29" s="266"/>
      <c r="D29" s="266"/>
      <c r="E29" s="933"/>
      <c r="F29" s="934"/>
      <c r="G29" s="935"/>
      <c r="H29" s="267"/>
    </row>
    <row r="30" spans="1:8" ht="20.25" customHeight="1" x14ac:dyDescent="0.4">
      <c r="A30" s="268"/>
      <c r="B30" s="924" t="s">
        <v>352</v>
      </c>
      <c r="C30" s="957"/>
      <c r="D30" s="269" t="s">
        <v>342</v>
      </c>
      <c r="E30" s="270" t="s">
        <v>343</v>
      </c>
      <c r="F30" s="909" t="s">
        <v>353</v>
      </c>
      <c r="G30" s="910"/>
      <c r="H30" s="271" t="s">
        <v>354</v>
      </c>
    </row>
    <row r="31" spans="1:8" ht="30" customHeight="1" x14ac:dyDescent="0.4">
      <c r="A31" s="268"/>
      <c r="B31" s="925"/>
      <c r="C31" s="958"/>
      <c r="D31" s="269" t="s">
        <v>342</v>
      </c>
      <c r="E31" s="270" t="s">
        <v>343</v>
      </c>
      <c r="F31" s="909" t="s">
        <v>355</v>
      </c>
      <c r="G31" s="910"/>
      <c r="H31" s="272"/>
    </row>
    <row r="32" spans="1:8" ht="24" customHeight="1" x14ac:dyDescent="0.4">
      <c r="A32" s="268"/>
      <c r="B32" s="946" t="s">
        <v>356</v>
      </c>
      <c r="C32" s="948"/>
      <c r="D32" s="269" t="s">
        <v>342</v>
      </c>
      <c r="E32" s="270" t="s">
        <v>343</v>
      </c>
      <c r="F32" s="909" t="s">
        <v>353</v>
      </c>
      <c r="G32" s="910"/>
      <c r="H32" s="271" t="s">
        <v>354</v>
      </c>
    </row>
    <row r="33" spans="1:8" ht="30" customHeight="1" x14ac:dyDescent="0.4">
      <c r="A33" s="268"/>
      <c r="B33" s="946"/>
      <c r="C33" s="949"/>
      <c r="D33" s="269" t="s">
        <v>342</v>
      </c>
      <c r="E33" s="270" t="s">
        <v>343</v>
      </c>
      <c r="F33" s="909" t="s">
        <v>355</v>
      </c>
      <c r="G33" s="910"/>
      <c r="H33" s="271" t="s">
        <v>357</v>
      </c>
    </row>
    <row r="34" spans="1:8" ht="21" customHeight="1" x14ac:dyDescent="0.4">
      <c r="A34" s="268"/>
      <c r="B34" s="946"/>
      <c r="C34" s="949"/>
      <c r="D34" s="269" t="s">
        <v>342</v>
      </c>
      <c r="E34" s="273" t="s">
        <v>343</v>
      </c>
      <c r="F34" s="951" t="s">
        <v>358</v>
      </c>
      <c r="G34" s="952"/>
      <c r="H34" s="271" t="s">
        <v>354</v>
      </c>
    </row>
    <row r="35" spans="1:8" ht="19.5" customHeight="1" x14ac:dyDescent="0.4">
      <c r="A35" s="268"/>
      <c r="B35" s="947"/>
      <c r="C35" s="950"/>
      <c r="D35" s="269" t="s">
        <v>342</v>
      </c>
      <c r="E35" s="274" t="s">
        <v>343</v>
      </c>
      <c r="F35" s="953" t="s">
        <v>359</v>
      </c>
      <c r="G35" s="954"/>
      <c r="H35" s="271" t="s">
        <v>360</v>
      </c>
    </row>
    <row r="36" spans="1:8" ht="20.25" customHeight="1" x14ac:dyDescent="0.4">
      <c r="A36" s="268"/>
      <c r="B36" s="275" t="s">
        <v>361</v>
      </c>
      <c r="C36" s="266"/>
      <c r="D36" s="266"/>
      <c r="E36" s="933"/>
      <c r="F36" s="934"/>
      <c r="G36" s="935"/>
      <c r="H36" s="271"/>
    </row>
    <row r="37" spans="1:8" s="228" customFormat="1" ht="19.899999999999999" customHeight="1" x14ac:dyDescent="0.4">
      <c r="A37" s="862"/>
      <c r="B37" s="897" t="s">
        <v>488</v>
      </c>
      <c r="C37" s="863"/>
      <c r="D37" s="295" t="s">
        <v>342</v>
      </c>
      <c r="E37" s="943" t="s">
        <v>1682</v>
      </c>
      <c r="F37" s="944"/>
      <c r="G37" s="945"/>
      <c r="H37" s="228" t="s">
        <v>1684</v>
      </c>
    </row>
    <row r="38" spans="1:8" s="228" customFormat="1" ht="27" customHeight="1" x14ac:dyDescent="0.4">
      <c r="A38" s="862"/>
      <c r="B38" s="899"/>
      <c r="C38" s="863"/>
      <c r="D38" s="295" t="s">
        <v>342</v>
      </c>
      <c r="E38" s="943" t="s">
        <v>1683</v>
      </c>
      <c r="F38" s="944"/>
      <c r="G38" s="945"/>
      <c r="H38" s="240" t="s">
        <v>1685</v>
      </c>
    </row>
    <row r="39" spans="1:8" s="228" customFormat="1" ht="18" customHeight="1" x14ac:dyDescent="0.4">
      <c r="A39" s="276"/>
      <c r="B39" s="897" t="s">
        <v>362</v>
      </c>
      <c r="C39" s="940"/>
      <c r="D39" s="277" t="s">
        <v>342</v>
      </c>
      <c r="E39" s="278" t="s">
        <v>343</v>
      </c>
      <c r="F39" s="900" t="s">
        <v>363</v>
      </c>
      <c r="G39" s="901"/>
      <c r="H39" s="279" t="s">
        <v>354</v>
      </c>
    </row>
    <row r="40" spans="1:8" s="228" customFormat="1" ht="48.75" customHeight="1" x14ac:dyDescent="0.4">
      <c r="A40" s="276"/>
      <c r="B40" s="899"/>
      <c r="C40" s="941"/>
      <c r="D40" s="280" t="s">
        <v>342</v>
      </c>
      <c r="E40" s="281" t="s">
        <v>343</v>
      </c>
      <c r="F40" s="900" t="s">
        <v>364</v>
      </c>
      <c r="G40" s="901"/>
      <c r="H40" s="279" t="s">
        <v>365</v>
      </c>
    </row>
    <row r="41" spans="1:8" s="228" customFormat="1" ht="18" customHeight="1" x14ac:dyDescent="0.4">
      <c r="A41" s="276"/>
      <c r="B41" s="897" t="s">
        <v>366</v>
      </c>
      <c r="C41" s="940"/>
      <c r="D41" s="277" t="s">
        <v>342</v>
      </c>
      <c r="E41" s="278" t="s">
        <v>343</v>
      </c>
      <c r="F41" s="900" t="s">
        <v>363</v>
      </c>
      <c r="G41" s="901"/>
      <c r="H41" s="279" t="s">
        <v>354</v>
      </c>
    </row>
    <row r="42" spans="1:8" s="228" customFormat="1" ht="47.25" customHeight="1" x14ac:dyDescent="0.4">
      <c r="A42" s="276"/>
      <c r="B42" s="898"/>
      <c r="C42" s="942"/>
      <c r="D42" s="280" t="s">
        <v>342</v>
      </c>
      <c r="E42" s="281" t="s">
        <v>343</v>
      </c>
      <c r="F42" s="900" t="s">
        <v>367</v>
      </c>
      <c r="G42" s="901"/>
      <c r="H42" s="279" t="s">
        <v>368</v>
      </c>
    </row>
    <row r="43" spans="1:8" s="228" customFormat="1" ht="39" customHeight="1" x14ac:dyDescent="0.4">
      <c r="A43" s="276"/>
      <c r="B43" s="899"/>
      <c r="C43" s="941"/>
      <c r="D43" s="280" t="s">
        <v>342</v>
      </c>
      <c r="E43" s="281" t="s">
        <v>343</v>
      </c>
      <c r="F43" s="900" t="s">
        <v>369</v>
      </c>
      <c r="G43" s="901"/>
      <c r="H43" s="279" t="s">
        <v>370</v>
      </c>
    </row>
    <row r="44" spans="1:8" ht="36" customHeight="1" x14ac:dyDescent="0.4">
      <c r="A44" s="268"/>
      <c r="B44" s="282" t="s">
        <v>371</v>
      </c>
      <c r="C44" s="266"/>
      <c r="D44" s="266"/>
      <c r="E44" s="933"/>
      <c r="F44" s="934"/>
      <c r="G44" s="935"/>
      <c r="H44" s="283"/>
    </row>
    <row r="45" spans="1:8" ht="22.5" customHeight="1" x14ac:dyDescent="0.4">
      <c r="A45" s="268"/>
      <c r="B45" s="928" t="s">
        <v>372</v>
      </c>
      <c r="C45" s="269" t="s">
        <v>342</v>
      </c>
      <c r="D45" s="269" t="s">
        <v>342</v>
      </c>
      <c r="E45" s="284" t="s">
        <v>343</v>
      </c>
      <c r="F45" s="907" t="s">
        <v>373</v>
      </c>
      <c r="G45" s="908"/>
      <c r="H45" s="283"/>
    </row>
    <row r="46" spans="1:8" ht="24" customHeight="1" x14ac:dyDescent="0.4">
      <c r="A46" s="268"/>
      <c r="B46" s="936"/>
      <c r="C46" s="269" t="s">
        <v>342</v>
      </c>
      <c r="D46" s="269" t="s">
        <v>342</v>
      </c>
      <c r="E46" s="284" t="s">
        <v>343</v>
      </c>
      <c r="F46" s="907" t="s">
        <v>359</v>
      </c>
      <c r="G46" s="908"/>
      <c r="H46" s="272"/>
    </row>
    <row r="47" spans="1:8" ht="30.75" customHeight="1" x14ac:dyDescent="0.4">
      <c r="A47" s="268"/>
      <c r="B47" s="929"/>
      <c r="C47" s="285"/>
      <c r="D47" s="269" t="s">
        <v>342</v>
      </c>
      <c r="E47" s="284" t="s">
        <v>343</v>
      </c>
      <c r="F47" s="909" t="s">
        <v>355</v>
      </c>
      <c r="G47" s="910"/>
      <c r="H47" s="286"/>
    </row>
    <row r="48" spans="1:8" s="228" customFormat="1" ht="24" customHeight="1" x14ac:dyDescent="0.4">
      <c r="A48" s="276"/>
      <c r="B48" s="928" t="s">
        <v>374</v>
      </c>
      <c r="C48" s="287" t="s">
        <v>342</v>
      </c>
      <c r="D48" s="288" t="s">
        <v>342</v>
      </c>
      <c r="E48" s="289" t="s">
        <v>343</v>
      </c>
      <c r="F48" s="937" t="s">
        <v>375</v>
      </c>
      <c r="G48" s="938"/>
      <c r="H48" s="290"/>
    </row>
    <row r="49" spans="1:8" ht="36" customHeight="1" x14ac:dyDescent="0.4">
      <c r="A49" s="268"/>
      <c r="B49" s="936"/>
      <c r="C49" s="285"/>
      <c r="D49" s="269" t="s">
        <v>342</v>
      </c>
      <c r="E49" s="284" t="s">
        <v>343</v>
      </c>
      <c r="F49" s="913" t="s">
        <v>376</v>
      </c>
      <c r="G49" s="939"/>
      <c r="H49" s="290"/>
    </row>
    <row r="50" spans="1:8" ht="33" customHeight="1" x14ac:dyDescent="0.4">
      <c r="A50" s="268"/>
      <c r="B50" s="936"/>
      <c r="C50" s="291" t="s">
        <v>342</v>
      </c>
      <c r="D50" s="269" t="s">
        <v>342</v>
      </c>
      <c r="E50" s="284" t="s">
        <v>343</v>
      </c>
      <c r="F50" s="913" t="s">
        <v>377</v>
      </c>
      <c r="G50" s="914"/>
      <c r="H50" s="292"/>
    </row>
    <row r="51" spans="1:8" ht="30" customHeight="1" x14ac:dyDescent="0.4">
      <c r="A51" s="268"/>
      <c r="B51" s="928" t="s">
        <v>378</v>
      </c>
      <c r="C51" s="266"/>
      <c r="D51" s="269" t="s">
        <v>342</v>
      </c>
      <c r="E51" s="284" t="s">
        <v>343</v>
      </c>
      <c r="F51" s="909" t="s">
        <v>355</v>
      </c>
      <c r="G51" s="910"/>
      <c r="H51" s="272" t="s">
        <v>379</v>
      </c>
    </row>
    <row r="52" spans="1:8" ht="48" customHeight="1" x14ac:dyDescent="0.4">
      <c r="A52" s="268"/>
      <c r="B52" s="929"/>
      <c r="C52" s="287" t="s">
        <v>342</v>
      </c>
      <c r="D52" s="269" t="s">
        <v>342</v>
      </c>
      <c r="E52" s="284" t="s">
        <v>343</v>
      </c>
      <c r="F52" s="913" t="s">
        <v>380</v>
      </c>
      <c r="G52" s="877"/>
      <c r="H52" s="286" t="s">
        <v>381</v>
      </c>
    </row>
    <row r="53" spans="1:8" ht="30.75" customHeight="1" x14ac:dyDescent="0.4">
      <c r="A53" s="268"/>
      <c r="B53" s="928" t="s">
        <v>382</v>
      </c>
      <c r="C53" s="293"/>
      <c r="D53" s="269" t="s">
        <v>342</v>
      </c>
      <c r="E53" s="294" t="s">
        <v>343</v>
      </c>
      <c r="F53" s="909" t="s">
        <v>355</v>
      </c>
      <c r="G53" s="910"/>
      <c r="H53" s="283" t="s">
        <v>383</v>
      </c>
    </row>
    <row r="54" spans="1:8" ht="48" customHeight="1" x14ac:dyDescent="0.4">
      <c r="A54" s="268"/>
      <c r="B54" s="930"/>
      <c r="C54" s="287" t="s">
        <v>342</v>
      </c>
      <c r="D54" s="269" t="s">
        <v>342</v>
      </c>
      <c r="E54" s="294" t="s">
        <v>343</v>
      </c>
      <c r="F54" s="876" t="s">
        <v>380</v>
      </c>
      <c r="G54" s="877"/>
      <c r="H54" s="283" t="s">
        <v>384</v>
      </c>
    </row>
    <row r="55" spans="1:8" s="228" customFormat="1" ht="72" customHeight="1" x14ac:dyDescent="0.4">
      <c r="A55" s="276"/>
      <c r="B55" s="930"/>
      <c r="C55" s="287" t="s">
        <v>342</v>
      </c>
      <c r="D55" s="295" t="s">
        <v>342</v>
      </c>
      <c r="E55" s="289" t="s">
        <v>343</v>
      </c>
      <c r="F55" s="931" t="s">
        <v>385</v>
      </c>
      <c r="G55" s="932"/>
      <c r="H55" s="292" t="s">
        <v>386</v>
      </c>
    </row>
    <row r="56" spans="1:8" ht="24" customHeight="1" x14ac:dyDescent="0.4">
      <c r="A56" s="268"/>
      <c r="B56" s="872" t="s">
        <v>387</v>
      </c>
      <c r="C56" s="296" t="s">
        <v>342</v>
      </c>
      <c r="D56" s="297" t="s">
        <v>342</v>
      </c>
      <c r="E56" s="294" t="s">
        <v>343</v>
      </c>
      <c r="F56" s="907" t="s">
        <v>388</v>
      </c>
      <c r="G56" s="908"/>
      <c r="H56" s="283"/>
    </row>
    <row r="57" spans="1:8" ht="30" customHeight="1" x14ac:dyDescent="0.4">
      <c r="A57" s="268"/>
      <c r="B57" s="873"/>
      <c r="C57" s="285"/>
      <c r="D57" s="298" t="s">
        <v>342</v>
      </c>
      <c r="E57" s="299" t="s">
        <v>343</v>
      </c>
      <c r="F57" s="909" t="s">
        <v>355</v>
      </c>
      <c r="G57" s="910"/>
      <c r="H57" s="283" t="s">
        <v>379</v>
      </c>
    </row>
    <row r="58" spans="1:8" ht="24" customHeight="1" x14ac:dyDescent="0.4">
      <c r="A58" s="268"/>
      <c r="B58" s="873"/>
      <c r="C58" s="287" t="s">
        <v>342</v>
      </c>
      <c r="D58" s="298" t="s">
        <v>342</v>
      </c>
      <c r="E58" s="294" t="s">
        <v>343</v>
      </c>
      <c r="F58" s="907" t="s">
        <v>380</v>
      </c>
      <c r="G58" s="908"/>
      <c r="H58" s="283" t="s">
        <v>389</v>
      </c>
    </row>
    <row r="59" spans="1:8" ht="36" customHeight="1" x14ac:dyDescent="0.4">
      <c r="A59" s="268"/>
      <c r="B59" s="873"/>
      <c r="C59" s="300" t="s">
        <v>342</v>
      </c>
      <c r="D59" s="298" t="s">
        <v>342</v>
      </c>
      <c r="E59" s="299" t="s">
        <v>343</v>
      </c>
      <c r="F59" s="907" t="s">
        <v>390</v>
      </c>
      <c r="G59" s="908"/>
      <c r="H59" s="926" t="s">
        <v>391</v>
      </c>
    </row>
    <row r="60" spans="1:8" ht="24" customHeight="1" x14ac:dyDescent="0.4">
      <c r="A60" s="268"/>
      <c r="B60" s="878"/>
      <c r="C60" s="296" t="s">
        <v>342</v>
      </c>
      <c r="D60" s="298" t="s">
        <v>342</v>
      </c>
      <c r="E60" s="294" t="s">
        <v>343</v>
      </c>
      <c r="F60" s="907" t="s">
        <v>392</v>
      </c>
      <c r="G60" s="908"/>
      <c r="H60" s="927"/>
    </row>
    <row r="61" spans="1:8" ht="24" customHeight="1" x14ac:dyDescent="0.4">
      <c r="A61" s="268"/>
      <c r="B61" s="872" t="s">
        <v>393</v>
      </c>
      <c r="C61" s="296" t="s">
        <v>342</v>
      </c>
      <c r="D61" s="298" t="s">
        <v>342</v>
      </c>
      <c r="E61" s="294" t="s">
        <v>343</v>
      </c>
      <c r="F61" s="876" t="s">
        <v>394</v>
      </c>
      <c r="G61" s="877"/>
      <c r="H61" s="301"/>
    </row>
    <row r="62" spans="1:8" ht="24" customHeight="1" x14ac:dyDescent="0.4">
      <c r="A62" s="268"/>
      <c r="B62" s="922"/>
      <c r="C62" s="296" t="s">
        <v>342</v>
      </c>
      <c r="D62" s="298" t="s">
        <v>342</v>
      </c>
      <c r="E62" s="294" t="s">
        <v>343</v>
      </c>
      <c r="F62" s="876" t="s">
        <v>395</v>
      </c>
      <c r="G62" s="877"/>
      <c r="H62" s="301"/>
    </row>
    <row r="63" spans="1:8" ht="36" customHeight="1" x14ac:dyDescent="0.4">
      <c r="A63" s="268"/>
      <c r="B63" s="923"/>
      <c r="C63" s="296" t="s">
        <v>342</v>
      </c>
      <c r="D63" s="298" t="s">
        <v>342</v>
      </c>
      <c r="E63" s="294" t="s">
        <v>343</v>
      </c>
      <c r="F63" s="876" t="s">
        <v>396</v>
      </c>
      <c r="G63" s="877"/>
      <c r="H63" s="301" t="s">
        <v>397</v>
      </c>
    </row>
    <row r="64" spans="1:8" ht="25.5" customHeight="1" x14ac:dyDescent="0.4">
      <c r="A64" s="268"/>
      <c r="B64" s="924" t="s">
        <v>398</v>
      </c>
      <c r="C64" s="296" t="s">
        <v>342</v>
      </c>
      <c r="D64" s="298" t="s">
        <v>342</v>
      </c>
      <c r="E64" s="294" t="s">
        <v>343</v>
      </c>
      <c r="F64" s="876" t="s">
        <v>399</v>
      </c>
      <c r="G64" s="877"/>
      <c r="H64" s="301"/>
    </row>
    <row r="65" spans="1:8" ht="25.5" customHeight="1" x14ac:dyDescent="0.4">
      <c r="A65" s="268"/>
      <c r="B65" s="925"/>
      <c r="C65" s="296" t="s">
        <v>342</v>
      </c>
      <c r="D65" s="298" t="s">
        <v>342</v>
      </c>
      <c r="E65" s="294" t="s">
        <v>343</v>
      </c>
      <c r="F65" s="876" t="s">
        <v>400</v>
      </c>
      <c r="G65" s="877"/>
      <c r="H65" s="301"/>
    </row>
    <row r="66" spans="1:8" ht="24" customHeight="1" x14ac:dyDescent="0.4">
      <c r="A66" s="268"/>
      <c r="B66" s="872" t="s">
        <v>401</v>
      </c>
      <c r="C66" s="300" t="s">
        <v>342</v>
      </c>
      <c r="D66" s="298" t="s">
        <v>342</v>
      </c>
      <c r="E66" s="294" t="s">
        <v>343</v>
      </c>
      <c r="F66" s="879" t="s">
        <v>402</v>
      </c>
      <c r="G66" s="880"/>
      <c r="H66" s="302"/>
    </row>
    <row r="67" spans="1:8" ht="31.5" customHeight="1" x14ac:dyDescent="0.4">
      <c r="A67" s="268"/>
      <c r="B67" s="873"/>
      <c r="C67" s="285"/>
      <c r="D67" s="298" t="s">
        <v>342</v>
      </c>
      <c r="E67" s="294" t="s">
        <v>343</v>
      </c>
      <c r="F67" s="909" t="s">
        <v>355</v>
      </c>
      <c r="G67" s="910"/>
      <c r="H67" s="302" t="s">
        <v>379</v>
      </c>
    </row>
    <row r="68" spans="1:8" s="304" customFormat="1" ht="24.75" customHeight="1" x14ac:dyDescent="0.4">
      <c r="A68" s="303"/>
      <c r="B68" s="873"/>
      <c r="C68" s="287" t="s">
        <v>342</v>
      </c>
      <c r="D68" s="288" t="s">
        <v>342</v>
      </c>
      <c r="E68" s="284" t="s">
        <v>343</v>
      </c>
      <c r="F68" s="913" t="s">
        <v>403</v>
      </c>
      <c r="G68" s="914"/>
      <c r="H68" s="272" t="s">
        <v>404</v>
      </c>
    </row>
    <row r="69" spans="1:8" s="304" customFormat="1" ht="24.75" customHeight="1" x14ac:dyDescent="0.4">
      <c r="A69" s="303"/>
      <c r="B69" s="878"/>
      <c r="C69" s="287" t="s">
        <v>342</v>
      </c>
      <c r="D69" s="288" t="s">
        <v>342</v>
      </c>
      <c r="E69" s="284" t="s">
        <v>343</v>
      </c>
      <c r="F69" s="913" t="s">
        <v>405</v>
      </c>
      <c r="G69" s="914"/>
      <c r="H69" s="272" t="s">
        <v>406</v>
      </c>
    </row>
    <row r="70" spans="1:8" s="224" customFormat="1" ht="36" customHeight="1" x14ac:dyDescent="0.4">
      <c r="A70" s="305"/>
      <c r="B70" s="915" t="s">
        <v>407</v>
      </c>
      <c r="C70" s="917"/>
      <c r="D70" s="306" t="s">
        <v>342</v>
      </c>
      <c r="E70" s="307" t="s">
        <v>343</v>
      </c>
      <c r="F70" s="920" t="s">
        <v>408</v>
      </c>
      <c r="G70" s="921"/>
      <c r="H70" s="308"/>
    </row>
    <row r="71" spans="1:8" s="228" customFormat="1" ht="39.200000000000003" customHeight="1" x14ac:dyDescent="0.4">
      <c r="A71" s="276"/>
      <c r="B71" s="916"/>
      <c r="C71" s="918"/>
      <c r="D71" s="277" t="s">
        <v>342</v>
      </c>
      <c r="E71" s="289" t="s">
        <v>343</v>
      </c>
      <c r="F71" s="881" t="s">
        <v>409</v>
      </c>
      <c r="G71" s="882"/>
      <c r="H71" s="279" t="s">
        <v>410</v>
      </c>
    </row>
    <row r="72" spans="1:8" s="228" customFormat="1" ht="39.200000000000003" customHeight="1" x14ac:dyDescent="0.4">
      <c r="A72" s="276"/>
      <c r="B72" s="916"/>
      <c r="C72" s="918"/>
      <c r="D72" s="277" t="s">
        <v>342</v>
      </c>
      <c r="E72" s="289" t="s">
        <v>343</v>
      </c>
      <c r="F72" s="881" t="s">
        <v>411</v>
      </c>
      <c r="G72" s="882"/>
      <c r="H72" s="279" t="s">
        <v>412</v>
      </c>
    </row>
    <row r="73" spans="1:8" s="228" customFormat="1" ht="57" customHeight="1" x14ac:dyDescent="0.4">
      <c r="A73" s="276"/>
      <c r="B73" s="916"/>
      <c r="C73" s="919"/>
      <c r="D73" s="277" t="s">
        <v>342</v>
      </c>
      <c r="E73" s="289" t="s">
        <v>343</v>
      </c>
      <c r="F73" s="881" t="s">
        <v>413</v>
      </c>
      <c r="G73" s="882"/>
      <c r="H73" s="279" t="s">
        <v>414</v>
      </c>
    </row>
    <row r="74" spans="1:8" ht="24" customHeight="1" x14ac:dyDescent="0.4">
      <c r="A74" s="268"/>
      <c r="B74" s="309" t="s">
        <v>415</v>
      </c>
      <c r="C74" s="300" t="s">
        <v>342</v>
      </c>
      <c r="D74" s="298" t="s">
        <v>342</v>
      </c>
      <c r="E74" s="299" t="s">
        <v>343</v>
      </c>
      <c r="F74" s="883" t="s">
        <v>416</v>
      </c>
      <c r="G74" s="884"/>
      <c r="H74" s="310"/>
    </row>
    <row r="75" spans="1:8" ht="24" customHeight="1" x14ac:dyDescent="0.4">
      <c r="A75" s="268"/>
      <c r="B75" s="885" t="s">
        <v>417</v>
      </c>
      <c r="C75" s="300" t="s">
        <v>342</v>
      </c>
      <c r="D75" s="298" t="s">
        <v>342</v>
      </c>
      <c r="E75" s="311" t="s">
        <v>343</v>
      </c>
      <c r="F75" s="874" t="s">
        <v>418</v>
      </c>
      <c r="G75" s="875"/>
      <c r="H75" s="302" t="s">
        <v>419</v>
      </c>
    </row>
    <row r="76" spans="1:8" ht="24" customHeight="1" x14ac:dyDescent="0.4">
      <c r="A76" s="268"/>
      <c r="B76" s="885"/>
      <c r="C76" s="300" t="s">
        <v>342</v>
      </c>
      <c r="D76" s="298" t="s">
        <v>342</v>
      </c>
      <c r="E76" s="311" t="s">
        <v>343</v>
      </c>
      <c r="F76" s="874" t="s">
        <v>420</v>
      </c>
      <c r="G76" s="875"/>
      <c r="H76" s="302"/>
    </row>
    <row r="77" spans="1:8" ht="24" customHeight="1" x14ac:dyDescent="0.4">
      <c r="A77" s="268"/>
      <c r="B77" s="885"/>
      <c r="C77" s="300" t="s">
        <v>342</v>
      </c>
      <c r="D77" s="298" t="s">
        <v>342</v>
      </c>
      <c r="E77" s="311" t="s">
        <v>343</v>
      </c>
      <c r="F77" s="874" t="s">
        <v>421</v>
      </c>
      <c r="G77" s="875"/>
      <c r="H77" s="302"/>
    </row>
    <row r="78" spans="1:8" ht="24" customHeight="1" x14ac:dyDescent="0.4">
      <c r="A78" s="268"/>
      <c r="B78" s="886"/>
      <c r="C78" s="296" t="s">
        <v>342</v>
      </c>
      <c r="D78" s="298" t="s">
        <v>342</v>
      </c>
      <c r="E78" s="311" t="s">
        <v>343</v>
      </c>
      <c r="F78" s="874" t="s">
        <v>422</v>
      </c>
      <c r="G78" s="875"/>
      <c r="H78" s="302" t="s">
        <v>354</v>
      </c>
    </row>
    <row r="79" spans="1:8" ht="24" customHeight="1" x14ac:dyDescent="0.4">
      <c r="A79" s="268"/>
      <c r="B79" s="872" t="s">
        <v>423</v>
      </c>
      <c r="C79" s="296" t="s">
        <v>342</v>
      </c>
      <c r="D79" s="298" t="s">
        <v>342</v>
      </c>
      <c r="E79" s="311" t="s">
        <v>343</v>
      </c>
      <c r="F79" s="874" t="s">
        <v>424</v>
      </c>
      <c r="G79" s="875"/>
      <c r="H79" s="302"/>
    </row>
    <row r="80" spans="1:8" ht="34.5" customHeight="1" x14ac:dyDescent="0.4">
      <c r="A80" s="268"/>
      <c r="B80" s="873"/>
      <c r="C80" s="296" t="s">
        <v>342</v>
      </c>
      <c r="D80" s="298" t="s">
        <v>342</v>
      </c>
      <c r="E80" s="294" t="s">
        <v>343</v>
      </c>
      <c r="F80" s="876" t="s">
        <v>425</v>
      </c>
      <c r="G80" s="877"/>
      <c r="H80" s="301"/>
    </row>
    <row r="81" spans="1:8" ht="24" customHeight="1" x14ac:dyDescent="0.4">
      <c r="A81" s="268"/>
      <c r="B81" s="872" t="s">
        <v>426</v>
      </c>
      <c r="C81" s="300" t="s">
        <v>342</v>
      </c>
      <c r="D81" s="298" t="s">
        <v>342</v>
      </c>
      <c r="E81" s="311" t="s">
        <v>343</v>
      </c>
      <c r="F81" s="879" t="s">
        <v>427</v>
      </c>
      <c r="G81" s="880"/>
      <c r="H81" s="302"/>
    </row>
    <row r="82" spans="1:8" ht="24" customHeight="1" x14ac:dyDescent="0.4">
      <c r="A82" s="268"/>
      <c r="B82" s="878"/>
      <c r="C82" s="300" t="s">
        <v>342</v>
      </c>
      <c r="D82" s="298" t="s">
        <v>342</v>
      </c>
      <c r="E82" s="311" t="s">
        <v>343</v>
      </c>
      <c r="F82" s="874" t="s">
        <v>428</v>
      </c>
      <c r="G82" s="875"/>
      <c r="H82" s="302" t="s">
        <v>429</v>
      </c>
    </row>
    <row r="83" spans="1:8" s="315" customFormat="1" ht="18" customHeight="1" x14ac:dyDescent="0.4">
      <c r="A83" s="312" t="s">
        <v>430</v>
      </c>
      <c r="B83" s="897" t="s">
        <v>431</v>
      </c>
      <c r="C83" s="313" t="s">
        <v>342</v>
      </c>
      <c r="D83" s="314" t="s">
        <v>342</v>
      </c>
      <c r="E83" s="278" t="s">
        <v>343</v>
      </c>
      <c r="F83" s="900" t="s">
        <v>432</v>
      </c>
      <c r="G83" s="901"/>
      <c r="H83" s="279"/>
    </row>
    <row r="84" spans="1:8" s="228" customFormat="1" ht="18" customHeight="1" x14ac:dyDescent="0.4">
      <c r="A84" s="276"/>
      <c r="B84" s="898"/>
      <c r="C84" s="287" t="s">
        <v>342</v>
      </c>
      <c r="D84" s="316" t="s">
        <v>342</v>
      </c>
      <c r="E84" s="284" t="s">
        <v>343</v>
      </c>
      <c r="F84" s="902" t="s">
        <v>433</v>
      </c>
      <c r="G84" s="903"/>
      <c r="H84" s="272"/>
    </row>
    <row r="85" spans="1:8" s="228" customFormat="1" ht="18" customHeight="1" x14ac:dyDescent="0.4">
      <c r="A85" s="276"/>
      <c r="B85" s="898"/>
      <c r="C85" s="287" t="s">
        <v>342</v>
      </c>
      <c r="D85" s="316" t="s">
        <v>342</v>
      </c>
      <c r="E85" s="284" t="s">
        <v>343</v>
      </c>
      <c r="F85" s="902" t="s">
        <v>434</v>
      </c>
      <c r="G85" s="903"/>
      <c r="H85" s="272" t="s">
        <v>391</v>
      </c>
    </row>
    <row r="86" spans="1:8" s="304" customFormat="1" ht="18" customHeight="1" x14ac:dyDescent="0.4">
      <c r="A86" s="303"/>
      <c r="B86" s="898"/>
      <c r="C86" s="317" t="s">
        <v>342</v>
      </c>
      <c r="D86" s="288" t="s">
        <v>342</v>
      </c>
      <c r="E86" s="284" t="s">
        <v>343</v>
      </c>
      <c r="F86" s="902" t="s">
        <v>435</v>
      </c>
      <c r="G86" s="903"/>
      <c r="H86" s="272"/>
    </row>
    <row r="87" spans="1:8" s="315" customFormat="1" ht="42" customHeight="1" x14ac:dyDescent="0.4">
      <c r="A87" s="312"/>
      <c r="B87" s="898"/>
      <c r="C87" s="318" t="s">
        <v>342</v>
      </c>
      <c r="D87" s="277" t="s">
        <v>342</v>
      </c>
      <c r="E87" s="278" t="s">
        <v>343</v>
      </c>
      <c r="F87" s="900" t="s">
        <v>436</v>
      </c>
      <c r="G87" s="901"/>
      <c r="H87" s="279" t="s">
        <v>437</v>
      </c>
    </row>
    <row r="88" spans="1:8" s="315" customFormat="1" ht="27" customHeight="1" x14ac:dyDescent="0.4">
      <c r="A88" s="312"/>
      <c r="B88" s="899"/>
      <c r="C88" s="318" t="s">
        <v>342</v>
      </c>
      <c r="D88" s="277" t="s">
        <v>342</v>
      </c>
      <c r="E88" s="278" t="s">
        <v>343</v>
      </c>
      <c r="F88" s="900" t="s">
        <v>438</v>
      </c>
      <c r="G88" s="901"/>
      <c r="H88" s="279" t="s">
        <v>391</v>
      </c>
    </row>
    <row r="89" spans="1:8" s="228" customFormat="1" ht="23.25" customHeight="1" x14ac:dyDescent="0.4">
      <c r="A89" s="276"/>
      <c r="B89" s="889" t="s">
        <v>439</v>
      </c>
      <c r="C89" s="892"/>
      <c r="D89" s="277" t="s">
        <v>342</v>
      </c>
      <c r="E89" s="319" t="s">
        <v>343</v>
      </c>
      <c r="F89" s="895" t="s">
        <v>440</v>
      </c>
      <c r="G89" s="896"/>
      <c r="H89" s="290"/>
    </row>
    <row r="90" spans="1:8" s="228" customFormat="1" ht="42" x14ac:dyDescent="0.4">
      <c r="A90" s="276"/>
      <c r="B90" s="890"/>
      <c r="C90" s="893"/>
      <c r="D90" s="277" t="s">
        <v>342</v>
      </c>
      <c r="E90" s="319" t="s">
        <v>343</v>
      </c>
      <c r="F90" s="881" t="s">
        <v>409</v>
      </c>
      <c r="G90" s="882"/>
      <c r="H90" s="320" t="s">
        <v>1675</v>
      </c>
    </row>
    <row r="91" spans="1:8" s="228" customFormat="1" ht="32.25" customHeight="1" x14ac:dyDescent="0.4">
      <c r="A91" s="276"/>
      <c r="B91" s="890"/>
      <c r="C91" s="893"/>
      <c r="D91" s="277" t="s">
        <v>342</v>
      </c>
      <c r="E91" s="319" t="s">
        <v>343</v>
      </c>
      <c r="F91" s="881" t="s">
        <v>441</v>
      </c>
      <c r="G91" s="882"/>
      <c r="H91" s="320" t="s">
        <v>1676</v>
      </c>
    </row>
    <row r="92" spans="1:8" s="228" customFormat="1" ht="43.5" customHeight="1" x14ac:dyDescent="0.4">
      <c r="A92" s="276"/>
      <c r="B92" s="891"/>
      <c r="C92" s="894"/>
      <c r="D92" s="277" t="s">
        <v>342</v>
      </c>
      <c r="E92" s="319" t="s">
        <v>343</v>
      </c>
      <c r="F92" s="881" t="s">
        <v>442</v>
      </c>
      <c r="G92" s="882"/>
      <c r="H92" s="279" t="s">
        <v>443</v>
      </c>
    </row>
    <row r="93" spans="1:8" ht="36" customHeight="1" x14ac:dyDescent="0.4">
      <c r="A93" s="268"/>
      <c r="B93" s="873" t="s">
        <v>444</v>
      </c>
      <c r="C93" s="904"/>
      <c r="D93" s="300" t="s">
        <v>342</v>
      </c>
      <c r="E93" s="294" t="s">
        <v>343</v>
      </c>
      <c r="F93" s="907" t="s">
        <v>445</v>
      </c>
      <c r="G93" s="908"/>
      <c r="H93" s="321"/>
    </row>
    <row r="94" spans="1:8" ht="41.25" customHeight="1" x14ac:dyDescent="0.4">
      <c r="A94" s="268"/>
      <c r="B94" s="873"/>
      <c r="C94" s="905"/>
      <c r="D94" s="298" t="s">
        <v>342</v>
      </c>
      <c r="E94" s="294" t="s">
        <v>343</v>
      </c>
      <c r="F94" s="909" t="s">
        <v>355</v>
      </c>
      <c r="G94" s="910"/>
      <c r="H94" s="283" t="s">
        <v>446</v>
      </c>
    </row>
    <row r="95" spans="1:8" ht="36" customHeight="1" x14ac:dyDescent="0.4">
      <c r="A95" s="268"/>
      <c r="B95" s="878"/>
      <c r="C95" s="906"/>
      <c r="D95" s="298" t="s">
        <v>342</v>
      </c>
      <c r="E95" s="299" t="s">
        <v>343</v>
      </c>
      <c r="F95" s="911" t="s">
        <v>447</v>
      </c>
      <c r="G95" s="912"/>
      <c r="H95" s="308" t="s">
        <v>448</v>
      </c>
    </row>
    <row r="96" spans="1:8" s="228" customFormat="1" ht="32.25" customHeight="1" x14ac:dyDescent="0.4">
      <c r="A96" s="322"/>
      <c r="B96" s="323" t="s">
        <v>449</v>
      </c>
      <c r="C96" s="318" t="s">
        <v>342</v>
      </c>
      <c r="D96" s="277" t="s">
        <v>342</v>
      </c>
      <c r="E96" s="319" t="s">
        <v>343</v>
      </c>
      <c r="F96" s="887" t="s">
        <v>450</v>
      </c>
      <c r="G96" s="888"/>
      <c r="H96" s="856" t="s">
        <v>1670</v>
      </c>
    </row>
    <row r="98" ht="11.25" customHeight="1" x14ac:dyDescent="0.4"/>
  </sheetData>
  <mergeCells count="113">
    <mergeCell ref="C25:C26"/>
    <mergeCell ref="A1:H1"/>
    <mergeCell ref="A17:B17"/>
    <mergeCell ref="E17:G17"/>
    <mergeCell ref="A18:B24"/>
    <mergeCell ref="F18:G18"/>
    <mergeCell ref="F19:G19"/>
    <mergeCell ref="F20:G20"/>
    <mergeCell ref="D21:D24"/>
    <mergeCell ref="H21:H24"/>
    <mergeCell ref="C21:C24"/>
    <mergeCell ref="A25:B26"/>
    <mergeCell ref="E25:G25"/>
    <mergeCell ref="H25:H26"/>
    <mergeCell ref="E26:G26"/>
    <mergeCell ref="B32:B35"/>
    <mergeCell ref="C32:C35"/>
    <mergeCell ref="F32:G32"/>
    <mergeCell ref="F33:G33"/>
    <mergeCell ref="F34:G34"/>
    <mergeCell ref="F35:G35"/>
    <mergeCell ref="F27:G27"/>
    <mergeCell ref="F28:G28"/>
    <mergeCell ref="E29:G29"/>
    <mergeCell ref="B30:B31"/>
    <mergeCell ref="C30:C31"/>
    <mergeCell ref="F30:G30"/>
    <mergeCell ref="F31:G31"/>
    <mergeCell ref="E36:G36"/>
    <mergeCell ref="B39:B40"/>
    <mergeCell ref="C39:C40"/>
    <mergeCell ref="F39:G39"/>
    <mergeCell ref="F40:G40"/>
    <mergeCell ref="B41:B43"/>
    <mergeCell ref="C41:C43"/>
    <mergeCell ref="F41:G41"/>
    <mergeCell ref="F42:G42"/>
    <mergeCell ref="F43:G43"/>
    <mergeCell ref="B37:B38"/>
    <mergeCell ref="E37:G37"/>
    <mergeCell ref="E38:G38"/>
    <mergeCell ref="E44:G44"/>
    <mergeCell ref="B45:B47"/>
    <mergeCell ref="F45:G45"/>
    <mergeCell ref="F46:G46"/>
    <mergeCell ref="F47:G47"/>
    <mergeCell ref="B48:B50"/>
    <mergeCell ref="F48:G48"/>
    <mergeCell ref="F49:G49"/>
    <mergeCell ref="F50:G50"/>
    <mergeCell ref="H59:H60"/>
    <mergeCell ref="F60:G60"/>
    <mergeCell ref="B51:B52"/>
    <mergeCell ref="F51:G51"/>
    <mergeCell ref="F52:G52"/>
    <mergeCell ref="B53:B55"/>
    <mergeCell ref="F53:G53"/>
    <mergeCell ref="F54:G54"/>
    <mergeCell ref="F55:G55"/>
    <mergeCell ref="B61:B63"/>
    <mergeCell ref="F61:G61"/>
    <mergeCell ref="F62:G62"/>
    <mergeCell ref="F63:G63"/>
    <mergeCell ref="B64:B65"/>
    <mergeCell ref="F64:G64"/>
    <mergeCell ref="F65:G65"/>
    <mergeCell ref="B56:B60"/>
    <mergeCell ref="F56:G56"/>
    <mergeCell ref="F57:G57"/>
    <mergeCell ref="F58:G58"/>
    <mergeCell ref="F59:G59"/>
    <mergeCell ref="F66:G66"/>
    <mergeCell ref="F67:G67"/>
    <mergeCell ref="F68:G68"/>
    <mergeCell ref="F69:G69"/>
    <mergeCell ref="B70:B73"/>
    <mergeCell ref="C70:C73"/>
    <mergeCell ref="F70:G70"/>
    <mergeCell ref="F71:G71"/>
    <mergeCell ref="F72:G72"/>
    <mergeCell ref="B66:B69"/>
    <mergeCell ref="F96:G96"/>
    <mergeCell ref="B89:B92"/>
    <mergeCell ref="C89:C92"/>
    <mergeCell ref="F89:G89"/>
    <mergeCell ref="F90:G90"/>
    <mergeCell ref="F91:G91"/>
    <mergeCell ref="F92:G92"/>
    <mergeCell ref="B83:B88"/>
    <mergeCell ref="F83:G83"/>
    <mergeCell ref="F84:G84"/>
    <mergeCell ref="F85:G85"/>
    <mergeCell ref="F86:G86"/>
    <mergeCell ref="F87:G87"/>
    <mergeCell ref="F88:G88"/>
    <mergeCell ref="B93:B95"/>
    <mergeCell ref="C93:C95"/>
    <mergeCell ref="F93:G93"/>
    <mergeCell ref="F94:G94"/>
    <mergeCell ref="F95:G95"/>
    <mergeCell ref="B79:B80"/>
    <mergeCell ref="F79:G79"/>
    <mergeCell ref="F80:G80"/>
    <mergeCell ref="B81:B82"/>
    <mergeCell ref="F81:G81"/>
    <mergeCell ref="F82:G82"/>
    <mergeCell ref="F73:G73"/>
    <mergeCell ref="F74:G74"/>
    <mergeCell ref="B75:B78"/>
    <mergeCell ref="F75:G75"/>
    <mergeCell ref="F76:G76"/>
    <mergeCell ref="F77:G77"/>
    <mergeCell ref="F78:G78"/>
  </mergeCells>
  <phoneticPr fontId="3"/>
  <printOptions horizontalCentered="1"/>
  <pageMargins left="0.59055118110236227" right="0.39370078740157483" top="0.59055118110236227" bottom="0.19685039370078741" header="0.31496062992125984" footer="0.51181102362204722"/>
  <pageSetup paperSize="9" scale="88" fitToHeight="0" orientation="portrait" r:id="rId1"/>
  <headerFooter alignWithMargins="0">
    <oddHeader>&amp;R&amp;"ＭＳ ゴシック,標準"&amp;10（福岡市様式）</oddHeader>
  </headerFooter>
  <rowBreaks count="3" manualBreakCount="3">
    <brk id="43" max="7" man="1"/>
    <brk id="65" max="7" man="1"/>
    <brk id="92"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115" zoomScaleNormal="100" zoomScaleSheetLayoutView="115" workbookViewId="0"/>
  </sheetViews>
  <sheetFormatPr defaultColWidth="3.5" defaultRowHeight="13.5" x14ac:dyDescent="0.15"/>
  <cols>
    <col min="1" max="1" width="3.5" style="600"/>
    <col min="2" max="2" width="3" style="702" customWidth="1"/>
    <col min="3" max="7" width="3.5" style="600"/>
    <col min="8" max="8" width="2.5" style="600" customWidth="1"/>
    <col min="9" max="16384" width="3.5" style="600"/>
  </cols>
  <sheetData>
    <row r="1" spans="2:30" s="327" customFormat="1" x14ac:dyDescent="0.4"/>
    <row r="2" spans="2:30" s="327" customFormat="1" x14ac:dyDescent="0.4">
      <c r="B2" s="327" t="s">
        <v>1156</v>
      </c>
      <c r="T2" s="673"/>
      <c r="U2" s="673" t="s">
        <v>961</v>
      </c>
      <c r="V2" s="1092"/>
      <c r="W2" s="1092"/>
      <c r="X2" s="501" t="s">
        <v>962</v>
      </c>
      <c r="Y2" s="1092"/>
      <c r="Z2" s="1092"/>
      <c r="AA2" s="501" t="s">
        <v>989</v>
      </c>
      <c r="AB2" s="1092"/>
      <c r="AC2" s="1092"/>
      <c r="AD2" s="501" t="s">
        <v>990</v>
      </c>
    </row>
    <row r="3" spans="2:30" s="327" customFormat="1" x14ac:dyDescent="0.4"/>
    <row r="4" spans="2:30" s="327" customFormat="1" x14ac:dyDescent="0.4">
      <c r="B4" s="1092" t="s">
        <v>1157</v>
      </c>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row>
    <row r="5" spans="2:30" s="327" customFormat="1" x14ac:dyDescent="0.4"/>
    <row r="6" spans="2:30" s="327" customFormat="1" ht="19.5" customHeight="1" x14ac:dyDescent="0.4">
      <c r="B6" s="1362" t="s">
        <v>1158</v>
      </c>
      <c r="C6" s="1362"/>
      <c r="D6" s="1362"/>
      <c r="E6" s="1362"/>
      <c r="F6" s="1362"/>
      <c r="G6" s="1363"/>
      <c r="H6" s="1364"/>
      <c r="I6" s="1364"/>
      <c r="J6" s="1364"/>
      <c r="K6" s="1364"/>
      <c r="L6" s="1364"/>
      <c r="M6" s="1364"/>
      <c r="N6" s="1364"/>
      <c r="O6" s="1364"/>
      <c r="P6" s="1364"/>
      <c r="Q6" s="1364"/>
      <c r="R6" s="1364"/>
      <c r="S6" s="1364"/>
      <c r="T6" s="1364"/>
      <c r="U6" s="1364"/>
      <c r="V6" s="1364"/>
      <c r="W6" s="1364"/>
      <c r="X6" s="1364"/>
      <c r="Y6" s="1364"/>
      <c r="Z6" s="1364"/>
      <c r="AA6" s="1364"/>
      <c r="AB6" s="1364"/>
      <c r="AC6" s="1364"/>
      <c r="AD6" s="1365"/>
    </row>
    <row r="7" spans="2:30" s="327" customFormat="1" ht="19.5" customHeight="1" x14ac:dyDescent="0.4">
      <c r="B7" s="1097" t="s">
        <v>1159</v>
      </c>
      <c r="C7" s="1098"/>
      <c r="D7" s="1098"/>
      <c r="E7" s="1098"/>
      <c r="F7" s="1099"/>
      <c r="G7" s="674" t="s">
        <v>473</v>
      </c>
      <c r="H7" s="675" t="s">
        <v>1160</v>
      </c>
      <c r="I7" s="675"/>
      <c r="J7" s="675"/>
      <c r="K7" s="675"/>
      <c r="L7" s="501" t="s">
        <v>473</v>
      </c>
      <c r="M7" s="675" t="s">
        <v>1161</v>
      </c>
      <c r="N7" s="675"/>
      <c r="O7" s="675"/>
      <c r="P7" s="675"/>
      <c r="Q7" s="501" t="s">
        <v>473</v>
      </c>
      <c r="R7" s="675" t="s">
        <v>1162</v>
      </c>
      <c r="S7" s="675"/>
      <c r="T7" s="675"/>
      <c r="U7" s="675"/>
      <c r="V7" s="675"/>
      <c r="W7" s="675"/>
      <c r="X7" s="675"/>
      <c r="Y7" s="675"/>
      <c r="Z7" s="675"/>
      <c r="AA7" s="675"/>
      <c r="AB7" s="675"/>
      <c r="AC7" s="675"/>
      <c r="AD7" s="676"/>
    </row>
    <row r="8" spans="2:30" ht="19.5" customHeight="1" x14ac:dyDescent="0.15">
      <c r="B8" s="1217" t="s">
        <v>1163</v>
      </c>
      <c r="C8" s="1218"/>
      <c r="D8" s="1218"/>
      <c r="E8" s="1218"/>
      <c r="F8" s="1219"/>
      <c r="G8" s="501" t="s">
        <v>473</v>
      </c>
      <c r="H8" s="677" t="s">
        <v>1164</v>
      </c>
      <c r="I8" s="677"/>
      <c r="J8" s="677"/>
      <c r="K8" s="677"/>
      <c r="L8" s="677"/>
      <c r="M8" s="677"/>
      <c r="N8" s="677"/>
      <c r="O8" s="677"/>
      <c r="P8" s="501" t="s">
        <v>473</v>
      </c>
      <c r="Q8" s="677" t="s">
        <v>1165</v>
      </c>
      <c r="R8" s="678"/>
      <c r="S8" s="678"/>
      <c r="T8" s="678"/>
      <c r="U8" s="678"/>
      <c r="V8" s="678"/>
      <c r="W8" s="678"/>
      <c r="X8" s="678"/>
      <c r="Y8" s="678"/>
      <c r="Z8" s="678"/>
      <c r="AA8" s="678"/>
      <c r="AB8" s="678"/>
      <c r="AC8" s="678"/>
      <c r="AD8" s="679"/>
    </row>
    <row r="9" spans="2:30" ht="19.5" customHeight="1" x14ac:dyDescent="0.15">
      <c r="B9" s="1359"/>
      <c r="C9" s="1360"/>
      <c r="D9" s="1360"/>
      <c r="E9" s="1360"/>
      <c r="F9" s="1361"/>
      <c r="G9" s="547" t="s">
        <v>473</v>
      </c>
      <c r="H9" s="680" t="s">
        <v>1166</v>
      </c>
      <c r="I9" s="680"/>
      <c r="J9" s="680"/>
      <c r="K9" s="680"/>
      <c r="L9" s="680"/>
      <c r="M9" s="680"/>
      <c r="N9" s="680"/>
      <c r="O9" s="680"/>
      <c r="P9" s="681"/>
      <c r="Q9" s="682"/>
      <c r="R9" s="682"/>
      <c r="S9" s="682"/>
      <c r="T9" s="682"/>
      <c r="U9" s="682"/>
      <c r="V9" s="682"/>
      <c r="W9" s="682"/>
      <c r="X9" s="682"/>
      <c r="Y9" s="682"/>
      <c r="Z9" s="682"/>
      <c r="AA9" s="682"/>
      <c r="AB9" s="682"/>
      <c r="AC9" s="682"/>
      <c r="AD9" s="683"/>
    </row>
    <row r="10" spans="2:30" s="327" customFormat="1" x14ac:dyDescent="0.4"/>
    <row r="11" spans="2:30" s="327" customFormat="1" x14ac:dyDescent="0.4">
      <c r="B11" s="684"/>
      <c r="C11" s="685"/>
      <c r="D11" s="685"/>
      <c r="E11" s="685"/>
      <c r="F11" s="685"/>
      <c r="G11" s="685"/>
      <c r="H11" s="685"/>
      <c r="I11" s="685"/>
      <c r="J11" s="685"/>
      <c r="K11" s="685"/>
      <c r="L11" s="685"/>
      <c r="M11" s="685"/>
      <c r="N11" s="685"/>
      <c r="O11" s="685"/>
      <c r="P11" s="685"/>
      <c r="Q11" s="685"/>
      <c r="R11" s="685"/>
      <c r="S11" s="685"/>
      <c r="T11" s="685"/>
      <c r="U11" s="685"/>
      <c r="V11" s="685"/>
      <c r="W11" s="685"/>
      <c r="X11" s="685"/>
      <c r="Y11" s="685"/>
      <c r="Z11" s="684"/>
      <c r="AA11" s="685"/>
      <c r="AB11" s="685"/>
      <c r="AC11" s="685"/>
      <c r="AD11" s="686"/>
    </row>
    <row r="12" spans="2:30" s="327" customFormat="1" x14ac:dyDescent="0.4">
      <c r="B12" s="552"/>
      <c r="Z12" s="552"/>
      <c r="AA12" s="687" t="s">
        <v>1167</v>
      </c>
      <c r="AB12" s="687" t="s">
        <v>343</v>
      </c>
      <c r="AC12" s="687" t="s">
        <v>1168</v>
      </c>
      <c r="AD12" s="553"/>
    </row>
    <row r="13" spans="2:30" s="327" customFormat="1" x14ac:dyDescent="0.4">
      <c r="B13" s="552"/>
      <c r="Z13" s="552"/>
      <c r="AD13" s="553"/>
    </row>
    <row r="14" spans="2:30" s="327" customFormat="1" ht="19.5" customHeight="1" x14ac:dyDescent="0.4">
      <c r="B14" s="552"/>
      <c r="C14" s="327" t="s">
        <v>1169</v>
      </c>
      <c r="D14" s="501"/>
      <c r="E14" s="501"/>
      <c r="F14" s="501"/>
      <c r="G14" s="501"/>
      <c r="H14" s="501"/>
      <c r="I14" s="501"/>
      <c r="J14" s="501"/>
      <c r="K14" s="501"/>
      <c r="L14" s="501"/>
      <c r="M14" s="501"/>
      <c r="N14" s="501"/>
      <c r="O14" s="501"/>
      <c r="Z14" s="688"/>
      <c r="AA14" s="501" t="s">
        <v>473</v>
      </c>
      <c r="AB14" s="501" t="s">
        <v>343</v>
      </c>
      <c r="AC14" s="501" t="s">
        <v>473</v>
      </c>
      <c r="AD14" s="553"/>
    </row>
    <row r="15" spans="2:30" s="327" customFormat="1" x14ac:dyDescent="0.4">
      <c r="B15" s="552"/>
      <c r="D15" s="501"/>
      <c r="E15" s="501"/>
      <c r="F15" s="501"/>
      <c r="G15" s="501"/>
      <c r="H15" s="501"/>
      <c r="I15" s="501"/>
      <c r="J15" s="501"/>
      <c r="K15" s="501"/>
      <c r="L15" s="501"/>
      <c r="M15" s="501"/>
      <c r="N15" s="501"/>
      <c r="O15" s="501"/>
      <c r="Z15" s="689"/>
      <c r="AA15" s="501"/>
      <c r="AB15" s="501"/>
      <c r="AC15" s="501"/>
      <c r="AD15" s="553"/>
    </row>
    <row r="16" spans="2:30" s="327" customFormat="1" ht="19.5" customHeight="1" x14ac:dyDescent="0.4">
      <c r="B16" s="552"/>
      <c r="C16" s="327" t="s">
        <v>1170</v>
      </c>
      <c r="D16" s="501"/>
      <c r="E16" s="501"/>
      <c r="F16" s="501"/>
      <c r="G16" s="501"/>
      <c r="H16" s="501"/>
      <c r="I16" s="501"/>
      <c r="J16" s="501"/>
      <c r="K16" s="501"/>
      <c r="L16" s="501"/>
      <c r="M16" s="501"/>
      <c r="N16" s="501"/>
      <c r="O16" s="501"/>
      <c r="Z16" s="688"/>
      <c r="AA16" s="501" t="s">
        <v>473</v>
      </c>
      <c r="AB16" s="501" t="s">
        <v>343</v>
      </c>
      <c r="AC16" s="501" t="s">
        <v>473</v>
      </c>
      <c r="AD16" s="553"/>
    </row>
    <row r="17" spans="2:30" s="327" customFormat="1" x14ac:dyDescent="0.4">
      <c r="B17" s="552"/>
      <c r="L17" s="501"/>
      <c r="Q17" s="501"/>
      <c r="W17" s="501"/>
      <c r="Z17" s="552"/>
      <c r="AD17" s="553"/>
    </row>
    <row r="18" spans="2:30" s="327" customFormat="1" x14ac:dyDescent="0.4">
      <c r="B18" s="552"/>
      <c r="C18" s="327" t="s">
        <v>1171</v>
      </c>
      <c r="Z18" s="552"/>
      <c r="AD18" s="553"/>
    </row>
    <row r="19" spans="2:30" s="327" customFormat="1" ht="6.75" customHeight="1" x14ac:dyDescent="0.4">
      <c r="B19" s="552"/>
      <c r="Z19" s="552"/>
      <c r="AD19" s="553"/>
    </row>
    <row r="20" spans="2:30" s="327" customFormat="1" ht="23.25" customHeight="1" x14ac:dyDescent="0.4">
      <c r="B20" s="552" t="s">
        <v>430</v>
      </c>
      <c r="C20" s="1097" t="s">
        <v>1172</v>
      </c>
      <c r="D20" s="1098"/>
      <c r="E20" s="1098"/>
      <c r="F20" s="1098"/>
      <c r="G20" s="1098"/>
      <c r="H20" s="1099"/>
      <c r="I20" s="1097"/>
      <c r="J20" s="1098"/>
      <c r="K20" s="1098"/>
      <c r="L20" s="1098"/>
      <c r="M20" s="1098"/>
      <c r="N20" s="1098"/>
      <c r="O20" s="1098"/>
      <c r="P20" s="1098"/>
      <c r="Q20" s="1098"/>
      <c r="R20" s="1098"/>
      <c r="S20" s="1098"/>
      <c r="T20" s="1098"/>
      <c r="U20" s="1098"/>
      <c r="V20" s="1098"/>
      <c r="W20" s="1098"/>
      <c r="X20" s="1099"/>
      <c r="Y20" s="690"/>
      <c r="Z20" s="691"/>
      <c r="AA20" s="690"/>
      <c r="AB20" s="690"/>
      <c r="AC20" s="690"/>
      <c r="AD20" s="553"/>
    </row>
    <row r="21" spans="2:30" s="327" customFormat="1" ht="23.25" customHeight="1" x14ac:dyDescent="0.4">
      <c r="B21" s="552" t="s">
        <v>430</v>
      </c>
      <c r="C21" s="1097" t="s">
        <v>1173</v>
      </c>
      <c r="D21" s="1098"/>
      <c r="E21" s="1098"/>
      <c r="F21" s="1098"/>
      <c r="G21" s="1098"/>
      <c r="H21" s="1099"/>
      <c r="I21" s="1097"/>
      <c r="J21" s="1098"/>
      <c r="K21" s="1098"/>
      <c r="L21" s="1098"/>
      <c r="M21" s="1098"/>
      <c r="N21" s="1098"/>
      <c r="O21" s="1098"/>
      <c r="P21" s="1098"/>
      <c r="Q21" s="1098"/>
      <c r="R21" s="1098"/>
      <c r="S21" s="1098"/>
      <c r="T21" s="1098"/>
      <c r="U21" s="1098"/>
      <c r="V21" s="1098"/>
      <c r="W21" s="1098"/>
      <c r="X21" s="1099"/>
      <c r="Y21" s="690"/>
      <c r="Z21" s="691"/>
      <c r="AA21" s="690"/>
      <c r="AB21" s="690"/>
      <c r="AC21" s="690"/>
      <c r="AD21" s="553"/>
    </row>
    <row r="22" spans="2:30" s="327" customFormat="1" ht="23.25" customHeight="1" x14ac:dyDescent="0.4">
      <c r="B22" s="552" t="s">
        <v>430</v>
      </c>
      <c r="C22" s="1097" t="s">
        <v>1174</v>
      </c>
      <c r="D22" s="1098"/>
      <c r="E22" s="1098"/>
      <c r="F22" s="1098"/>
      <c r="G22" s="1098"/>
      <c r="H22" s="1099"/>
      <c r="I22" s="1097"/>
      <c r="J22" s="1098"/>
      <c r="K22" s="1098"/>
      <c r="L22" s="1098"/>
      <c r="M22" s="1098"/>
      <c r="N22" s="1098"/>
      <c r="O22" s="1098"/>
      <c r="P22" s="1098"/>
      <c r="Q22" s="1098"/>
      <c r="R22" s="1098"/>
      <c r="S22" s="1098"/>
      <c r="T22" s="1098"/>
      <c r="U22" s="1098"/>
      <c r="V22" s="1098"/>
      <c r="W22" s="1098"/>
      <c r="X22" s="1099"/>
      <c r="Y22" s="690"/>
      <c r="Z22" s="691"/>
      <c r="AA22" s="690"/>
      <c r="AB22" s="690"/>
      <c r="AC22" s="690"/>
      <c r="AD22" s="553"/>
    </row>
    <row r="23" spans="2:30" s="327" customFormat="1" x14ac:dyDescent="0.4">
      <c r="B23" s="552"/>
      <c r="C23" s="501"/>
      <c r="D23" s="501"/>
      <c r="E23" s="501"/>
      <c r="F23" s="501"/>
      <c r="G23" s="501"/>
      <c r="H23" s="501"/>
      <c r="I23" s="690"/>
      <c r="J23" s="690"/>
      <c r="K23" s="690"/>
      <c r="L23" s="690"/>
      <c r="M23" s="690"/>
      <c r="N23" s="690"/>
      <c r="O23" s="690"/>
      <c r="P23" s="690"/>
      <c r="Q23" s="690"/>
      <c r="R23" s="690"/>
      <c r="S23" s="690"/>
      <c r="T23" s="690"/>
      <c r="U23" s="690"/>
      <c r="V23" s="690"/>
      <c r="W23" s="690"/>
      <c r="X23" s="690"/>
      <c r="Y23" s="690"/>
      <c r="Z23" s="691"/>
      <c r="AA23" s="690"/>
      <c r="AB23" s="690"/>
      <c r="AC23" s="690"/>
      <c r="AD23" s="553"/>
    </row>
    <row r="24" spans="2:30" s="327" customFormat="1" ht="27" customHeight="1" x14ac:dyDescent="0.4">
      <c r="B24" s="552"/>
      <c r="C24" s="1114" t="s">
        <v>1175</v>
      </c>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692"/>
      <c r="Z24" s="693"/>
      <c r="AA24" s="687" t="s">
        <v>1167</v>
      </c>
      <c r="AB24" s="687" t="s">
        <v>343</v>
      </c>
      <c r="AC24" s="687" t="s">
        <v>1168</v>
      </c>
      <c r="AD24" s="553"/>
    </row>
    <row r="25" spans="2:30" s="327" customFormat="1" ht="6" customHeight="1" x14ac:dyDescent="0.4">
      <c r="B25" s="552"/>
      <c r="C25" s="501"/>
      <c r="D25" s="501"/>
      <c r="E25" s="501"/>
      <c r="F25" s="501"/>
      <c r="G25" s="501"/>
      <c r="H25" s="501"/>
      <c r="I25" s="501"/>
      <c r="J25" s="501"/>
      <c r="K25" s="501"/>
      <c r="L25" s="501"/>
      <c r="M25" s="501"/>
      <c r="N25" s="501"/>
      <c r="O25" s="501"/>
      <c r="Z25" s="552"/>
      <c r="AD25" s="553"/>
    </row>
    <row r="26" spans="2:30" s="327" customFormat="1" ht="19.5" customHeight="1" x14ac:dyDescent="0.4">
      <c r="B26" s="552"/>
      <c r="D26" s="327" t="s">
        <v>1176</v>
      </c>
      <c r="E26" s="501"/>
      <c r="F26" s="501"/>
      <c r="G26" s="501"/>
      <c r="H26" s="501"/>
      <c r="I26" s="501"/>
      <c r="J26" s="501"/>
      <c r="K26" s="501"/>
      <c r="L26" s="501"/>
      <c r="M26" s="501"/>
      <c r="N26" s="501"/>
      <c r="O26" s="501"/>
      <c r="Z26" s="688"/>
      <c r="AA26" s="1092" t="s">
        <v>473</v>
      </c>
      <c r="AB26" s="501" t="s">
        <v>343</v>
      </c>
      <c r="AC26" s="1092" t="s">
        <v>473</v>
      </c>
      <c r="AD26" s="553"/>
    </row>
    <row r="27" spans="2:30" s="327" customFormat="1" ht="19.5" customHeight="1" x14ac:dyDescent="0.4">
      <c r="B27" s="552"/>
      <c r="D27" s="327" t="s">
        <v>1177</v>
      </c>
      <c r="E27" s="501"/>
      <c r="F27" s="501"/>
      <c r="G27" s="501"/>
      <c r="H27" s="501"/>
      <c r="I27" s="501"/>
      <c r="J27" s="501"/>
      <c r="K27" s="501"/>
      <c r="L27" s="501"/>
      <c r="M27" s="501"/>
      <c r="N27" s="501"/>
      <c r="O27" s="501"/>
      <c r="Z27" s="688"/>
      <c r="AA27" s="1092"/>
      <c r="AB27" s="501"/>
      <c r="AC27" s="1092"/>
      <c r="AD27" s="553"/>
    </row>
    <row r="28" spans="2:30" s="327" customFormat="1" ht="6.75" customHeight="1" x14ac:dyDescent="0.4">
      <c r="B28" s="552"/>
      <c r="Z28" s="552"/>
      <c r="AD28" s="553"/>
    </row>
    <row r="29" spans="2:30" s="690" customFormat="1" ht="18" customHeight="1" x14ac:dyDescent="0.4">
      <c r="B29" s="694"/>
      <c r="D29" s="690" t="s">
        <v>1178</v>
      </c>
      <c r="Z29" s="688"/>
      <c r="AA29" s="501" t="s">
        <v>473</v>
      </c>
      <c r="AB29" s="501" t="s">
        <v>343</v>
      </c>
      <c r="AC29" s="501" t="s">
        <v>473</v>
      </c>
      <c r="AD29" s="695"/>
    </row>
    <row r="30" spans="2:30" s="327" customFormat="1" ht="6.75" customHeight="1" x14ac:dyDescent="0.4">
      <c r="B30" s="552"/>
      <c r="Z30" s="552"/>
      <c r="AD30" s="553"/>
    </row>
    <row r="31" spans="2:30" s="690" customFormat="1" ht="18" customHeight="1" x14ac:dyDescent="0.4">
      <c r="B31" s="694"/>
      <c r="D31" s="690" t="s">
        <v>1179</v>
      </c>
      <c r="Z31" s="688"/>
      <c r="AA31" s="501" t="s">
        <v>473</v>
      </c>
      <c r="AB31" s="501" t="s">
        <v>343</v>
      </c>
      <c r="AC31" s="501" t="s">
        <v>473</v>
      </c>
      <c r="AD31" s="695"/>
    </row>
    <row r="32" spans="2:30" s="327" customFormat="1" ht="6.75" customHeight="1" x14ac:dyDescent="0.4">
      <c r="B32" s="552"/>
      <c r="Z32" s="552"/>
      <c r="AD32" s="553"/>
    </row>
    <row r="33" spans="1:31" s="690" customFormat="1" ht="18" customHeight="1" x14ac:dyDescent="0.4">
      <c r="B33" s="694"/>
      <c r="D33" s="690" t="s">
        <v>1180</v>
      </c>
      <c r="Z33" s="688"/>
      <c r="AA33" s="501" t="s">
        <v>473</v>
      </c>
      <c r="AB33" s="501" t="s">
        <v>343</v>
      </c>
      <c r="AC33" s="501" t="s">
        <v>473</v>
      </c>
      <c r="AD33" s="695"/>
    </row>
    <row r="34" spans="1:31" s="327" customFormat="1" ht="6.75" customHeight="1" x14ac:dyDescent="0.4">
      <c r="B34" s="552"/>
      <c r="Z34" s="552"/>
      <c r="AD34" s="553"/>
    </row>
    <row r="35" spans="1:31" s="690" customFormat="1" ht="18" customHeight="1" x14ac:dyDescent="0.4">
      <c r="B35" s="694"/>
      <c r="D35" s="690" t="s">
        <v>1181</v>
      </c>
      <c r="Z35" s="688"/>
      <c r="AA35" s="501" t="s">
        <v>473</v>
      </c>
      <c r="AB35" s="501" t="s">
        <v>343</v>
      </c>
      <c r="AC35" s="501" t="s">
        <v>473</v>
      </c>
      <c r="AD35" s="695"/>
    </row>
    <row r="36" spans="1:31" s="327" customFormat="1" ht="6.75" customHeight="1" x14ac:dyDescent="0.4">
      <c r="B36" s="552"/>
      <c r="Z36" s="552"/>
      <c r="AD36" s="553"/>
    </row>
    <row r="37" spans="1:31" ht="18" customHeight="1" x14ac:dyDescent="0.15">
      <c r="B37" s="696"/>
      <c r="D37" s="690" t="s">
        <v>1182</v>
      </c>
      <c r="Z37" s="688"/>
      <c r="AA37" s="501" t="s">
        <v>473</v>
      </c>
      <c r="AB37" s="501" t="s">
        <v>343</v>
      </c>
      <c r="AC37" s="501" t="s">
        <v>473</v>
      </c>
      <c r="AD37" s="619"/>
    </row>
    <row r="38" spans="1:31" x14ac:dyDescent="0.15">
      <c r="B38" s="696"/>
      <c r="Y38" s="619"/>
      <c r="AE38" s="697"/>
    </row>
    <row r="39" spans="1:31" ht="27" customHeight="1" x14ac:dyDescent="0.15">
      <c r="A39" s="619"/>
      <c r="B39" s="698"/>
      <c r="C39" s="1121" t="s">
        <v>1183</v>
      </c>
      <c r="D39" s="1121"/>
      <c r="E39" s="1121"/>
      <c r="F39" s="1121"/>
      <c r="G39" s="1121"/>
      <c r="H39" s="1121"/>
      <c r="I39" s="1121"/>
      <c r="J39" s="1121"/>
      <c r="K39" s="1121"/>
      <c r="L39" s="1121"/>
      <c r="M39" s="1121"/>
      <c r="N39" s="1121"/>
      <c r="O39" s="1121"/>
      <c r="P39" s="1121"/>
      <c r="Q39" s="1121"/>
      <c r="R39" s="1121"/>
      <c r="S39" s="1121"/>
      <c r="T39" s="1121"/>
      <c r="U39" s="1121"/>
      <c r="V39" s="1121"/>
      <c r="W39" s="1121"/>
      <c r="X39" s="1121"/>
      <c r="Y39" s="699"/>
      <c r="Z39" s="700"/>
      <c r="AA39" s="554" t="s">
        <v>473</v>
      </c>
      <c r="AB39" s="554" t="s">
        <v>343</v>
      </c>
      <c r="AC39" s="554" t="s">
        <v>473</v>
      </c>
      <c r="AD39" s="628"/>
      <c r="AE39" s="697"/>
    </row>
    <row r="40" spans="1:31" s="690" customFormat="1" x14ac:dyDescent="0.4">
      <c r="B40" s="701" t="s">
        <v>1184</v>
      </c>
    </row>
    <row r="41" spans="1:31" s="690" customFormat="1" x14ac:dyDescent="0.4">
      <c r="B41" s="701" t="s">
        <v>1185</v>
      </c>
    </row>
    <row r="42" spans="1:31" s="690" customFormat="1" x14ac:dyDescent="0.4">
      <c r="B42" s="701" t="s">
        <v>1186</v>
      </c>
    </row>
    <row r="122" spans="3:7" x14ac:dyDescent="0.15">
      <c r="C122" s="627"/>
      <c r="D122" s="627"/>
      <c r="E122" s="627"/>
      <c r="F122" s="627"/>
      <c r="G122" s="627"/>
    </row>
    <row r="123" spans="3:7" x14ac:dyDescent="0.15">
      <c r="C123" s="629"/>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7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123"/>
  <sheetViews>
    <sheetView view="pageBreakPreview" zoomScale="85" zoomScaleNormal="100" zoomScaleSheetLayoutView="85" workbookViewId="0"/>
  </sheetViews>
  <sheetFormatPr defaultColWidth="3.5" defaultRowHeight="13.5" x14ac:dyDescent="0.15"/>
  <cols>
    <col min="1" max="1" width="2.375" style="600" customWidth="1"/>
    <col min="2" max="2" width="3" style="702" customWidth="1"/>
    <col min="3" max="7" width="3.5" style="600"/>
    <col min="8" max="25" width="4.5" style="600" customWidth="1"/>
    <col min="26" max="16384" width="3.5" style="600"/>
  </cols>
  <sheetData>
    <row r="2" spans="2:25" x14ac:dyDescent="0.15">
      <c r="B2" s="600" t="s">
        <v>1187</v>
      </c>
    </row>
    <row r="3" spans="2:25" x14ac:dyDescent="0.15">
      <c r="Q3" s="327"/>
      <c r="R3" s="673" t="s">
        <v>961</v>
      </c>
      <c r="S3" s="1092"/>
      <c r="T3" s="1092"/>
      <c r="U3" s="673" t="s">
        <v>962</v>
      </c>
      <c r="V3" s="501"/>
      <c r="W3" s="673" t="s">
        <v>989</v>
      </c>
      <c r="X3" s="501"/>
      <c r="Y3" s="673" t="s">
        <v>990</v>
      </c>
    </row>
    <row r="4" spans="2:25" x14ac:dyDescent="0.15">
      <c r="B4" s="1378" t="s">
        <v>1188</v>
      </c>
      <c r="C4" s="1378"/>
      <c r="D4" s="1378"/>
      <c r="E4" s="1378"/>
      <c r="F4" s="1378"/>
      <c r="G4" s="1378"/>
      <c r="H4" s="1378"/>
      <c r="I4" s="1378"/>
      <c r="J4" s="1378"/>
      <c r="K4" s="1378"/>
      <c r="L4" s="1378"/>
      <c r="M4" s="1378"/>
      <c r="N4" s="1378"/>
      <c r="O4" s="1378"/>
      <c r="P4" s="1378"/>
      <c r="Q4" s="1378"/>
      <c r="R4" s="1378"/>
      <c r="S4" s="1378"/>
      <c r="T4" s="1378"/>
      <c r="U4" s="1378"/>
      <c r="V4" s="1378"/>
      <c r="W4" s="1378"/>
      <c r="X4" s="1378"/>
      <c r="Y4" s="1378"/>
    </row>
    <row r="6" spans="2:25" ht="30" customHeight="1" x14ac:dyDescent="0.15">
      <c r="B6" s="674">
        <v>1</v>
      </c>
      <c r="C6" s="675" t="s">
        <v>1088</v>
      </c>
      <c r="D6" s="703"/>
      <c r="E6" s="703"/>
      <c r="F6" s="703"/>
      <c r="G6" s="704"/>
      <c r="H6" s="1363"/>
      <c r="I6" s="1364"/>
      <c r="J6" s="1364"/>
      <c r="K6" s="1364"/>
      <c r="L6" s="1364"/>
      <c r="M6" s="1364"/>
      <c r="N6" s="1364"/>
      <c r="O6" s="1364"/>
      <c r="P6" s="1364"/>
      <c r="Q6" s="1364"/>
      <c r="R6" s="1364"/>
      <c r="S6" s="1364"/>
      <c r="T6" s="1364"/>
      <c r="U6" s="1364"/>
      <c r="V6" s="1364"/>
      <c r="W6" s="1364"/>
      <c r="X6" s="1364"/>
      <c r="Y6" s="1365"/>
    </row>
    <row r="7" spans="2:25" ht="30" customHeight="1" x14ac:dyDescent="0.15">
      <c r="B7" s="674">
        <v>2</v>
      </c>
      <c r="C7" s="675" t="s">
        <v>1189</v>
      </c>
      <c r="D7" s="675"/>
      <c r="E7" s="675"/>
      <c r="F7" s="675"/>
      <c r="G7" s="676"/>
      <c r="H7" s="674" t="s">
        <v>473</v>
      </c>
      <c r="I7" s="675" t="s">
        <v>1160</v>
      </c>
      <c r="J7" s="675"/>
      <c r="K7" s="675"/>
      <c r="L7" s="675"/>
      <c r="M7" s="705" t="s">
        <v>473</v>
      </c>
      <c r="N7" s="675" t="s">
        <v>1161</v>
      </c>
      <c r="O7" s="675"/>
      <c r="P7" s="675"/>
      <c r="Q7" s="675"/>
      <c r="R7" s="705" t="s">
        <v>473</v>
      </c>
      <c r="S7" s="675" t="s">
        <v>1162</v>
      </c>
      <c r="T7" s="675"/>
      <c r="U7" s="675"/>
      <c r="V7" s="675"/>
      <c r="W7" s="675"/>
      <c r="X7" s="675"/>
      <c r="Y7" s="676"/>
    </row>
    <row r="8" spans="2:25" ht="30" customHeight="1" x14ac:dyDescent="0.15">
      <c r="B8" s="694">
        <v>3</v>
      </c>
      <c r="C8" s="690" t="s">
        <v>1190</v>
      </c>
      <c r="D8" s="690"/>
      <c r="E8" s="690"/>
      <c r="F8" s="690"/>
      <c r="G8" s="695"/>
      <c r="H8" s="501" t="s">
        <v>473</v>
      </c>
      <c r="I8" s="327" t="s">
        <v>1191</v>
      </c>
      <c r="J8" s="690"/>
      <c r="K8" s="690"/>
      <c r="L8" s="690"/>
      <c r="M8" s="690"/>
      <c r="N8" s="690"/>
      <c r="O8" s="690"/>
      <c r="P8" s="501"/>
      <c r="Q8" s="327"/>
      <c r="R8" s="690"/>
      <c r="S8" s="690"/>
      <c r="T8" s="690"/>
      <c r="U8" s="690"/>
      <c r="V8" s="690"/>
      <c r="W8" s="690"/>
      <c r="X8" s="690"/>
      <c r="Y8" s="695"/>
    </row>
    <row r="9" spans="2:25" ht="30" customHeight="1" x14ac:dyDescent="0.15">
      <c r="B9" s="694"/>
      <c r="C9" s="690"/>
      <c r="D9" s="690"/>
      <c r="E9" s="690"/>
      <c r="F9" s="690"/>
      <c r="G9" s="695"/>
      <c r="H9" s="501" t="s">
        <v>473</v>
      </c>
      <c r="I9" s="327" t="s">
        <v>1192</v>
      </c>
      <c r="J9" s="690"/>
      <c r="K9" s="690"/>
      <c r="L9" s="690"/>
      <c r="M9" s="690"/>
      <c r="N9" s="690"/>
      <c r="O9" s="690"/>
      <c r="P9" s="501"/>
      <c r="Q9" s="327"/>
      <c r="R9" s="690"/>
      <c r="S9" s="690"/>
      <c r="T9" s="690"/>
      <c r="U9" s="690"/>
      <c r="V9" s="690"/>
      <c r="W9" s="690"/>
      <c r="X9" s="690"/>
      <c r="Y9" s="695"/>
    </row>
    <row r="10" spans="2:25" ht="30" customHeight="1" x14ac:dyDescent="0.15">
      <c r="B10" s="694"/>
      <c r="C10" s="690"/>
      <c r="D10" s="690"/>
      <c r="E10" s="690"/>
      <c r="F10" s="690"/>
      <c r="G10" s="695"/>
      <c r="H10" s="501" t="s">
        <v>473</v>
      </c>
      <c r="I10" s="327" t="s">
        <v>1193</v>
      </c>
      <c r="J10" s="690"/>
      <c r="K10" s="690"/>
      <c r="L10" s="690"/>
      <c r="M10" s="690"/>
      <c r="N10" s="690"/>
      <c r="O10" s="690"/>
      <c r="P10" s="501"/>
      <c r="Q10" s="327"/>
      <c r="R10" s="690"/>
      <c r="S10" s="690"/>
      <c r="T10" s="690"/>
      <c r="U10" s="690"/>
      <c r="V10" s="690"/>
      <c r="W10" s="690"/>
      <c r="X10" s="690"/>
      <c r="Y10" s="695"/>
    </row>
    <row r="11" spans="2:25" ht="30" customHeight="1" x14ac:dyDescent="0.15">
      <c r="B11" s="694"/>
      <c r="C11" s="690"/>
      <c r="D11" s="690"/>
      <c r="E11" s="690"/>
      <c r="F11" s="690"/>
      <c r="G11" s="695"/>
      <c r="H11" s="501" t="s">
        <v>342</v>
      </c>
      <c r="I11" s="327" t="s">
        <v>1194</v>
      </c>
      <c r="J11" s="690"/>
      <c r="K11" s="690"/>
      <c r="L11" s="690"/>
      <c r="M11" s="690"/>
      <c r="N11" s="690"/>
      <c r="O11" s="690"/>
      <c r="P11" s="501"/>
      <c r="Q11" s="327"/>
      <c r="R11" s="690"/>
      <c r="S11" s="690"/>
      <c r="T11" s="690"/>
      <c r="U11" s="690"/>
      <c r="V11" s="690"/>
      <c r="W11" s="690"/>
      <c r="X11" s="690"/>
      <c r="Y11" s="695"/>
    </row>
    <row r="12" spans="2:25" ht="30" customHeight="1" x14ac:dyDescent="0.15">
      <c r="B12" s="694"/>
      <c r="C12" s="690"/>
      <c r="D12" s="690"/>
      <c r="E12" s="690"/>
      <c r="F12" s="690"/>
      <c r="G12" s="695"/>
      <c r="H12" s="501" t="s">
        <v>342</v>
      </c>
      <c r="I12" s="327" t="s">
        <v>1195</v>
      </c>
      <c r="J12" s="690"/>
      <c r="K12" s="690"/>
      <c r="L12" s="690"/>
      <c r="M12" s="690"/>
      <c r="N12" s="690"/>
      <c r="O12" s="690"/>
      <c r="P12" s="501"/>
      <c r="Q12" s="327"/>
      <c r="R12" s="690"/>
      <c r="S12" s="690"/>
      <c r="T12" s="690"/>
      <c r="U12" s="690"/>
      <c r="V12" s="690"/>
      <c r="W12" s="690"/>
      <c r="X12" s="690"/>
      <c r="Y12" s="695"/>
    </row>
    <row r="13" spans="2:25" ht="30" customHeight="1" x14ac:dyDescent="0.15">
      <c r="B13" s="694"/>
      <c r="C13" s="690"/>
      <c r="D13" s="690"/>
      <c r="E13" s="690"/>
      <c r="F13" s="690"/>
      <c r="G13" s="695"/>
      <c r="H13" s="501" t="s">
        <v>473</v>
      </c>
      <c r="I13" s="327" t="s">
        <v>1196</v>
      </c>
      <c r="J13" s="690"/>
      <c r="K13" s="690"/>
      <c r="L13" s="690"/>
      <c r="M13" s="690"/>
      <c r="N13" s="690"/>
      <c r="O13" s="690"/>
      <c r="P13" s="690"/>
      <c r="Q13" s="327"/>
      <c r="R13" s="690"/>
      <c r="S13" s="690"/>
      <c r="T13" s="690"/>
      <c r="U13" s="690"/>
      <c r="V13" s="690"/>
      <c r="W13" s="690"/>
      <c r="X13" s="690"/>
      <c r="Y13" s="695"/>
    </row>
    <row r="14" spans="2:25" x14ac:dyDescent="0.15">
      <c r="B14" s="706"/>
      <c r="C14" s="629"/>
      <c r="D14" s="629"/>
      <c r="E14" s="629"/>
      <c r="F14" s="629"/>
      <c r="G14" s="617"/>
      <c r="H14" s="707"/>
      <c r="I14" s="629"/>
      <c r="J14" s="629"/>
      <c r="K14" s="629"/>
      <c r="L14" s="629"/>
      <c r="M14" s="629"/>
      <c r="N14" s="629"/>
      <c r="O14" s="629"/>
      <c r="P14" s="629"/>
      <c r="Q14" s="629"/>
      <c r="R14" s="629"/>
      <c r="S14" s="629"/>
      <c r="T14" s="629"/>
      <c r="U14" s="629"/>
      <c r="V14" s="629"/>
      <c r="W14" s="629"/>
      <c r="X14" s="629"/>
      <c r="Y14" s="617"/>
    </row>
    <row r="15" spans="2:25" ht="29.25" customHeight="1" x14ac:dyDescent="0.15">
      <c r="B15" s="708">
        <v>4</v>
      </c>
      <c r="C15" s="1379" t="s">
        <v>1197</v>
      </c>
      <c r="D15" s="1379"/>
      <c r="E15" s="1379"/>
      <c r="F15" s="1379"/>
      <c r="G15" s="1380"/>
      <c r="H15" s="691" t="s">
        <v>1198</v>
      </c>
      <c r="I15" s="690"/>
      <c r="Y15" s="619"/>
    </row>
    <row r="16" spans="2:25" ht="12" customHeight="1" x14ac:dyDescent="0.15">
      <c r="B16" s="696"/>
      <c r="G16" s="619"/>
      <c r="H16" s="697"/>
      <c r="I16" s="1362" t="s">
        <v>1199</v>
      </c>
      <c r="J16" s="1362"/>
      <c r="K16" s="1362"/>
      <c r="L16" s="1362"/>
      <c r="M16" s="1362"/>
      <c r="N16" s="1362"/>
      <c r="O16" s="1362"/>
      <c r="P16" s="1362"/>
      <c r="Q16" s="1217"/>
      <c r="R16" s="1218"/>
      <c r="S16" s="1218"/>
      <c r="T16" s="1218"/>
      <c r="U16" s="1218"/>
      <c r="V16" s="1218"/>
      <c r="W16" s="1219"/>
      <c r="Y16" s="619"/>
    </row>
    <row r="17" spans="2:25" ht="12" customHeight="1" x14ac:dyDescent="0.15">
      <c r="B17" s="696"/>
      <c r="G17" s="619"/>
      <c r="H17" s="697"/>
      <c r="I17" s="1362"/>
      <c r="J17" s="1362"/>
      <c r="K17" s="1362"/>
      <c r="L17" s="1362"/>
      <c r="M17" s="1362"/>
      <c r="N17" s="1362"/>
      <c r="O17" s="1362"/>
      <c r="P17" s="1362"/>
      <c r="Q17" s="1359"/>
      <c r="R17" s="1360"/>
      <c r="S17" s="1360"/>
      <c r="T17" s="1360"/>
      <c r="U17" s="1360"/>
      <c r="V17" s="1360"/>
      <c r="W17" s="1361"/>
      <c r="Y17" s="619"/>
    </row>
    <row r="18" spans="2:25" ht="12" customHeight="1" x14ac:dyDescent="0.15">
      <c r="B18" s="696"/>
      <c r="G18" s="619"/>
      <c r="H18" s="697"/>
      <c r="I18" s="1217" t="s">
        <v>1200</v>
      </c>
      <c r="J18" s="1218"/>
      <c r="K18" s="1218"/>
      <c r="L18" s="1218"/>
      <c r="M18" s="1218"/>
      <c r="N18" s="1218"/>
      <c r="O18" s="1218"/>
      <c r="P18" s="1219"/>
      <c r="Q18" s="1217"/>
      <c r="R18" s="1218"/>
      <c r="S18" s="1218"/>
      <c r="T18" s="1218"/>
      <c r="U18" s="1218"/>
      <c r="V18" s="1218"/>
      <c r="W18" s="1219"/>
      <c r="Y18" s="619"/>
    </row>
    <row r="19" spans="2:25" ht="12" customHeight="1" x14ac:dyDescent="0.15">
      <c r="B19" s="696"/>
      <c r="G19" s="619"/>
      <c r="H19" s="697"/>
      <c r="I19" s="1375"/>
      <c r="J19" s="1092"/>
      <c r="K19" s="1092"/>
      <c r="L19" s="1092"/>
      <c r="M19" s="1092"/>
      <c r="N19" s="1092"/>
      <c r="O19" s="1092"/>
      <c r="P19" s="1376"/>
      <c r="Q19" s="1375"/>
      <c r="R19" s="1092"/>
      <c r="S19" s="1092"/>
      <c r="T19" s="1092"/>
      <c r="U19" s="1092"/>
      <c r="V19" s="1092"/>
      <c r="W19" s="1376"/>
      <c r="Y19" s="619"/>
    </row>
    <row r="20" spans="2:25" ht="12" customHeight="1" x14ac:dyDescent="0.15">
      <c r="B20" s="696"/>
      <c r="G20" s="619"/>
      <c r="H20" s="697"/>
      <c r="I20" s="1375"/>
      <c r="J20" s="1092"/>
      <c r="K20" s="1092"/>
      <c r="L20" s="1092"/>
      <c r="M20" s="1092"/>
      <c r="N20" s="1092"/>
      <c r="O20" s="1092"/>
      <c r="P20" s="1376"/>
      <c r="Q20" s="1375"/>
      <c r="R20" s="1092"/>
      <c r="S20" s="1092"/>
      <c r="T20" s="1092"/>
      <c r="U20" s="1092"/>
      <c r="V20" s="1092"/>
      <c r="W20" s="1376"/>
      <c r="Y20" s="619"/>
    </row>
    <row r="21" spans="2:25" ht="12" customHeight="1" x14ac:dyDescent="0.15">
      <c r="B21" s="696"/>
      <c r="G21" s="619"/>
      <c r="H21" s="697"/>
      <c r="I21" s="1359"/>
      <c r="J21" s="1360"/>
      <c r="K21" s="1360"/>
      <c r="L21" s="1360"/>
      <c r="M21" s="1360"/>
      <c r="N21" s="1360"/>
      <c r="O21" s="1360"/>
      <c r="P21" s="1361"/>
      <c r="Q21" s="1359"/>
      <c r="R21" s="1360"/>
      <c r="S21" s="1360"/>
      <c r="T21" s="1360"/>
      <c r="U21" s="1360"/>
      <c r="V21" s="1360"/>
      <c r="W21" s="1361"/>
      <c r="Y21" s="619"/>
    </row>
    <row r="22" spans="2:25" ht="12" customHeight="1" x14ac:dyDescent="0.15">
      <c r="B22" s="696"/>
      <c r="G22" s="619"/>
      <c r="H22" s="697"/>
      <c r="I22" s="1362" t="s">
        <v>1201</v>
      </c>
      <c r="J22" s="1362"/>
      <c r="K22" s="1362"/>
      <c r="L22" s="1362"/>
      <c r="M22" s="1362"/>
      <c r="N22" s="1362"/>
      <c r="O22" s="1362"/>
      <c r="P22" s="1362"/>
      <c r="Q22" s="1367"/>
      <c r="R22" s="1368"/>
      <c r="S22" s="1368"/>
      <c r="T22" s="1368"/>
      <c r="U22" s="1368"/>
      <c r="V22" s="1368"/>
      <c r="W22" s="1369"/>
      <c r="Y22" s="619"/>
    </row>
    <row r="23" spans="2:25" ht="12" customHeight="1" x14ac:dyDescent="0.15">
      <c r="B23" s="696"/>
      <c r="G23" s="619"/>
      <c r="H23" s="697"/>
      <c r="I23" s="1362"/>
      <c r="J23" s="1362"/>
      <c r="K23" s="1362"/>
      <c r="L23" s="1362"/>
      <c r="M23" s="1362"/>
      <c r="N23" s="1362"/>
      <c r="O23" s="1362"/>
      <c r="P23" s="1362"/>
      <c r="Q23" s="1370"/>
      <c r="R23" s="1371"/>
      <c r="S23" s="1371"/>
      <c r="T23" s="1371"/>
      <c r="U23" s="1371"/>
      <c r="V23" s="1371"/>
      <c r="W23" s="1372"/>
      <c r="Y23" s="619"/>
    </row>
    <row r="24" spans="2:25" ht="12" customHeight="1" x14ac:dyDescent="0.15">
      <c r="B24" s="696"/>
      <c r="G24" s="619"/>
      <c r="H24" s="697"/>
      <c r="I24" s="1362" t="s">
        <v>1202</v>
      </c>
      <c r="J24" s="1362"/>
      <c r="K24" s="1362"/>
      <c r="L24" s="1362"/>
      <c r="M24" s="1362"/>
      <c r="N24" s="1362"/>
      <c r="O24" s="1362"/>
      <c r="P24" s="1362"/>
      <c r="Q24" s="1367" t="s">
        <v>1203</v>
      </c>
      <c r="R24" s="1368"/>
      <c r="S24" s="1368"/>
      <c r="T24" s="1368"/>
      <c r="U24" s="1368"/>
      <c r="V24" s="1368"/>
      <c r="W24" s="1369"/>
      <c r="Y24" s="619"/>
    </row>
    <row r="25" spans="2:25" ht="12" customHeight="1" x14ac:dyDescent="0.15">
      <c r="B25" s="696"/>
      <c r="G25" s="619"/>
      <c r="H25" s="697"/>
      <c r="I25" s="1362"/>
      <c r="J25" s="1362"/>
      <c r="K25" s="1362"/>
      <c r="L25" s="1362"/>
      <c r="M25" s="1362"/>
      <c r="N25" s="1362"/>
      <c r="O25" s="1362"/>
      <c r="P25" s="1362"/>
      <c r="Q25" s="1370"/>
      <c r="R25" s="1371"/>
      <c r="S25" s="1371"/>
      <c r="T25" s="1371"/>
      <c r="U25" s="1371"/>
      <c r="V25" s="1371"/>
      <c r="W25" s="1372"/>
      <c r="Y25" s="619"/>
    </row>
    <row r="26" spans="2:25" ht="12" customHeight="1" x14ac:dyDescent="0.15">
      <c r="B26" s="696"/>
      <c r="G26" s="619"/>
      <c r="H26" s="697"/>
      <c r="I26" s="1362" t="s">
        <v>1204</v>
      </c>
      <c r="J26" s="1362"/>
      <c r="K26" s="1362"/>
      <c r="L26" s="1362"/>
      <c r="M26" s="1362"/>
      <c r="N26" s="1362"/>
      <c r="O26" s="1362"/>
      <c r="P26" s="1362"/>
      <c r="Q26" s="1367"/>
      <c r="R26" s="1368"/>
      <c r="S26" s="1368"/>
      <c r="T26" s="1368"/>
      <c r="U26" s="1368"/>
      <c r="V26" s="1368"/>
      <c r="W26" s="1369"/>
      <c r="Y26" s="619"/>
    </row>
    <row r="27" spans="2:25" ht="12" customHeight="1" x14ac:dyDescent="0.15">
      <c r="B27" s="696"/>
      <c r="G27" s="619"/>
      <c r="H27" s="697"/>
      <c r="I27" s="1362"/>
      <c r="J27" s="1362"/>
      <c r="K27" s="1362"/>
      <c r="L27" s="1362"/>
      <c r="M27" s="1362"/>
      <c r="N27" s="1362"/>
      <c r="O27" s="1362"/>
      <c r="P27" s="1362"/>
      <c r="Q27" s="1370"/>
      <c r="R27" s="1371"/>
      <c r="S27" s="1371"/>
      <c r="T27" s="1371"/>
      <c r="U27" s="1371"/>
      <c r="V27" s="1371"/>
      <c r="W27" s="1372"/>
      <c r="Y27" s="619"/>
    </row>
    <row r="28" spans="2:25" ht="15" customHeight="1" x14ac:dyDescent="0.15">
      <c r="B28" s="696"/>
      <c r="G28" s="619"/>
      <c r="H28" s="697"/>
      <c r="I28" s="690"/>
      <c r="J28" s="690"/>
      <c r="K28" s="690"/>
      <c r="L28" s="690"/>
      <c r="M28" s="690"/>
      <c r="N28" s="690"/>
      <c r="O28" s="690"/>
      <c r="P28" s="690"/>
      <c r="Q28" s="690"/>
      <c r="R28" s="690"/>
      <c r="S28" s="690"/>
      <c r="T28" s="690"/>
      <c r="U28" s="690"/>
      <c r="Y28" s="709"/>
    </row>
    <row r="29" spans="2:25" ht="29.25" customHeight="1" x14ac:dyDescent="0.15">
      <c r="B29" s="708"/>
      <c r="C29" s="710"/>
      <c r="D29" s="710"/>
      <c r="E29" s="710"/>
      <c r="F29" s="710"/>
      <c r="G29" s="711"/>
      <c r="H29" s="691" t="s">
        <v>1205</v>
      </c>
      <c r="I29" s="690"/>
      <c r="Y29" s="619"/>
    </row>
    <row r="30" spans="2:25" ht="12" customHeight="1" x14ac:dyDescent="0.15">
      <c r="B30" s="696"/>
      <c r="G30" s="619"/>
      <c r="H30" s="697"/>
      <c r="I30" s="1362" t="s">
        <v>1199</v>
      </c>
      <c r="J30" s="1362"/>
      <c r="K30" s="1362"/>
      <c r="L30" s="1362"/>
      <c r="M30" s="1362"/>
      <c r="N30" s="1362"/>
      <c r="O30" s="1362"/>
      <c r="P30" s="1362"/>
      <c r="Q30" s="1217"/>
      <c r="R30" s="1218"/>
      <c r="S30" s="1218"/>
      <c r="T30" s="1218"/>
      <c r="U30" s="1218"/>
      <c r="V30" s="1218"/>
      <c r="W30" s="1219"/>
      <c r="Y30" s="619"/>
    </row>
    <row r="31" spans="2:25" ht="12" customHeight="1" x14ac:dyDescent="0.15">
      <c r="B31" s="696"/>
      <c r="G31" s="619"/>
      <c r="H31" s="697"/>
      <c r="I31" s="1362"/>
      <c r="J31" s="1362"/>
      <c r="K31" s="1362"/>
      <c r="L31" s="1362"/>
      <c r="M31" s="1362"/>
      <c r="N31" s="1362"/>
      <c r="O31" s="1362"/>
      <c r="P31" s="1362"/>
      <c r="Q31" s="1359"/>
      <c r="R31" s="1360"/>
      <c r="S31" s="1360"/>
      <c r="T31" s="1360"/>
      <c r="U31" s="1360"/>
      <c r="V31" s="1360"/>
      <c r="W31" s="1361"/>
      <c r="Y31" s="619"/>
    </row>
    <row r="32" spans="2:25" ht="12" customHeight="1" x14ac:dyDescent="0.15">
      <c r="B32" s="696"/>
      <c r="G32" s="619"/>
      <c r="H32" s="697"/>
      <c r="I32" s="1217" t="s">
        <v>1200</v>
      </c>
      <c r="J32" s="1218"/>
      <c r="K32" s="1218"/>
      <c r="L32" s="1218"/>
      <c r="M32" s="1218"/>
      <c r="N32" s="1218"/>
      <c r="O32" s="1218"/>
      <c r="P32" s="1219"/>
      <c r="Q32" s="1217"/>
      <c r="R32" s="1218"/>
      <c r="S32" s="1218"/>
      <c r="T32" s="1218"/>
      <c r="U32" s="1218"/>
      <c r="V32" s="1218"/>
      <c r="W32" s="1219"/>
      <c r="Y32" s="619"/>
    </row>
    <row r="33" spans="2:25" ht="12" customHeight="1" x14ac:dyDescent="0.15">
      <c r="B33" s="696"/>
      <c r="G33" s="619"/>
      <c r="H33" s="697"/>
      <c r="I33" s="1375"/>
      <c r="J33" s="1092"/>
      <c r="K33" s="1092"/>
      <c r="L33" s="1092"/>
      <c r="M33" s="1092"/>
      <c r="N33" s="1092"/>
      <c r="O33" s="1092"/>
      <c r="P33" s="1376"/>
      <c r="Q33" s="1375"/>
      <c r="R33" s="1092"/>
      <c r="S33" s="1092"/>
      <c r="T33" s="1092"/>
      <c r="U33" s="1092"/>
      <c r="V33" s="1092"/>
      <c r="W33" s="1376"/>
      <c r="Y33" s="619"/>
    </row>
    <row r="34" spans="2:25" ht="12" customHeight="1" x14ac:dyDescent="0.15">
      <c r="B34" s="696"/>
      <c r="G34" s="619"/>
      <c r="H34" s="697"/>
      <c r="I34" s="1375"/>
      <c r="J34" s="1092"/>
      <c r="K34" s="1092"/>
      <c r="L34" s="1092"/>
      <c r="M34" s="1092"/>
      <c r="N34" s="1092"/>
      <c r="O34" s="1092"/>
      <c r="P34" s="1376"/>
      <c r="Q34" s="1375"/>
      <c r="R34" s="1092"/>
      <c r="S34" s="1092"/>
      <c r="T34" s="1092"/>
      <c r="U34" s="1092"/>
      <c r="V34" s="1092"/>
      <c r="W34" s="1376"/>
      <c r="Y34" s="619"/>
    </row>
    <row r="35" spans="2:25" ht="12" customHeight="1" x14ac:dyDescent="0.15">
      <c r="B35" s="696"/>
      <c r="G35" s="619"/>
      <c r="H35" s="697"/>
      <c r="I35" s="1359"/>
      <c r="J35" s="1360"/>
      <c r="K35" s="1360"/>
      <c r="L35" s="1360"/>
      <c r="M35" s="1360"/>
      <c r="N35" s="1360"/>
      <c r="O35" s="1360"/>
      <c r="P35" s="1361"/>
      <c r="Q35" s="1359"/>
      <c r="R35" s="1360"/>
      <c r="S35" s="1360"/>
      <c r="T35" s="1360"/>
      <c r="U35" s="1360"/>
      <c r="V35" s="1360"/>
      <c r="W35" s="1361"/>
      <c r="Y35" s="619"/>
    </row>
    <row r="36" spans="2:25" ht="12" customHeight="1" x14ac:dyDescent="0.15">
      <c r="B36" s="696"/>
      <c r="G36" s="619"/>
      <c r="H36" s="697"/>
      <c r="I36" s="1362" t="s">
        <v>1201</v>
      </c>
      <c r="J36" s="1362"/>
      <c r="K36" s="1362"/>
      <c r="L36" s="1362"/>
      <c r="M36" s="1362"/>
      <c r="N36" s="1362"/>
      <c r="O36" s="1362"/>
      <c r="P36" s="1362"/>
      <c r="Q36" s="1367"/>
      <c r="R36" s="1368"/>
      <c r="S36" s="1368"/>
      <c r="T36" s="1368"/>
      <c r="U36" s="1368"/>
      <c r="V36" s="1368"/>
      <c r="W36" s="1369"/>
      <c r="Y36" s="619"/>
    </row>
    <row r="37" spans="2:25" ht="12" customHeight="1" x14ac:dyDescent="0.15">
      <c r="B37" s="696"/>
      <c r="G37" s="619"/>
      <c r="H37" s="697"/>
      <c r="I37" s="1362"/>
      <c r="J37" s="1362"/>
      <c r="K37" s="1362"/>
      <c r="L37" s="1362"/>
      <c r="M37" s="1362"/>
      <c r="N37" s="1362"/>
      <c r="O37" s="1362"/>
      <c r="P37" s="1362"/>
      <c r="Q37" s="1370"/>
      <c r="R37" s="1371"/>
      <c r="S37" s="1371"/>
      <c r="T37" s="1371"/>
      <c r="U37" s="1371"/>
      <c r="V37" s="1371"/>
      <c r="W37" s="1372"/>
      <c r="Y37" s="619"/>
    </row>
    <row r="38" spans="2:25" ht="12" customHeight="1" x14ac:dyDescent="0.15">
      <c r="B38" s="696"/>
      <c r="G38" s="619"/>
      <c r="H38" s="712"/>
      <c r="I38" s="1099" t="s">
        <v>1202</v>
      </c>
      <c r="J38" s="1362"/>
      <c r="K38" s="1362"/>
      <c r="L38" s="1362"/>
      <c r="M38" s="1362"/>
      <c r="N38" s="1362"/>
      <c r="O38" s="1362"/>
      <c r="P38" s="1362"/>
      <c r="Q38" s="1363" t="s">
        <v>1203</v>
      </c>
      <c r="R38" s="1364"/>
      <c r="S38" s="1364"/>
      <c r="T38" s="1364"/>
      <c r="U38" s="1364"/>
      <c r="V38" s="1364"/>
      <c r="W38" s="1364"/>
      <c r="X38" s="697"/>
      <c r="Y38" s="619"/>
    </row>
    <row r="39" spans="2:25" ht="12" customHeight="1" x14ac:dyDescent="0.15">
      <c r="B39" s="696"/>
      <c r="G39" s="619"/>
      <c r="H39" s="697"/>
      <c r="I39" s="1377"/>
      <c r="J39" s="1377"/>
      <c r="K39" s="1377"/>
      <c r="L39" s="1377"/>
      <c r="M39" s="1377"/>
      <c r="N39" s="1377"/>
      <c r="O39" s="1377"/>
      <c r="P39" s="1377"/>
      <c r="Q39" s="1370"/>
      <c r="R39" s="1371"/>
      <c r="S39" s="1371"/>
      <c r="T39" s="1371"/>
      <c r="U39" s="1371"/>
      <c r="V39" s="1371"/>
      <c r="W39" s="1372"/>
      <c r="Y39" s="619"/>
    </row>
    <row r="40" spans="2:25" ht="12" customHeight="1" x14ac:dyDescent="0.15">
      <c r="B40" s="696"/>
      <c r="G40" s="619"/>
      <c r="H40" s="697"/>
      <c r="I40" s="1362" t="s">
        <v>1204</v>
      </c>
      <c r="J40" s="1362"/>
      <c r="K40" s="1362"/>
      <c r="L40" s="1362"/>
      <c r="M40" s="1362"/>
      <c r="N40" s="1362"/>
      <c r="O40" s="1362"/>
      <c r="P40" s="1362"/>
      <c r="Q40" s="1367"/>
      <c r="R40" s="1368"/>
      <c r="S40" s="1368"/>
      <c r="T40" s="1368"/>
      <c r="U40" s="1368"/>
      <c r="V40" s="1368"/>
      <c r="W40" s="1369"/>
      <c r="Y40" s="619"/>
    </row>
    <row r="41" spans="2:25" ht="12" customHeight="1" x14ac:dyDescent="0.15">
      <c r="B41" s="696"/>
      <c r="G41" s="619"/>
      <c r="H41" s="697"/>
      <c r="I41" s="1362"/>
      <c r="J41" s="1362"/>
      <c r="K41" s="1362"/>
      <c r="L41" s="1362"/>
      <c r="M41" s="1362"/>
      <c r="N41" s="1362"/>
      <c r="O41" s="1362"/>
      <c r="P41" s="1362"/>
      <c r="Q41" s="1370"/>
      <c r="R41" s="1371"/>
      <c r="S41" s="1371"/>
      <c r="T41" s="1371"/>
      <c r="U41" s="1371"/>
      <c r="V41" s="1371"/>
      <c r="W41" s="1372"/>
      <c r="Y41" s="619"/>
    </row>
    <row r="42" spans="2:25" ht="15" customHeight="1" x14ac:dyDescent="0.15">
      <c r="B42" s="696"/>
      <c r="G42" s="619"/>
      <c r="H42" s="697"/>
      <c r="I42" s="690"/>
      <c r="J42" s="690"/>
      <c r="K42" s="690"/>
      <c r="L42" s="690"/>
      <c r="M42" s="690"/>
      <c r="N42" s="690"/>
      <c r="O42" s="690"/>
      <c r="P42" s="690"/>
      <c r="Q42" s="690"/>
      <c r="R42" s="690"/>
      <c r="S42" s="690"/>
      <c r="T42" s="690"/>
      <c r="U42" s="690"/>
      <c r="Y42" s="709"/>
    </row>
    <row r="43" spans="2:25" ht="29.25" customHeight="1" x14ac:dyDescent="0.15">
      <c r="B43" s="708"/>
      <c r="C43" s="710"/>
      <c r="D43" s="710"/>
      <c r="E43" s="710"/>
      <c r="F43" s="710"/>
      <c r="G43" s="711"/>
      <c r="H43" s="691" t="s">
        <v>1206</v>
      </c>
      <c r="I43" s="690"/>
      <c r="Y43" s="619"/>
    </row>
    <row r="44" spans="2:25" ht="12" customHeight="1" x14ac:dyDescent="0.15">
      <c r="B44" s="696"/>
      <c r="G44" s="619"/>
      <c r="H44" s="697"/>
      <c r="I44" s="1362" t="s">
        <v>1199</v>
      </c>
      <c r="J44" s="1362"/>
      <c r="K44" s="1362"/>
      <c r="L44" s="1362"/>
      <c r="M44" s="1362"/>
      <c r="N44" s="1362"/>
      <c r="O44" s="1362"/>
      <c r="P44" s="1362"/>
      <c r="Q44" s="1217"/>
      <c r="R44" s="1218"/>
      <c r="S44" s="1218"/>
      <c r="T44" s="1218"/>
      <c r="U44" s="1218"/>
      <c r="V44" s="1218"/>
      <c r="W44" s="1219"/>
      <c r="Y44" s="619"/>
    </row>
    <row r="45" spans="2:25" ht="12" customHeight="1" x14ac:dyDescent="0.15">
      <c r="B45" s="696"/>
      <c r="G45" s="619"/>
      <c r="H45" s="697"/>
      <c r="I45" s="1362"/>
      <c r="J45" s="1362"/>
      <c r="K45" s="1362"/>
      <c r="L45" s="1362"/>
      <c r="M45" s="1362"/>
      <c r="N45" s="1362"/>
      <c r="O45" s="1362"/>
      <c r="P45" s="1362"/>
      <c r="Q45" s="1359"/>
      <c r="R45" s="1360"/>
      <c r="S45" s="1360"/>
      <c r="T45" s="1360"/>
      <c r="U45" s="1360"/>
      <c r="V45" s="1360"/>
      <c r="W45" s="1361"/>
      <c r="Y45" s="619"/>
    </row>
    <row r="46" spans="2:25" ht="12" customHeight="1" x14ac:dyDescent="0.15">
      <c r="B46" s="696"/>
      <c r="G46" s="619"/>
      <c r="H46" s="697"/>
      <c r="I46" s="1217" t="s">
        <v>1200</v>
      </c>
      <c r="J46" s="1218"/>
      <c r="K46" s="1218"/>
      <c r="L46" s="1218"/>
      <c r="M46" s="1218"/>
      <c r="N46" s="1218"/>
      <c r="O46" s="1218"/>
      <c r="P46" s="1219"/>
      <c r="Q46" s="1217"/>
      <c r="R46" s="1218"/>
      <c r="S46" s="1218"/>
      <c r="T46" s="1218"/>
      <c r="U46" s="1218"/>
      <c r="V46" s="1218"/>
      <c r="W46" s="1219"/>
      <c r="Y46" s="619"/>
    </row>
    <row r="47" spans="2:25" ht="12" customHeight="1" x14ac:dyDescent="0.15">
      <c r="B47" s="696"/>
      <c r="G47" s="619"/>
      <c r="H47" s="697"/>
      <c r="I47" s="1375"/>
      <c r="J47" s="1092"/>
      <c r="K47" s="1092"/>
      <c r="L47" s="1092"/>
      <c r="M47" s="1092"/>
      <c r="N47" s="1092"/>
      <c r="O47" s="1092"/>
      <c r="P47" s="1376"/>
      <c r="Q47" s="1375"/>
      <c r="R47" s="1092"/>
      <c r="S47" s="1092"/>
      <c r="T47" s="1092"/>
      <c r="U47" s="1092"/>
      <c r="V47" s="1092"/>
      <c r="W47" s="1376"/>
      <c r="Y47" s="619"/>
    </row>
    <row r="48" spans="2:25" ht="12" customHeight="1" x14ac:dyDescent="0.15">
      <c r="B48" s="696"/>
      <c r="G48" s="619"/>
      <c r="H48" s="697"/>
      <c r="I48" s="1375"/>
      <c r="J48" s="1092"/>
      <c r="K48" s="1092"/>
      <c r="L48" s="1092"/>
      <c r="M48" s="1092"/>
      <c r="N48" s="1092"/>
      <c r="O48" s="1092"/>
      <c r="P48" s="1376"/>
      <c r="Q48" s="1375"/>
      <c r="R48" s="1092"/>
      <c r="S48" s="1092"/>
      <c r="T48" s="1092"/>
      <c r="U48" s="1092"/>
      <c r="V48" s="1092"/>
      <c r="W48" s="1376"/>
      <c r="Y48" s="619"/>
    </row>
    <row r="49" spans="2:25" ht="12" customHeight="1" x14ac:dyDescent="0.15">
      <c r="B49" s="696"/>
      <c r="G49" s="619"/>
      <c r="H49" s="697"/>
      <c r="I49" s="1359"/>
      <c r="J49" s="1360"/>
      <c r="K49" s="1360"/>
      <c r="L49" s="1360"/>
      <c r="M49" s="1360"/>
      <c r="N49" s="1360"/>
      <c r="O49" s="1360"/>
      <c r="P49" s="1361"/>
      <c r="Q49" s="1359"/>
      <c r="R49" s="1360"/>
      <c r="S49" s="1360"/>
      <c r="T49" s="1360"/>
      <c r="U49" s="1360"/>
      <c r="V49" s="1360"/>
      <c r="W49" s="1361"/>
      <c r="Y49" s="619"/>
    </row>
    <row r="50" spans="2:25" ht="12" customHeight="1" x14ac:dyDescent="0.15">
      <c r="B50" s="696"/>
      <c r="G50" s="619"/>
      <c r="H50" s="697"/>
      <c r="I50" s="1362" t="s">
        <v>1201</v>
      </c>
      <c r="J50" s="1362"/>
      <c r="K50" s="1362"/>
      <c r="L50" s="1362"/>
      <c r="M50" s="1362"/>
      <c r="N50" s="1362"/>
      <c r="O50" s="1362"/>
      <c r="P50" s="1362"/>
      <c r="Q50" s="1367"/>
      <c r="R50" s="1368"/>
      <c r="S50" s="1368"/>
      <c r="T50" s="1368"/>
      <c r="U50" s="1368"/>
      <c r="V50" s="1368"/>
      <c r="W50" s="1369"/>
      <c r="Y50" s="619"/>
    </row>
    <row r="51" spans="2:25" ht="12" customHeight="1" x14ac:dyDescent="0.15">
      <c r="B51" s="696"/>
      <c r="G51" s="619"/>
      <c r="H51" s="697"/>
      <c r="I51" s="1362"/>
      <c r="J51" s="1362"/>
      <c r="K51" s="1362"/>
      <c r="L51" s="1362"/>
      <c r="M51" s="1362"/>
      <c r="N51" s="1362"/>
      <c r="O51" s="1362"/>
      <c r="P51" s="1362"/>
      <c r="Q51" s="1370"/>
      <c r="R51" s="1371"/>
      <c r="S51" s="1371"/>
      <c r="T51" s="1371"/>
      <c r="U51" s="1371"/>
      <c r="V51" s="1371"/>
      <c r="W51" s="1372"/>
      <c r="Y51" s="619"/>
    </row>
    <row r="52" spans="2:25" ht="12" customHeight="1" x14ac:dyDescent="0.15">
      <c r="B52" s="696"/>
      <c r="G52" s="619"/>
      <c r="H52" s="697"/>
      <c r="I52" s="1362" t="s">
        <v>1202</v>
      </c>
      <c r="J52" s="1362"/>
      <c r="K52" s="1362"/>
      <c r="L52" s="1362"/>
      <c r="M52" s="1362"/>
      <c r="N52" s="1362"/>
      <c r="O52" s="1362"/>
      <c r="P52" s="1362"/>
      <c r="Q52" s="1367" t="s">
        <v>1203</v>
      </c>
      <c r="R52" s="1368"/>
      <c r="S52" s="1368"/>
      <c r="T52" s="1368"/>
      <c r="U52" s="1368"/>
      <c r="V52" s="1368"/>
      <c r="W52" s="1369"/>
      <c r="Y52" s="619"/>
    </row>
    <row r="53" spans="2:25" ht="12" customHeight="1" x14ac:dyDescent="0.15">
      <c r="B53" s="696"/>
      <c r="G53" s="619"/>
      <c r="H53" s="697"/>
      <c r="I53" s="1362"/>
      <c r="J53" s="1362"/>
      <c r="K53" s="1362"/>
      <c r="L53" s="1362"/>
      <c r="M53" s="1362"/>
      <c r="N53" s="1362"/>
      <c r="O53" s="1362"/>
      <c r="P53" s="1362"/>
      <c r="Q53" s="1370"/>
      <c r="R53" s="1371"/>
      <c r="S53" s="1371"/>
      <c r="T53" s="1371"/>
      <c r="U53" s="1371"/>
      <c r="V53" s="1371"/>
      <c r="W53" s="1372"/>
      <c r="Y53" s="619"/>
    </row>
    <row r="54" spans="2:25" ht="12" customHeight="1" x14ac:dyDescent="0.15">
      <c r="B54" s="696"/>
      <c r="G54" s="619"/>
      <c r="H54" s="697"/>
      <c r="I54" s="1362" t="s">
        <v>1204</v>
      </c>
      <c r="J54" s="1362"/>
      <c r="K54" s="1362"/>
      <c r="L54" s="1362"/>
      <c r="M54" s="1362"/>
      <c r="N54" s="1362"/>
      <c r="O54" s="1362"/>
      <c r="P54" s="1362"/>
      <c r="Q54" s="1367"/>
      <c r="R54" s="1368"/>
      <c r="S54" s="1368"/>
      <c r="T54" s="1368"/>
      <c r="U54" s="1368"/>
      <c r="V54" s="1368"/>
      <c r="W54" s="1369"/>
      <c r="Y54" s="619"/>
    </row>
    <row r="55" spans="2:25" ht="12" customHeight="1" x14ac:dyDescent="0.15">
      <c r="B55" s="696"/>
      <c r="G55" s="619"/>
      <c r="H55" s="697"/>
      <c r="I55" s="1362"/>
      <c r="J55" s="1362"/>
      <c r="K55" s="1362"/>
      <c r="L55" s="1362"/>
      <c r="M55" s="1362"/>
      <c r="N55" s="1362"/>
      <c r="O55" s="1362"/>
      <c r="P55" s="1362"/>
      <c r="Q55" s="1370"/>
      <c r="R55" s="1371"/>
      <c r="S55" s="1371"/>
      <c r="T55" s="1371"/>
      <c r="U55" s="1371"/>
      <c r="V55" s="1371"/>
      <c r="W55" s="1372"/>
      <c r="Y55" s="619"/>
    </row>
    <row r="56" spans="2:25" ht="15" customHeight="1" x14ac:dyDescent="0.15">
      <c r="B56" s="698"/>
      <c r="C56" s="627"/>
      <c r="D56" s="627"/>
      <c r="E56" s="627"/>
      <c r="F56" s="627"/>
      <c r="G56" s="628"/>
      <c r="H56" s="713"/>
      <c r="I56" s="627"/>
      <c r="J56" s="627"/>
      <c r="K56" s="627"/>
      <c r="L56" s="627"/>
      <c r="M56" s="627"/>
      <c r="N56" s="627"/>
      <c r="O56" s="627"/>
      <c r="P56" s="627"/>
      <c r="Q56" s="627"/>
      <c r="R56" s="627"/>
      <c r="S56" s="627"/>
      <c r="T56" s="627"/>
      <c r="U56" s="627"/>
      <c r="V56" s="627"/>
      <c r="W56" s="1373"/>
      <c r="X56" s="1373"/>
      <c r="Y56" s="1374"/>
    </row>
    <row r="57" spans="2:25" ht="15" customHeight="1" x14ac:dyDescent="0.15">
      <c r="Y57" s="714"/>
    </row>
    <row r="58" spans="2:25" ht="38.450000000000003" customHeight="1" x14ac:dyDescent="0.15">
      <c r="B58" s="1366" t="s">
        <v>1207</v>
      </c>
      <c r="C58" s="1366"/>
      <c r="D58" s="1366"/>
      <c r="E58" s="1366"/>
      <c r="F58" s="1366"/>
      <c r="G58" s="1366"/>
      <c r="H58" s="1366"/>
      <c r="I58" s="1366"/>
      <c r="J58" s="1366"/>
      <c r="K58" s="1366"/>
      <c r="L58" s="1366"/>
      <c r="M58" s="1366"/>
      <c r="N58" s="1366"/>
      <c r="O58" s="1366"/>
      <c r="P58" s="1366"/>
      <c r="Q58" s="1366"/>
      <c r="R58" s="1366"/>
      <c r="S58" s="1366"/>
      <c r="T58" s="1366"/>
      <c r="U58" s="1366"/>
      <c r="V58" s="1366"/>
      <c r="W58" s="1366"/>
      <c r="X58" s="1366"/>
      <c r="Y58" s="1366"/>
    </row>
    <row r="59" spans="2:25" ht="24" customHeight="1" x14ac:dyDescent="0.15">
      <c r="B59" s="1366" t="s">
        <v>1208</v>
      </c>
      <c r="C59" s="1366"/>
      <c r="D59" s="1366"/>
      <c r="E59" s="1366"/>
      <c r="F59" s="1366"/>
      <c r="G59" s="1366"/>
      <c r="H59" s="1366"/>
      <c r="I59" s="1366"/>
      <c r="J59" s="1366"/>
      <c r="K59" s="1366"/>
      <c r="L59" s="1366"/>
      <c r="M59" s="1366"/>
      <c r="N59" s="1366"/>
      <c r="O59" s="1366"/>
      <c r="P59" s="1366"/>
      <c r="Q59" s="1366"/>
      <c r="R59" s="1366"/>
      <c r="S59" s="1366"/>
      <c r="T59" s="1366"/>
      <c r="U59" s="1366"/>
      <c r="V59" s="1366"/>
      <c r="W59" s="1366"/>
      <c r="X59" s="1366"/>
      <c r="Y59" s="1366"/>
    </row>
    <row r="60" spans="2:25" ht="24" customHeight="1" x14ac:dyDescent="0.15">
      <c r="B60" s="1366" t="s">
        <v>1209</v>
      </c>
      <c r="C60" s="1366"/>
      <c r="D60" s="1366"/>
      <c r="E60" s="1366"/>
      <c r="F60" s="1366"/>
      <c r="G60" s="1366"/>
      <c r="H60" s="1366"/>
      <c r="I60" s="1366"/>
      <c r="J60" s="1366"/>
      <c r="K60" s="1366"/>
      <c r="L60" s="1366"/>
      <c r="M60" s="1366"/>
      <c r="N60" s="1366"/>
      <c r="O60" s="1366"/>
      <c r="P60" s="1366"/>
      <c r="Q60" s="1366"/>
      <c r="R60" s="1366"/>
      <c r="S60" s="1366"/>
      <c r="T60" s="1366"/>
      <c r="U60" s="1366"/>
      <c r="V60" s="1366"/>
      <c r="W60" s="1366"/>
      <c r="X60" s="1366"/>
      <c r="Y60" s="1366"/>
    </row>
    <row r="61" spans="2:25" x14ac:dyDescent="0.15">
      <c r="B61" s="715" t="s">
        <v>1210</v>
      </c>
      <c r="D61" s="710"/>
      <c r="E61" s="710"/>
      <c r="F61" s="710"/>
      <c r="G61" s="710"/>
      <c r="H61" s="710"/>
      <c r="I61" s="710"/>
      <c r="J61" s="710"/>
      <c r="K61" s="710"/>
      <c r="L61" s="710"/>
      <c r="M61" s="710"/>
      <c r="N61" s="710"/>
      <c r="O61" s="710"/>
      <c r="P61" s="710"/>
      <c r="Q61" s="710"/>
      <c r="R61" s="710"/>
      <c r="S61" s="710"/>
      <c r="T61" s="710"/>
      <c r="U61" s="710"/>
      <c r="V61" s="710"/>
      <c r="W61" s="710"/>
      <c r="X61" s="710"/>
      <c r="Y61" s="710"/>
    </row>
    <row r="62" spans="2:25" x14ac:dyDescent="0.15">
      <c r="B62" s="715"/>
      <c r="D62" s="716"/>
      <c r="E62" s="716"/>
      <c r="F62" s="716"/>
      <c r="G62" s="716"/>
      <c r="H62" s="716"/>
      <c r="I62" s="716"/>
      <c r="J62" s="716"/>
      <c r="K62" s="716"/>
      <c r="L62" s="716"/>
      <c r="M62" s="716"/>
      <c r="N62" s="716"/>
      <c r="O62" s="716"/>
      <c r="P62" s="716"/>
      <c r="Q62" s="716"/>
      <c r="R62" s="716"/>
      <c r="S62" s="716"/>
      <c r="T62" s="716"/>
      <c r="U62" s="716"/>
      <c r="V62" s="716"/>
      <c r="W62" s="716"/>
      <c r="X62" s="716"/>
      <c r="Y62" s="716"/>
    </row>
    <row r="122" spans="3:7" x14ac:dyDescent="0.15">
      <c r="C122" s="627"/>
      <c r="D122" s="627"/>
      <c r="E122" s="627"/>
      <c r="F122" s="627"/>
      <c r="G122" s="627"/>
    </row>
    <row r="123" spans="3:7" x14ac:dyDescent="0.15">
      <c r="C123" s="629"/>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71"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55" zoomScaleNormal="100" zoomScaleSheetLayoutView="55" workbookViewId="0"/>
  </sheetViews>
  <sheetFormatPr defaultColWidth="4" defaultRowHeight="13.5" x14ac:dyDescent="0.4"/>
  <cols>
    <col min="1" max="1" width="2.875" style="327" customWidth="1"/>
    <col min="2" max="2" width="2.375" style="327" customWidth="1"/>
    <col min="3" max="3" width="3.5" style="327" customWidth="1"/>
    <col min="4" max="15" width="3.625" style="327" customWidth="1"/>
    <col min="16" max="16" width="1.5" style="327" customWidth="1"/>
    <col min="17" max="18" width="3.625" style="327" customWidth="1"/>
    <col min="19" max="19" width="2.75" style="327" customWidth="1"/>
    <col min="20" max="31" width="3.625" style="327" customWidth="1"/>
    <col min="32" max="16384" width="4" style="327"/>
  </cols>
  <sheetData>
    <row r="2" spans="2:31" x14ac:dyDescent="0.4">
      <c r="B2" s="327" t="s">
        <v>1211</v>
      </c>
    </row>
    <row r="3" spans="2:31" x14ac:dyDescent="0.4">
      <c r="U3" s="690"/>
      <c r="X3" s="673" t="s">
        <v>961</v>
      </c>
      <c r="Y3" s="1092"/>
      <c r="Z3" s="1092"/>
      <c r="AA3" s="673" t="s">
        <v>962</v>
      </c>
      <c r="AB3" s="501"/>
      <c r="AC3" s="673" t="s">
        <v>989</v>
      </c>
      <c r="AD3" s="501"/>
      <c r="AE3" s="673" t="s">
        <v>990</v>
      </c>
    </row>
    <row r="4" spans="2:31" x14ac:dyDescent="0.4">
      <c r="T4" s="531"/>
      <c r="U4" s="531"/>
      <c r="V4" s="531"/>
    </row>
    <row r="5" spans="2:31" x14ac:dyDescent="0.4">
      <c r="B5" s="1092" t="s">
        <v>1212</v>
      </c>
      <c r="C5" s="1092"/>
      <c r="D5" s="1092"/>
      <c r="E5" s="1092"/>
      <c r="F5" s="1092"/>
      <c r="G5" s="1092"/>
      <c r="H5" s="1092"/>
      <c r="I5" s="1092"/>
      <c r="J5" s="1092"/>
      <c r="K5" s="1092"/>
      <c r="L5" s="1092"/>
      <c r="M5" s="1092"/>
      <c r="N5" s="1092"/>
      <c r="O5" s="1092"/>
      <c r="P5" s="1092"/>
      <c r="Q5" s="1092"/>
      <c r="R5" s="1092"/>
      <c r="S5" s="1092"/>
      <c r="T5" s="1092"/>
      <c r="U5" s="1092"/>
      <c r="V5" s="1092"/>
      <c r="W5" s="1092"/>
      <c r="X5" s="1092"/>
      <c r="Y5" s="1092"/>
      <c r="Z5" s="1092"/>
      <c r="AA5" s="1092"/>
      <c r="AB5" s="1092"/>
      <c r="AC5" s="1092"/>
      <c r="AD5" s="1092"/>
      <c r="AE5" s="1092"/>
    </row>
    <row r="6" spans="2:31" ht="65.25" customHeight="1" x14ac:dyDescent="0.4">
      <c r="B6" s="1160" t="s">
        <v>1213</v>
      </c>
      <c r="C6" s="1160"/>
      <c r="D6" s="1160"/>
      <c r="E6" s="1160"/>
      <c r="F6" s="1160"/>
      <c r="G6" s="1160"/>
      <c r="H6" s="1160"/>
      <c r="I6" s="1160"/>
      <c r="J6" s="1160"/>
      <c r="K6" s="1160"/>
      <c r="L6" s="1160"/>
      <c r="M6" s="1160"/>
      <c r="N6" s="1160"/>
      <c r="O6" s="1160"/>
      <c r="P6" s="1160"/>
      <c r="Q6" s="1160"/>
      <c r="R6" s="1160"/>
      <c r="S6" s="1160"/>
      <c r="T6" s="1160"/>
      <c r="U6" s="1160"/>
      <c r="V6" s="1160"/>
      <c r="W6" s="1160"/>
      <c r="X6" s="1160"/>
      <c r="Y6" s="1160"/>
      <c r="Z6" s="1160"/>
      <c r="AA6" s="1160"/>
      <c r="AB6" s="1160"/>
      <c r="AC6" s="1160"/>
      <c r="AD6" s="1160"/>
      <c r="AE6" s="501"/>
    </row>
    <row r="7" spans="2:31" ht="23.25" customHeight="1" x14ac:dyDescent="0.4"/>
    <row r="8" spans="2:31" ht="23.25" customHeight="1" x14ac:dyDescent="0.4">
      <c r="B8" s="717" t="s">
        <v>1158</v>
      </c>
      <c r="C8" s="717"/>
      <c r="D8" s="717"/>
      <c r="E8" s="717"/>
      <c r="F8" s="1097"/>
      <c r="G8" s="1098"/>
      <c r="H8" s="1098"/>
      <c r="I8" s="1098"/>
      <c r="J8" s="1098"/>
      <c r="K8" s="1098"/>
      <c r="L8" s="1098"/>
      <c r="M8" s="1098"/>
      <c r="N8" s="1098"/>
      <c r="O8" s="1098"/>
      <c r="P8" s="1098"/>
      <c r="Q8" s="1098"/>
      <c r="R8" s="1098"/>
      <c r="S8" s="1098"/>
      <c r="T8" s="1098"/>
      <c r="U8" s="1098"/>
      <c r="V8" s="1098"/>
      <c r="W8" s="1098"/>
      <c r="X8" s="1098"/>
      <c r="Y8" s="1098"/>
      <c r="Z8" s="1098"/>
      <c r="AA8" s="1098"/>
      <c r="AB8" s="1098"/>
      <c r="AC8" s="1098"/>
      <c r="AD8" s="1098"/>
      <c r="AE8" s="1099"/>
    </row>
    <row r="9" spans="2:31" ht="24.95" customHeight="1" x14ac:dyDescent="0.4">
      <c r="B9" s="717" t="s">
        <v>1214</v>
      </c>
      <c r="C9" s="717"/>
      <c r="D9" s="717"/>
      <c r="E9" s="717"/>
      <c r="F9" s="674" t="s">
        <v>473</v>
      </c>
      <c r="G9" s="675" t="s">
        <v>1215</v>
      </c>
      <c r="H9" s="675"/>
      <c r="I9" s="675"/>
      <c r="J9" s="675"/>
      <c r="K9" s="705" t="s">
        <v>473</v>
      </c>
      <c r="L9" s="675" t="s">
        <v>1216</v>
      </c>
      <c r="M9" s="675"/>
      <c r="N9" s="675"/>
      <c r="O9" s="675"/>
      <c r="P9" s="675"/>
      <c r="Q9" s="705" t="s">
        <v>473</v>
      </c>
      <c r="R9" s="675" t="s">
        <v>1217</v>
      </c>
      <c r="S9" s="675"/>
      <c r="T9" s="675"/>
      <c r="U9" s="675"/>
      <c r="V9" s="675"/>
      <c r="W9" s="675"/>
      <c r="X9" s="675"/>
      <c r="Y9" s="675"/>
      <c r="Z9" s="675"/>
      <c r="AA9" s="675"/>
      <c r="AB9" s="675"/>
      <c r="AC9" s="675"/>
      <c r="AD9" s="718"/>
      <c r="AE9" s="719"/>
    </row>
    <row r="10" spans="2:31" ht="24.95" customHeight="1" x14ac:dyDescent="0.4">
      <c r="B10" s="1217" t="s">
        <v>1218</v>
      </c>
      <c r="C10" s="1218"/>
      <c r="D10" s="1218"/>
      <c r="E10" s="1219"/>
      <c r="F10" s="501" t="s">
        <v>473</v>
      </c>
      <c r="G10" s="690" t="s">
        <v>1219</v>
      </c>
      <c r="H10" s="690"/>
      <c r="I10" s="690"/>
      <c r="J10" s="690"/>
      <c r="K10" s="690"/>
      <c r="L10" s="690"/>
      <c r="M10" s="690"/>
      <c r="N10" s="690"/>
      <c r="O10" s="690"/>
      <c r="Q10" s="685"/>
      <c r="R10" s="720" t="s">
        <v>473</v>
      </c>
      <c r="S10" s="690" t="s">
        <v>1220</v>
      </c>
      <c r="T10" s="690"/>
      <c r="U10" s="690"/>
      <c r="V10" s="690"/>
      <c r="W10" s="677"/>
      <c r="X10" s="677"/>
      <c r="Y10" s="677"/>
      <c r="Z10" s="677"/>
      <c r="AA10" s="677"/>
      <c r="AB10" s="677"/>
      <c r="AC10" s="677"/>
      <c r="AD10" s="685"/>
      <c r="AE10" s="686"/>
    </row>
    <row r="11" spans="2:31" ht="24.95" customHeight="1" x14ac:dyDescent="0.4">
      <c r="B11" s="1375"/>
      <c r="C11" s="1092"/>
      <c r="D11" s="1092"/>
      <c r="E11" s="1376"/>
      <c r="F11" s="501" t="s">
        <v>473</v>
      </c>
      <c r="G11" s="690" t="s">
        <v>1221</v>
      </c>
      <c r="H11" s="690"/>
      <c r="I11" s="690"/>
      <c r="J11" s="690"/>
      <c r="K11" s="690"/>
      <c r="L11" s="690"/>
      <c r="M11" s="690"/>
      <c r="N11" s="690"/>
      <c r="O11" s="690"/>
      <c r="R11" s="501" t="s">
        <v>473</v>
      </c>
      <c r="S11" s="690" t="s">
        <v>1222</v>
      </c>
      <c r="T11" s="690"/>
      <c r="U11" s="690"/>
      <c r="V11" s="690"/>
      <c r="W11" s="690"/>
      <c r="X11" s="690"/>
      <c r="Y11" s="690"/>
      <c r="Z11" s="690"/>
      <c r="AA11" s="690"/>
      <c r="AB11" s="690"/>
      <c r="AC11" s="690"/>
      <c r="AE11" s="553"/>
    </row>
    <row r="12" spans="2:31" ht="24.95" customHeight="1" x14ac:dyDescent="0.4">
      <c r="B12" s="1375"/>
      <c r="C12" s="1092"/>
      <c r="D12" s="1092"/>
      <c r="E12" s="1376"/>
      <c r="F12" s="501" t="s">
        <v>473</v>
      </c>
      <c r="G12" s="721" t="s">
        <v>1223</v>
      </c>
      <c r="H12" s="690"/>
      <c r="I12" s="690"/>
      <c r="J12" s="690"/>
      <c r="K12" s="690"/>
      <c r="L12" s="690"/>
      <c r="M12" s="690"/>
      <c r="N12" s="690"/>
      <c r="O12" s="690"/>
      <c r="R12" s="501" t="s">
        <v>473</v>
      </c>
      <c r="S12" s="721" t="s">
        <v>1224</v>
      </c>
      <c r="T12" s="690"/>
      <c r="U12" s="690"/>
      <c r="V12" s="690"/>
      <c r="W12" s="690"/>
      <c r="X12" s="690"/>
      <c r="Y12" s="690"/>
      <c r="Z12" s="690"/>
      <c r="AA12" s="690"/>
      <c r="AB12" s="690"/>
      <c r="AC12" s="690"/>
      <c r="AE12" s="553"/>
    </row>
    <row r="13" spans="2:31" ht="24.95" customHeight="1" x14ac:dyDescent="0.15">
      <c r="B13" s="1375"/>
      <c r="C13" s="1092"/>
      <c r="D13" s="1092"/>
      <c r="E13" s="1376"/>
      <c r="F13" s="501" t="s">
        <v>473</v>
      </c>
      <c r="G13" s="690" t="s">
        <v>1225</v>
      </c>
      <c r="H13" s="690"/>
      <c r="I13" s="690"/>
      <c r="J13" s="690"/>
      <c r="K13" s="690"/>
      <c r="L13" s="690"/>
      <c r="M13" s="722"/>
      <c r="N13" s="690"/>
      <c r="O13" s="690"/>
      <c r="R13" s="501" t="s">
        <v>473</v>
      </c>
      <c r="S13" s="690" t="s">
        <v>1226</v>
      </c>
      <c r="T13" s="690"/>
      <c r="U13" s="690"/>
      <c r="V13" s="690"/>
      <c r="W13" s="690"/>
      <c r="X13" s="690"/>
      <c r="Y13" s="690"/>
      <c r="Z13" s="690"/>
      <c r="AA13" s="690"/>
      <c r="AB13" s="690"/>
      <c r="AC13" s="690"/>
      <c r="AE13" s="553"/>
    </row>
    <row r="14" spans="2:31" ht="24.95" customHeight="1" x14ac:dyDescent="0.15">
      <c r="B14" s="1375"/>
      <c r="C14" s="1092"/>
      <c r="D14" s="1092"/>
      <c r="E14" s="1376"/>
      <c r="F14" s="501" t="s">
        <v>473</v>
      </c>
      <c r="G14" s="690" t="s">
        <v>1227</v>
      </c>
      <c r="H14" s="690"/>
      <c r="I14" s="690"/>
      <c r="J14" s="690"/>
      <c r="K14" s="722"/>
      <c r="L14" s="721"/>
      <c r="M14" s="723"/>
      <c r="N14" s="723"/>
      <c r="O14" s="721"/>
      <c r="R14" s="501"/>
      <c r="S14" s="690"/>
      <c r="T14" s="721"/>
      <c r="U14" s="721"/>
      <c r="V14" s="721"/>
      <c r="W14" s="721"/>
      <c r="X14" s="721"/>
      <c r="Y14" s="721"/>
      <c r="Z14" s="721"/>
      <c r="AA14" s="721"/>
      <c r="AB14" s="721"/>
      <c r="AC14" s="721"/>
      <c r="AE14" s="553"/>
    </row>
    <row r="15" spans="2:31" ht="24.95" customHeight="1" x14ac:dyDescent="0.4">
      <c r="B15" s="717" t="s">
        <v>1228</v>
      </c>
      <c r="C15" s="717"/>
      <c r="D15" s="717"/>
      <c r="E15" s="717"/>
      <c r="F15" s="674" t="s">
        <v>473</v>
      </c>
      <c r="G15" s="675" t="s">
        <v>1229</v>
      </c>
      <c r="H15" s="724"/>
      <c r="I15" s="724"/>
      <c r="J15" s="724"/>
      <c r="K15" s="724"/>
      <c r="L15" s="724"/>
      <c r="M15" s="724"/>
      <c r="N15" s="724"/>
      <c r="O15" s="724"/>
      <c r="P15" s="724"/>
      <c r="Q15" s="718"/>
      <c r="R15" s="705" t="s">
        <v>473</v>
      </c>
      <c r="S15" s="675" t="s">
        <v>1230</v>
      </c>
      <c r="T15" s="724"/>
      <c r="U15" s="724"/>
      <c r="V15" s="724"/>
      <c r="W15" s="724"/>
      <c r="X15" s="724"/>
      <c r="Y15" s="724"/>
      <c r="Z15" s="724"/>
      <c r="AA15" s="724"/>
      <c r="AB15" s="724"/>
      <c r="AC15" s="724"/>
      <c r="AD15" s="718"/>
      <c r="AE15" s="719"/>
    </row>
    <row r="16" spans="2:31" ht="30.75" customHeight="1" x14ac:dyDescent="0.4"/>
    <row r="17" spans="2:31" x14ac:dyDescent="0.4">
      <c r="B17" s="725"/>
      <c r="C17" s="718"/>
      <c r="D17" s="718"/>
      <c r="E17" s="718"/>
      <c r="F17" s="718"/>
      <c r="G17" s="718"/>
      <c r="H17" s="718"/>
      <c r="I17" s="718"/>
      <c r="J17" s="718"/>
      <c r="K17" s="718"/>
      <c r="L17" s="718"/>
      <c r="M17" s="718"/>
      <c r="N17" s="718"/>
      <c r="O17" s="718"/>
      <c r="P17" s="718"/>
      <c r="Q17" s="718"/>
      <c r="R17" s="718"/>
      <c r="S17" s="718"/>
      <c r="T17" s="718"/>
      <c r="U17" s="718"/>
      <c r="V17" s="718"/>
      <c r="W17" s="718"/>
      <c r="X17" s="718"/>
      <c r="Y17" s="718"/>
      <c r="Z17" s="719"/>
      <c r="AA17" s="674"/>
      <c r="AB17" s="705" t="s">
        <v>1167</v>
      </c>
      <c r="AC17" s="705" t="s">
        <v>343</v>
      </c>
      <c r="AD17" s="705" t="s">
        <v>1168</v>
      </c>
      <c r="AE17" s="719"/>
    </row>
    <row r="18" spans="2:31" x14ac:dyDescent="0.4">
      <c r="B18" s="684" t="s">
        <v>1231</v>
      </c>
      <c r="C18" s="685"/>
      <c r="D18" s="685"/>
      <c r="E18" s="685"/>
      <c r="F18" s="685"/>
      <c r="G18" s="685"/>
      <c r="H18" s="685"/>
      <c r="I18" s="685"/>
      <c r="J18" s="685"/>
      <c r="K18" s="685"/>
      <c r="L18" s="685"/>
      <c r="M18" s="685"/>
      <c r="N18" s="685"/>
      <c r="O18" s="685"/>
      <c r="P18" s="685"/>
      <c r="Q18" s="685"/>
      <c r="R18" s="685"/>
      <c r="S18" s="685"/>
      <c r="T18" s="685"/>
      <c r="U18" s="685"/>
      <c r="V18" s="685"/>
      <c r="W18" s="685"/>
      <c r="X18" s="685"/>
      <c r="Y18" s="685"/>
      <c r="Z18" s="726"/>
      <c r="AA18" s="727"/>
      <c r="AB18" s="720"/>
      <c r="AC18" s="720"/>
      <c r="AD18" s="685"/>
      <c r="AE18" s="686"/>
    </row>
    <row r="19" spans="2:31" x14ac:dyDescent="0.4">
      <c r="B19" s="552"/>
      <c r="C19" s="728" t="s">
        <v>1232</v>
      </c>
      <c r="D19" s="327" t="s">
        <v>1233</v>
      </c>
      <c r="Z19" s="729"/>
      <c r="AA19" s="689"/>
      <c r="AB19" s="501" t="s">
        <v>473</v>
      </c>
      <c r="AC19" s="501" t="s">
        <v>343</v>
      </c>
      <c r="AD19" s="501" t="s">
        <v>473</v>
      </c>
      <c r="AE19" s="553"/>
    </row>
    <row r="20" spans="2:31" x14ac:dyDescent="0.4">
      <c r="B20" s="552"/>
      <c r="D20" s="327" t="s">
        <v>1234</v>
      </c>
      <c r="Z20" s="695"/>
      <c r="AA20" s="694"/>
      <c r="AB20" s="501"/>
      <c r="AC20" s="501"/>
      <c r="AE20" s="553"/>
    </row>
    <row r="21" spans="2:31" x14ac:dyDescent="0.4">
      <c r="B21" s="552"/>
      <c r="Z21" s="695"/>
      <c r="AA21" s="694"/>
      <c r="AB21" s="501"/>
      <c r="AC21" s="501"/>
      <c r="AE21" s="553"/>
    </row>
    <row r="22" spans="2:31" ht="13.5" customHeight="1" x14ac:dyDescent="0.4">
      <c r="B22" s="552"/>
      <c r="D22" s="730" t="s">
        <v>1235</v>
      </c>
      <c r="E22" s="675"/>
      <c r="F22" s="675"/>
      <c r="G22" s="675"/>
      <c r="H22" s="675"/>
      <c r="I22" s="675"/>
      <c r="J22" s="675"/>
      <c r="K22" s="675"/>
      <c r="L22" s="675"/>
      <c r="M22" s="675"/>
      <c r="N22" s="675"/>
      <c r="O22" s="718"/>
      <c r="P22" s="718"/>
      <c r="Q22" s="718"/>
      <c r="R22" s="718"/>
      <c r="S22" s="675"/>
      <c r="T22" s="675"/>
      <c r="U22" s="1097"/>
      <c r="V22" s="1098"/>
      <c r="W22" s="1098"/>
      <c r="X22" s="718" t="s">
        <v>1236</v>
      </c>
      <c r="Y22" s="552"/>
      <c r="Z22" s="695"/>
      <c r="AA22" s="694"/>
      <c r="AB22" s="501"/>
      <c r="AC22" s="501"/>
      <c r="AE22" s="553"/>
    </row>
    <row r="23" spans="2:31" x14ac:dyDescent="0.4">
      <c r="B23" s="552"/>
      <c r="D23" s="730" t="s">
        <v>1237</v>
      </c>
      <c r="E23" s="675"/>
      <c r="F23" s="675"/>
      <c r="G23" s="675"/>
      <c r="H23" s="675"/>
      <c r="I23" s="675"/>
      <c r="J23" s="675"/>
      <c r="K23" s="675"/>
      <c r="L23" s="675"/>
      <c r="M23" s="675"/>
      <c r="N23" s="675"/>
      <c r="O23" s="718"/>
      <c r="P23" s="718"/>
      <c r="Q23" s="718"/>
      <c r="R23" s="718"/>
      <c r="S23" s="675"/>
      <c r="T23" s="675"/>
      <c r="U23" s="1097"/>
      <c r="V23" s="1098"/>
      <c r="W23" s="1098"/>
      <c r="X23" s="718" t="s">
        <v>1236</v>
      </c>
      <c r="Y23" s="552"/>
      <c r="Z23" s="553"/>
      <c r="AA23" s="694"/>
      <c r="AB23" s="501"/>
      <c r="AC23" s="501"/>
      <c r="AE23" s="553"/>
    </row>
    <row r="24" spans="2:31" x14ac:dyDescent="0.4">
      <c r="B24" s="552"/>
      <c r="D24" s="730" t="s">
        <v>1238</v>
      </c>
      <c r="E24" s="675"/>
      <c r="F24" s="675"/>
      <c r="G24" s="675"/>
      <c r="H24" s="675"/>
      <c r="I24" s="675"/>
      <c r="J24" s="675"/>
      <c r="K24" s="675"/>
      <c r="L24" s="675"/>
      <c r="M24" s="675"/>
      <c r="N24" s="675"/>
      <c r="O24" s="718"/>
      <c r="P24" s="718"/>
      <c r="Q24" s="718"/>
      <c r="R24" s="718"/>
      <c r="S24" s="675"/>
      <c r="T24" s="731" t="str">
        <f>(IFERROR(ROUNDDOWN(T23/T22*100,0),""))</f>
        <v/>
      </c>
      <c r="U24" s="1386" t="str">
        <f>(IFERROR(ROUNDDOWN(U23/U22*100,0),""))</f>
        <v/>
      </c>
      <c r="V24" s="1387"/>
      <c r="W24" s="1387"/>
      <c r="X24" s="718" t="s">
        <v>1239</v>
      </c>
      <c r="Y24" s="552"/>
      <c r="Z24" s="732"/>
      <c r="AA24" s="694"/>
      <c r="AB24" s="501"/>
      <c r="AC24" s="501"/>
      <c r="AE24" s="553"/>
    </row>
    <row r="25" spans="2:31" x14ac:dyDescent="0.4">
      <c r="B25" s="552"/>
      <c r="D25" s="327" t="s">
        <v>1240</v>
      </c>
      <c r="Z25" s="732"/>
      <c r="AA25" s="694"/>
      <c r="AB25" s="501"/>
      <c r="AC25" s="501"/>
      <c r="AE25" s="553"/>
    </row>
    <row r="26" spans="2:31" x14ac:dyDescent="0.4">
      <c r="B26" s="552"/>
      <c r="E26" s="327" t="s">
        <v>1241</v>
      </c>
      <c r="Z26" s="732"/>
      <c r="AA26" s="694"/>
      <c r="AB26" s="501"/>
      <c r="AC26" s="501"/>
      <c r="AE26" s="553"/>
    </row>
    <row r="27" spans="2:31" x14ac:dyDescent="0.4">
      <c r="B27" s="552"/>
      <c r="Z27" s="732"/>
      <c r="AA27" s="694"/>
      <c r="AB27" s="501"/>
      <c r="AC27" s="501"/>
      <c r="AE27" s="553"/>
    </row>
    <row r="28" spans="2:31" x14ac:dyDescent="0.4">
      <c r="B28" s="552"/>
      <c r="C28" s="728" t="s">
        <v>1242</v>
      </c>
      <c r="D28" s="327" t="s">
        <v>1243</v>
      </c>
      <c r="Z28" s="729"/>
      <c r="AA28" s="694"/>
      <c r="AB28" s="501" t="s">
        <v>473</v>
      </c>
      <c r="AC28" s="501" t="s">
        <v>343</v>
      </c>
      <c r="AD28" s="501" t="s">
        <v>473</v>
      </c>
      <c r="AE28" s="553"/>
    </row>
    <row r="29" spans="2:31" x14ac:dyDescent="0.4">
      <c r="B29" s="552"/>
      <c r="C29" s="728"/>
      <c r="D29" s="327" t="s">
        <v>1244</v>
      </c>
      <c r="Z29" s="729"/>
      <c r="AA29" s="694"/>
      <c r="AB29" s="501"/>
      <c r="AC29" s="501"/>
      <c r="AD29" s="501"/>
      <c r="AE29" s="553"/>
    </row>
    <row r="30" spans="2:31" x14ac:dyDescent="0.4">
      <c r="B30" s="552"/>
      <c r="C30" s="728"/>
      <c r="D30" s="327" t="s">
        <v>1245</v>
      </c>
      <c r="Z30" s="729"/>
      <c r="AA30" s="689"/>
      <c r="AB30" s="501"/>
      <c r="AC30" s="733"/>
      <c r="AE30" s="553"/>
    </row>
    <row r="31" spans="2:31" x14ac:dyDescent="0.4">
      <c r="B31" s="552"/>
      <c r="Z31" s="732"/>
      <c r="AA31" s="694"/>
      <c r="AB31" s="501"/>
      <c r="AC31" s="501"/>
      <c r="AE31" s="553"/>
    </row>
    <row r="32" spans="2:31" ht="13.5" customHeight="1" x14ac:dyDescent="0.4">
      <c r="B32" s="552"/>
      <c r="C32" s="728"/>
      <c r="D32" s="730" t="s">
        <v>1246</v>
      </c>
      <c r="E32" s="675"/>
      <c r="F32" s="675"/>
      <c r="G32" s="675"/>
      <c r="H32" s="675"/>
      <c r="I32" s="675"/>
      <c r="J32" s="675"/>
      <c r="K32" s="675"/>
      <c r="L32" s="675"/>
      <c r="M32" s="675"/>
      <c r="N32" s="675"/>
      <c r="O32" s="718"/>
      <c r="P32" s="718"/>
      <c r="Q32" s="718"/>
      <c r="R32" s="718"/>
      <c r="S32" s="718"/>
      <c r="T32" s="719"/>
      <c r="U32" s="1097"/>
      <c r="V32" s="1098"/>
      <c r="W32" s="1098"/>
      <c r="X32" s="719" t="s">
        <v>1236</v>
      </c>
      <c r="Y32" s="552"/>
      <c r="Z32" s="732"/>
      <c r="AA32" s="694"/>
      <c r="AB32" s="501"/>
      <c r="AC32" s="501"/>
      <c r="AE32" s="553"/>
    </row>
    <row r="33" spans="2:32" x14ac:dyDescent="0.4">
      <c r="B33" s="552"/>
      <c r="C33" s="728"/>
      <c r="D33" s="690"/>
      <c r="E33" s="690"/>
      <c r="F33" s="690"/>
      <c r="G33" s="690"/>
      <c r="H33" s="690"/>
      <c r="I33" s="690"/>
      <c r="J33" s="690"/>
      <c r="K33" s="690"/>
      <c r="L33" s="690"/>
      <c r="M33" s="690"/>
      <c r="N33" s="690"/>
      <c r="U33" s="501"/>
      <c r="V33" s="501"/>
      <c r="W33" s="501"/>
      <c r="Z33" s="732"/>
      <c r="AA33" s="694"/>
      <c r="AB33" s="501"/>
      <c r="AC33" s="501"/>
      <c r="AE33" s="553"/>
    </row>
    <row r="34" spans="2:32" ht="13.5" customHeight="1" x14ac:dyDescent="0.4">
      <c r="B34" s="552"/>
      <c r="C34" s="728"/>
      <c r="E34" s="734" t="s">
        <v>1247</v>
      </c>
      <c r="Z34" s="732"/>
      <c r="AA34" s="694"/>
      <c r="AB34" s="501"/>
      <c r="AC34" s="501"/>
      <c r="AE34" s="553"/>
    </row>
    <row r="35" spans="2:32" x14ac:dyDescent="0.4">
      <c r="B35" s="552"/>
      <c r="C35" s="728"/>
      <c r="E35" s="1382" t="s">
        <v>1248</v>
      </c>
      <c r="F35" s="1382"/>
      <c r="G35" s="1382"/>
      <c r="H35" s="1382"/>
      <c r="I35" s="1382"/>
      <c r="J35" s="1382"/>
      <c r="K35" s="1382"/>
      <c r="L35" s="1382"/>
      <c r="M35" s="1382"/>
      <c r="N35" s="1382"/>
      <c r="O35" s="1382" t="s">
        <v>1249</v>
      </c>
      <c r="P35" s="1382"/>
      <c r="Q35" s="1382"/>
      <c r="R35" s="1382"/>
      <c r="S35" s="1382"/>
      <c r="Z35" s="732"/>
      <c r="AA35" s="694"/>
      <c r="AB35" s="501"/>
      <c r="AC35" s="501"/>
      <c r="AE35" s="553"/>
    </row>
    <row r="36" spans="2:32" x14ac:dyDescent="0.4">
      <c r="B36" s="552"/>
      <c r="C36" s="728"/>
      <c r="E36" s="1382" t="s">
        <v>1250</v>
      </c>
      <c r="F36" s="1382"/>
      <c r="G36" s="1382"/>
      <c r="H36" s="1382"/>
      <c r="I36" s="1382"/>
      <c r="J36" s="1382"/>
      <c r="K36" s="1382"/>
      <c r="L36" s="1382"/>
      <c r="M36" s="1382"/>
      <c r="N36" s="1382"/>
      <c r="O36" s="1382" t="s">
        <v>1251</v>
      </c>
      <c r="P36" s="1382"/>
      <c r="Q36" s="1382"/>
      <c r="R36" s="1382"/>
      <c r="S36" s="1382"/>
      <c r="Z36" s="732"/>
      <c r="AA36" s="694"/>
      <c r="AB36" s="501"/>
      <c r="AC36" s="501"/>
      <c r="AE36" s="553"/>
    </row>
    <row r="37" spans="2:32" x14ac:dyDescent="0.4">
      <c r="B37" s="552"/>
      <c r="C37" s="728"/>
      <c r="E37" s="1382" t="s">
        <v>1252</v>
      </c>
      <c r="F37" s="1382"/>
      <c r="G37" s="1382"/>
      <c r="H37" s="1382"/>
      <c r="I37" s="1382"/>
      <c r="J37" s="1382"/>
      <c r="K37" s="1382"/>
      <c r="L37" s="1382"/>
      <c r="M37" s="1382"/>
      <c r="N37" s="1382"/>
      <c r="O37" s="1382" t="s">
        <v>1253</v>
      </c>
      <c r="P37" s="1382"/>
      <c r="Q37" s="1382"/>
      <c r="R37" s="1382"/>
      <c r="S37" s="1382"/>
      <c r="Z37" s="732"/>
      <c r="AA37" s="694"/>
      <c r="AB37" s="501"/>
      <c r="AC37" s="501"/>
      <c r="AE37" s="553"/>
    </row>
    <row r="38" spans="2:32" x14ac:dyDescent="0.4">
      <c r="B38" s="552"/>
      <c r="C38" s="728"/>
      <c r="D38" s="553"/>
      <c r="E38" s="1383" t="s">
        <v>1254</v>
      </c>
      <c r="F38" s="1382"/>
      <c r="G38" s="1382"/>
      <c r="H38" s="1382"/>
      <c r="I38" s="1382"/>
      <c r="J38" s="1382"/>
      <c r="K38" s="1382"/>
      <c r="L38" s="1382"/>
      <c r="M38" s="1382"/>
      <c r="N38" s="1382"/>
      <c r="O38" s="1382" t="s">
        <v>1255</v>
      </c>
      <c r="P38" s="1382"/>
      <c r="Q38" s="1382"/>
      <c r="R38" s="1382"/>
      <c r="S38" s="1384"/>
      <c r="T38" s="552"/>
      <c r="Z38" s="732"/>
      <c r="AA38" s="694"/>
      <c r="AB38" s="501"/>
      <c r="AC38" s="501"/>
      <c r="AE38" s="553"/>
    </row>
    <row r="39" spans="2:32" x14ac:dyDescent="0.4">
      <c r="B39" s="552"/>
      <c r="C39" s="728"/>
      <c r="E39" s="1385" t="s">
        <v>1256</v>
      </c>
      <c r="F39" s="1385"/>
      <c r="G39" s="1385"/>
      <c r="H39" s="1385"/>
      <c r="I39" s="1385"/>
      <c r="J39" s="1385"/>
      <c r="K39" s="1385"/>
      <c r="L39" s="1385"/>
      <c r="M39" s="1385"/>
      <c r="N39" s="1385"/>
      <c r="O39" s="1385" t="s">
        <v>1257</v>
      </c>
      <c r="P39" s="1385"/>
      <c r="Q39" s="1385"/>
      <c r="R39" s="1385"/>
      <c r="S39" s="1385"/>
      <c r="Z39" s="732"/>
      <c r="AA39" s="694"/>
      <c r="AB39" s="501"/>
      <c r="AC39" s="501"/>
      <c r="AE39" s="553"/>
      <c r="AF39" s="552"/>
    </row>
    <row r="40" spans="2:32" x14ac:dyDescent="0.4">
      <c r="B40" s="552"/>
      <c r="C40" s="728"/>
      <c r="E40" s="1382" t="s">
        <v>1258</v>
      </c>
      <c r="F40" s="1382"/>
      <c r="G40" s="1382"/>
      <c r="H40" s="1382"/>
      <c r="I40" s="1382"/>
      <c r="J40" s="1382"/>
      <c r="K40" s="1382"/>
      <c r="L40" s="1382"/>
      <c r="M40" s="1382"/>
      <c r="N40" s="1382"/>
      <c r="O40" s="1382" t="s">
        <v>1259</v>
      </c>
      <c r="P40" s="1382"/>
      <c r="Q40" s="1382"/>
      <c r="R40" s="1382"/>
      <c r="S40" s="1382"/>
      <c r="Z40" s="732"/>
      <c r="AA40" s="694"/>
      <c r="AB40" s="501"/>
      <c r="AC40" s="501"/>
      <c r="AE40" s="553"/>
    </row>
    <row r="41" spans="2:32" x14ac:dyDescent="0.4">
      <c r="B41" s="552"/>
      <c r="C41" s="728"/>
      <c r="E41" s="1382" t="s">
        <v>1260</v>
      </c>
      <c r="F41" s="1382"/>
      <c r="G41" s="1382"/>
      <c r="H41" s="1382"/>
      <c r="I41" s="1382"/>
      <c r="J41" s="1382"/>
      <c r="K41" s="1382"/>
      <c r="L41" s="1382"/>
      <c r="M41" s="1382"/>
      <c r="N41" s="1382"/>
      <c r="O41" s="1382" t="s">
        <v>1261</v>
      </c>
      <c r="P41" s="1382"/>
      <c r="Q41" s="1382"/>
      <c r="R41" s="1382"/>
      <c r="S41" s="1382"/>
      <c r="Z41" s="732"/>
      <c r="AA41" s="694"/>
      <c r="AB41" s="501"/>
      <c r="AC41" s="501"/>
      <c r="AE41" s="553"/>
    </row>
    <row r="42" spans="2:32" x14ac:dyDescent="0.4">
      <c r="B42" s="552"/>
      <c r="C42" s="728"/>
      <c r="E42" s="1382" t="s">
        <v>1262</v>
      </c>
      <c r="F42" s="1382"/>
      <c r="G42" s="1382"/>
      <c r="H42" s="1382"/>
      <c r="I42" s="1382"/>
      <c r="J42" s="1382"/>
      <c r="K42" s="1382"/>
      <c r="L42" s="1382"/>
      <c r="M42" s="1382"/>
      <c r="N42" s="1382"/>
      <c r="O42" s="1382" t="s">
        <v>1262</v>
      </c>
      <c r="P42" s="1382"/>
      <c r="Q42" s="1382"/>
      <c r="R42" s="1382"/>
      <c r="S42" s="1382"/>
      <c r="Z42" s="695"/>
      <c r="AA42" s="694"/>
      <c r="AB42" s="501"/>
      <c r="AC42" s="501"/>
      <c r="AE42" s="553"/>
    </row>
    <row r="43" spans="2:32" x14ac:dyDescent="0.4">
      <c r="B43" s="552"/>
      <c r="C43" s="728"/>
      <c r="J43" s="1092"/>
      <c r="K43" s="1092"/>
      <c r="L43" s="1092"/>
      <c r="M43" s="1092"/>
      <c r="N43" s="1092"/>
      <c r="O43" s="1092"/>
      <c r="P43" s="1092"/>
      <c r="Q43" s="1092"/>
      <c r="R43" s="1092"/>
      <c r="S43" s="1092"/>
      <c r="T43" s="1092"/>
      <c r="U43" s="1092"/>
      <c r="V43" s="1092"/>
      <c r="Z43" s="695"/>
      <c r="AA43" s="694"/>
      <c r="AB43" s="501"/>
      <c r="AC43" s="501"/>
      <c r="AE43" s="553"/>
    </row>
    <row r="44" spans="2:32" x14ac:dyDescent="0.4">
      <c r="B44" s="552"/>
      <c r="C44" s="728" t="s">
        <v>1263</v>
      </c>
      <c r="D44" s="327" t="s">
        <v>1264</v>
      </c>
      <c r="Z44" s="729"/>
      <c r="AA44" s="689"/>
      <c r="AB44" s="501" t="s">
        <v>473</v>
      </c>
      <c r="AC44" s="501" t="s">
        <v>343</v>
      </c>
      <c r="AD44" s="501" t="s">
        <v>473</v>
      </c>
      <c r="AE44" s="553"/>
    </row>
    <row r="45" spans="2:32" ht="14.25" customHeight="1" x14ac:dyDescent="0.4">
      <c r="B45" s="552"/>
      <c r="D45" s="327" t="s">
        <v>1265</v>
      </c>
      <c r="Z45" s="732"/>
      <c r="AA45" s="694"/>
      <c r="AB45" s="501"/>
      <c r="AC45" s="501"/>
      <c r="AE45" s="553"/>
    </row>
    <row r="46" spans="2:32" x14ac:dyDescent="0.4">
      <c r="B46" s="552"/>
      <c r="Z46" s="695"/>
      <c r="AA46" s="694"/>
      <c r="AB46" s="501"/>
      <c r="AC46" s="501"/>
      <c r="AE46" s="553"/>
    </row>
    <row r="47" spans="2:32" x14ac:dyDescent="0.4">
      <c r="B47" s="552" t="s">
        <v>1266</v>
      </c>
      <c r="Z47" s="732"/>
      <c r="AA47" s="694"/>
      <c r="AB47" s="501"/>
      <c r="AC47" s="501"/>
      <c r="AE47" s="553"/>
    </row>
    <row r="48" spans="2:32" x14ac:dyDescent="0.4">
      <c r="B48" s="552"/>
      <c r="C48" s="728" t="s">
        <v>1232</v>
      </c>
      <c r="D48" s="327" t="s">
        <v>1267</v>
      </c>
      <c r="Z48" s="729"/>
      <c r="AA48" s="689"/>
      <c r="AB48" s="501" t="s">
        <v>473</v>
      </c>
      <c r="AC48" s="501" t="s">
        <v>343</v>
      </c>
      <c r="AD48" s="501" t="s">
        <v>473</v>
      </c>
      <c r="AE48" s="553"/>
    </row>
    <row r="49" spans="2:36" ht="17.25" customHeight="1" x14ac:dyDescent="0.4">
      <c r="B49" s="552"/>
      <c r="D49" s="327" t="s">
        <v>1268</v>
      </c>
      <c r="Z49" s="732"/>
      <c r="AA49" s="694"/>
      <c r="AB49" s="501"/>
      <c r="AC49" s="501"/>
      <c r="AE49" s="553"/>
    </row>
    <row r="50" spans="2:36" ht="18.75" customHeight="1" x14ac:dyDescent="0.4">
      <c r="B50" s="552"/>
      <c r="W50" s="692"/>
      <c r="Z50" s="553"/>
      <c r="AA50" s="694"/>
      <c r="AB50" s="501"/>
      <c r="AC50" s="501"/>
      <c r="AE50" s="553"/>
      <c r="AJ50" s="714"/>
    </row>
    <row r="51" spans="2:36" ht="13.5" customHeight="1" x14ac:dyDescent="0.4">
      <c r="B51" s="552"/>
      <c r="C51" s="728" t="s">
        <v>1242</v>
      </c>
      <c r="D51" s="327" t="s">
        <v>1269</v>
      </c>
      <c r="Z51" s="729"/>
      <c r="AA51" s="689"/>
      <c r="AB51" s="501" t="s">
        <v>473</v>
      </c>
      <c r="AC51" s="501" t="s">
        <v>343</v>
      </c>
      <c r="AD51" s="501" t="s">
        <v>473</v>
      </c>
      <c r="AE51" s="553"/>
    </row>
    <row r="52" spans="2:36" x14ac:dyDescent="0.4">
      <c r="B52" s="552"/>
      <c r="D52" s="327" t="s">
        <v>1270</v>
      </c>
      <c r="E52" s="690"/>
      <c r="F52" s="690"/>
      <c r="G52" s="690"/>
      <c r="H52" s="690"/>
      <c r="I52" s="690"/>
      <c r="J52" s="690"/>
      <c r="K52" s="690"/>
      <c r="L52" s="690"/>
      <c r="M52" s="690"/>
      <c r="N52" s="690"/>
      <c r="O52" s="714"/>
      <c r="P52" s="714"/>
      <c r="Q52" s="714"/>
      <c r="Z52" s="732"/>
      <c r="AA52" s="694"/>
      <c r="AB52" s="501"/>
      <c r="AC52" s="501"/>
      <c r="AE52" s="553"/>
    </row>
    <row r="53" spans="2:36" x14ac:dyDescent="0.4">
      <c r="B53" s="552"/>
      <c r="D53" s="501"/>
      <c r="E53" s="1381"/>
      <c r="F53" s="1381"/>
      <c r="G53" s="1381"/>
      <c r="H53" s="1381"/>
      <c r="I53" s="1381"/>
      <c r="J53" s="1381"/>
      <c r="K53" s="1381"/>
      <c r="L53" s="1381"/>
      <c r="M53" s="1381"/>
      <c r="N53" s="1381"/>
      <c r="Q53" s="501"/>
      <c r="S53" s="692"/>
      <c r="T53" s="692"/>
      <c r="U53" s="692"/>
      <c r="V53" s="692"/>
      <c r="Z53" s="695"/>
      <c r="AA53" s="694"/>
      <c r="AB53" s="501"/>
      <c r="AC53" s="501"/>
      <c r="AE53" s="553"/>
    </row>
    <row r="54" spans="2:36" x14ac:dyDescent="0.4">
      <c r="B54" s="552"/>
      <c r="C54" s="728" t="s">
        <v>1263</v>
      </c>
      <c r="D54" s="327" t="s">
        <v>1271</v>
      </c>
      <c r="Z54" s="729"/>
      <c r="AA54" s="689"/>
      <c r="AB54" s="501" t="s">
        <v>473</v>
      </c>
      <c r="AC54" s="501" t="s">
        <v>343</v>
      </c>
      <c r="AD54" s="501" t="s">
        <v>473</v>
      </c>
      <c r="AE54" s="553"/>
    </row>
    <row r="55" spans="2:36" x14ac:dyDescent="0.4">
      <c r="B55" s="551"/>
      <c r="C55" s="735"/>
      <c r="D55" s="548" t="s">
        <v>1272</v>
      </c>
      <c r="E55" s="548"/>
      <c r="F55" s="548"/>
      <c r="G55" s="548"/>
      <c r="H55" s="548"/>
      <c r="I55" s="548"/>
      <c r="J55" s="548"/>
      <c r="K55" s="548"/>
      <c r="L55" s="548"/>
      <c r="M55" s="548"/>
      <c r="N55" s="548"/>
      <c r="O55" s="548"/>
      <c r="P55" s="548"/>
      <c r="Q55" s="548"/>
      <c r="R55" s="548"/>
      <c r="S55" s="548"/>
      <c r="T55" s="548"/>
      <c r="U55" s="548"/>
      <c r="V55" s="548"/>
      <c r="W55" s="548"/>
      <c r="X55" s="548"/>
      <c r="Y55" s="548"/>
      <c r="Z55" s="549"/>
      <c r="AA55" s="547"/>
      <c r="AB55" s="554"/>
      <c r="AC55" s="554"/>
      <c r="AD55" s="548"/>
      <c r="AE55" s="549"/>
    </row>
    <row r="56" spans="2:36" x14ac:dyDescent="0.4">
      <c r="B56" s="327" t="s">
        <v>1273</v>
      </c>
    </row>
    <row r="57" spans="2:36" x14ac:dyDescent="0.4">
      <c r="C57" s="327" t="s">
        <v>1274</v>
      </c>
    </row>
    <row r="58" spans="2:36" x14ac:dyDescent="0.4">
      <c r="B58" s="327" t="s">
        <v>1275</v>
      </c>
    </row>
    <row r="59" spans="2:36" x14ac:dyDescent="0.4">
      <c r="C59" s="327" t="s">
        <v>1276</v>
      </c>
    </row>
    <row r="60" spans="2:36" x14ac:dyDescent="0.4">
      <c r="C60" s="327" t="s">
        <v>1277</v>
      </c>
    </row>
    <row r="61" spans="2:36" x14ac:dyDescent="0.4">
      <c r="C61" s="327" t="s">
        <v>1278</v>
      </c>
      <c r="K61" s="327" t="s">
        <v>1279</v>
      </c>
    </row>
    <row r="62" spans="2:36" x14ac:dyDescent="0.4">
      <c r="K62" s="327" t="s">
        <v>1280</v>
      </c>
    </row>
    <row r="63" spans="2:36" x14ac:dyDescent="0.4">
      <c r="K63" s="327" t="s">
        <v>1281</v>
      </c>
    </row>
    <row r="64" spans="2:36" x14ac:dyDescent="0.4">
      <c r="K64" s="327" t="s">
        <v>1282</v>
      </c>
    </row>
    <row r="65" spans="2:11" x14ac:dyDescent="0.4">
      <c r="K65" s="327" t="s">
        <v>1283</v>
      </c>
    </row>
    <row r="66" spans="2:11" x14ac:dyDescent="0.4">
      <c r="B66" s="327" t="s">
        <v>1284</v>
      </c>
    </row>
    <row r="67" spans="2:11" x14ac:dyDescent="0.4">
      <c r="C67" s="327" t="s">
        <v>1285</v>
      </c>
    </row>
    <row r="68" spans="2:11" x14ac:dyDescent="0.4">
      <c r="C68" s="327" t="s">
        <v>1286</v>
      </c>
    </row>
    <row r="69" spans="2:11" x14ac:dyDescent="0.4">
      <c r="C69" s="327" t="s">
        <v>1287</v>
      </c>
    </row>
    <row r="81" spans="12:12" x14ac:dyDescent="0.4">
      <c r="L81" s="736"/>
    </row>
    <row r="122" spans="3:7" x14ac:dyDescent="0.4">
      <c r="C122" s="548"/>
      <c r="D122" s="548"/>
      <c r="E122" s="548"/>
      <c r="F122" s="548"/>
      <c r="G122" s="548"/>
    </row>
    <row r="123" spans="3:7" x14ac:dyDescent="0.4">
      <c r="C123" s="685"/>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130" zoomScaleNormal="100" zoomScaleSheetLayoutView="130" workbookViewId="0"/>
  </sheetViews>
  <sheetFormatPr defaultColWidth="4" defaultRowHeight="13.5" x14ac:dyDescent="0.4"/>
  <cols>
    <col min="1" max="1" width="1.5" style="327" customWidth="1"/>
    <col min="2" max="2" width="2.375" style="327" customWidth="1"/>
    <col min="3" max="3" width="1.125" style="327" customWidth="1"/>
    <col min="4" max="20" width="4" style="327"/>
    <col min="21" max="21" width="2.375" style="327" customWidth="1"/>
    <col min="22" max="22" width="4" style="327"/>
    <col min="23" max="23" width="2.25" style="327" customWidth="1"/>
    <col min="24" max="24" width="4" style="327"/>
    <col min="25" max="25" width="2.375" style="327" customWidth="1"/>
    <col min="26" max="26" width="1.5" style="327" customWidth="1"/>
    <col min="27" max="16384" width="4" style="327"/>
  </cols>
  <sheetData>
    <row r="2" spans="2:28" x14ac:dyDescent="0.15">
      <c r="B2" s="327" t="s">
        <v>1288</v>
      </c>
      <c r="C2" s="722"/>
      <c r="D2" s="722"/>
      <c r="E2" s="722"/>
      <c r="F2" s="722"/>
      <c r="G2" s="722"/>
      <c r="H2" s="722"/>
      <c r="I2" s="722"/>
      <c r="J2" s="722"/>
      <c r="K2" s="722"/>
      <c r="L2" s="722"/>
      <c r="M2" s="722"/>
      <c r="N2" s="722"/>
      <c r="O2" s="722"/>
      <c r="P2" s="722"/>
      <c r="Q2" s="722"/>
      <c r="R2" s="722"/>
      <c r="S2" s="722"/>
      <c r="T2" s="722"/>
      <c r="U2" s="722"/>
      <c r="V2" s="722"/>
      <c r="W2" s="722"/>
      <c r="X2" s="722"/>
      <c r="Y2" s="722"/>
    </row>
    <row r="4" spans="2:28" x14ac:dyDescent="0.4">
      <c r="B4" s="1092" t="s">
        <v>1289</v>
      </c>
      <c r="C4" s="1092"/>
      <c r="D4" s="1092"/>
      <c r="E4" s="1092"/>
      <c r="F4" s="1092"/>
      <c r="G4" s="1092"/>
      <c r="H4" s="1092"/>
      <c r="I4" s="1092"/>
      <c r="J4" s="1092"/>
      <c r="K4" s="1092"/>
      <c r="L4" s="1092"/>
      <c r="M4" s="1092"/>
      <c r="N4" s="1092"/>
      <c r="O4" s="1092"/>
      <c r="P4" s="1092"/>
      <c r="Q4" s="1092"/>
      <c r="R4" s="1092"/>
      <c r="S4" s="1092"/>
      <c r="T4" s="1092"/>
      <c r="U4" s="1092"/>
      <c r="V4" s="1092"/>
      <c r="W4" s="1092"/>
      <c r="X4" s="1092"/>
      <c r="Y4" s="1092"/>
    </row>
    <row r="5" spans="2:28" x14ac:dyDescent="0.4">
      <c r="B5" s="1092" t="s">
        <v>1290</v>
      </c>
      <c r="C5" s="1092"/>
      <c r="D5" s="1092"/>
      <c r="E5" s="1092"/>
      <c r="F5" s="1092"/>
      <c r="G5" s="1092"/>
      <c r="H5" s="1092"/>
      <c r="I5" s="1092"/>
      <c r="J5" s="1092"/>
      <c r="K5" s="1092"/>
      <c r="L5" s="1092"/>
      <c r="M5" s="1092"/>
      <c r="N5" s="1092"/>
      <c r="O5" s="1092"/>
      <c r="P5" s="1092"/>
      <c r="Q5" s="1092"/>
      <c r="R5" s="1092"/>
      <c r="S5" s="1092"/>
      <c r="T5" s="1092"/>
      <c r="U5" s="1092"/>
      <c r="V5" s="1092"/>
      <c r="W5" s="1092"/>
      <c r="X5" s="1092"/>
      <c r="Y5" s="1092"/>
    </row>
    <row r="6" spans="2:28" ht="12.75" customHeight="1" x14ac:dyDescent="0.4"/>
    <row r="7" spans="2:28" ht="23.25" customHeight="1" x14ac:dyDescent="0.4">
      <c r="B7" s="1362" t="s">
        <v>1291</v>
      </c>
      <c r="C7" s="1362"/>
      <c r="D7" s="1362"/>
      <c r="E7" s="1362"/>
      <c r="F7" s="1362"/>
      <c r="G7" s="1363"/>
      <c r="H7" s="1364"/>
      <c r="I7" s="1364"/>
      <c r="J7" s="1364"/>
      <c r="K7" s="1364"/>
      <c r="L7" s="1364"/>
      <c r="M7" s="1364"/>
      <c r="N7" s="1364"/>
      <c r="O7" s="1364"/>
      <c r="P7" s="1364"/>
      <c r="Q7" s="1364"/>
      <c r="R7" s="1364"/>
      <c r="S7" s="1364"/>
      <c r="T7" s="1364"/>
      <c r="U7" s="1364"/>
      <c r="V7" s="1364"/>
      <c r="W7" s="1364"/>
      <c r="X7" s="1364"/>
      <c r="Y7" s="1365"/>
    </row>
    <row r="8" spans="2:28" ht="26.25" customHeight="1" x14ac:dyDescent="0.4">
      <c r="B8" s="1362" t="s">
        <v>1214</v>
      </c>
      <c r="C8" s="1362"/>
      <c r="D8" s="1362"/>
      <c r="E8" s="1362"/>
      <c r="F8" s="1362"/>
      <c r="G8" s="705" t="s">
        <v>473</v>
      </c>
      <c r="H8" s="675" t="s">
        <v>1160</v>
      </c>
      <c r="I8" s="675"/>
      <c r="J8" s="675"/>
      <c r="K8" s="675"/>
      <c r="L8" s="705" t="s">
        <v>473</v>
      </c>
      <c r="M8" s="675" t="s">
        <v>1161</v>
      </c>
      <c r="N8" s="675"/>
      <c r="O8" s="675"/>
      <c r="P8" s="675"/>
      <c r="Q8" s="705" t="s">
        <v>473</v>
      </c>
      <c r="R8" s="675" t="s">
        <v>1162</v>
      </c>
      <c r="S8" s="675"/>
      <c r="T8" s="675"/>
      <c r="U8" s="675"/>
      <c r="V8" s="675"/>
      <c r="W8" s="718"/>
      <c r="X8" s="718"/>
      <c r="Y8" s="719"/>
    </row>
    <row r="9" spans="2:28" ht="19.5" customHeight="1" x14ac:dyDescent="0.4">
      <c r="B9" s="1217" t="s">
        <v>1292</v>
      </c>
      <c r="C9" s="1218"/>
      <c r="D9" s="1218"/>
      <c r="E9" s="1218"/>
      <c r="F9" s="1219"/>
      <c r="G9" s="727" t="s">
        <v>473</v>
      </c>
      <c r="H9" s="685" t="s">
        <v>1293</v>
      </c>
      <c r="I9" s="737"/>
      <c r="J9" s="737"/>
      <c r="K9" s="737"/>
      <c r="L9" s="737"/>
      <c r="M9" s="737"/>
      <c r="N9" s="737"/>
      <c r="O9" s="737"/>
      <c r="P9" s="737"/>
      <c r="Q9" s="737"/>
      <c r="R9" s="737"/>
      <c r="S9" s="737"/>
      <c r="T9" s="737"/>
      <c r="U9" s="737"/>
      <c r="V9" s="737"/>
      <c r="W9" s="737"/>
      <c r="X9" s="737"/>
      <c r="Y9" s="738"/>
    </row>
    <row r="10" spans="2:28" ht="18.75" customHeight="1" x14ac:dyDescent="0.4">
      <c r="B10" s="1375"/>
      <c r="C10" s="1092"/>
      <c r="D10" s="1092"/>
      <c r="E10" s="1092"/>
      <c r="F10" s="1376"/>
      <c r="G10" s="694" t="s">
        <v>473</v>
      </c>
      <c r="H10" s="327" t="s">
        <v>1294</v>
      </c>
      <c r="I10" s="692"/>
      <c r="J10" s="692"/>
      <c r="K10" s="692"/>
      <c r="L10" s="692"/>
      <c r="M10" s="692"/>
      <c r="N10" s="692"/>
      <c r="O10" s="692"/>
      <c r="P10" s="692"/>
      <c r="Q10" s="692"/>
      <c r="R10" s="692"/>
      <c r="S10" s="692"/>
      <c r="T10" s="692"/>
      <c r="U10" s="692"/>
      <c r="V10" s="692"/>
      <c r="W10" s="692"/>
      <c r="X10" s="692"/>
      <c r="Y10" s="739"/>
    </row>
    <row r="11" spans="2:28" ht="17.25" customHeight="1" x14ac:dyDescent="0.15">
      <c r="B11" s="1359"/>
      <c r="C11" s="1360"/>
      <c r="D11" s="1360"/>
      <c r="E11" s="1360"/>
      <c r="F11" s="1361"/>
      <c r="G11" s="547" t="s">
        <v>473</v>
      </c>
      <c r="H11" s="548" t="s">
        <v>1295</v>
      </c>
      <c r="I11" s="699"/>
      <c r="J11" s="699"/>
      <c r="K11" s="699"/>
      <c r="L11" s="699"/>
      <c r="M11" s="699"/>
      <c r="N11" s="699"/>
      <c r="O11" s="699"/>
      <c r="P11" s="699"/>
      <c r="Q11" s="699"/>
      <c r="R11" s="699"/>
      <c r="S11" s="699"/>
      <c r="T11" s="699"/>
      <c r="U11" s="699"/>
      <c r="V11" s="699"/>
      <c r="W11" s="699"/>
      <c r="X11" s="699"/>
      <c r="Y11" s="740"/>
      <c r="Z11" s="722"/>
      <c r="AA11" s="722"/>
      <c r="AB11" s="722"/>
    </row>
    <row r="12" spans="2:28" ht="20.25" customHeight="1" x14ac:dyDescent="0.4"/>
    <row r="13" spans="2:28" ht="3.75" customHeight="1" x14ac:dyDescent="0.4">
      <c r="B13" s="684"/>
      <c r="C13" s="685"/>
      <c r="D13" s="685"/>
      <c r="E13" s="685"/>
      <c r="F13" s="685"/>
      <c r="G13" s="685"/>
      <c r="H13" s="685"/>
      <c r="I13" s="685"/>
      <c r="J13" s="685"/>
      <c r="K13" s="685"/>
      <c r="L13" s="685"/>
      <c r="M13" s="685"/>
      <c r="N13" s="685"/>
      <c r="O13" s="685"/>
      <c r="P13" s="685"/>
      <c r="Q13" s="685"/>
      <c r="R13" s="685"/>
      <c r="S13" s="685"/>
      <c r="T13" s="686"/>
      <c r="U13" s="685"/>
      <c r="V13" s="685"/>
      <c r="W13" s="685"/>
      <c r="X13" s="685"/>
      <c r="Y13" s="686"/>
    </row>
    <row r="14" spans="2:28" ht="15" customHeight="1" x14ac:dyDescent="0.4">
      <c r="B14" s="552" t="s">
        <v>1296</v>
      </c>
      <c r="T14" s="553"/>
      <c r="V14" s="687" t="s">
        <v>1167</v>
      </c>
      <c r="W14" s="687" t="s">
        <v>343</v>
      </c>
      <c r="X14" s="687" t="s">
        <v>1168</v>
      </c>
      <c r="Y14" s="553"/>
    </row>
    <row r="15" spans="2:28" ht="9" customHeight="1" x14ac:dyDescent="0.4">
      <c r="B15" s="552"/>
      <c r="T15" s="553"/>
      <c r="Y15" s="553"/>
    </row>
    <row r="16" spans="2:28" ht="72.75" customHeight="1" x14ac:dyDescent="0.4">
      <c r="B16" s="552"/>
      <c r="C16" s="1102" t="s">
        <v>1297</v>
      </c>
      <c r="D16" s="1129"/>
      <c r="E16" s="1103"/>
      <c r="F16" s="741" t="s">
        <v>1298</v>
      </c>
      <c r="G16" s="1143" t="s">
        <v>1299</v>
      </c>
      <c r="H16" s="1390"/>
      <c r="I16" s="1390"/>
      <c r="J16" s="1390"/>
      <c r="K16" s="1390"/>
      <c r="L16" s="1390"/>
      <c r="M16" s="1390"/>
      <c r="N16" s="1390"/>
      <c r="O16" s="1390"/>
      <c r="P16" s="1390"/>
      <c r="Q16" s="1390"/>
      <c r="R16" s="1390"/>
      <c r="S16" s="1390"/>
      <c r="T16" s="695"/>
      <c r="V16" s="501" t="s">
        <v>473</v>
      </c>
      <c r="W16" s="501" t="s">
        <v>343</v>
      </c>
      <c r="X16" s="501" t="s">
        <v>473</v>
      </c>
      <c r="Y16" s="695"/>
    </row>
    <row r="17" spans="2:28" ht="45" customHeight="1" x14ac:dyDescent="0.4">
      <c r="B17" s="552"/>
      <c r="C17" s="1388"/>
      <c r="D17" s="1160"/>
      <c r="E17" s="1161"/>
      <c r="F17" s="741" t="s">
        <v>1300</v>
      </c>
      <c r="G17" s="1143" t="s">
        <v>1301</v>
      </c>
      <c r="H17" s="1143"/>
      <c r="I17" s="1143"/>
      <c r="J17" s="1143"/>
      <c r="K17" s="1143"/>
      <c r="L17" s="1143"/>
      <c r="M17" s="1143"/>
      <c r="N17" s="1143"/>
      <c r="O17" s="1143"/>
      <c r="P17" s="1143"/>
      <c r="Q17" s="1143"/>
      <c r="R17" s="1143"/>
      <c r="S17" s="1143"/>
      <c r="T17" s="709"/>
      <c r="V17" s="501" t="s">
        <v>473</v>
      </c>
      <c r="W17" s="501" t="s">
        <v>343</v>
      </c>
      <c r="X17" s="501" t="s">
        <v>473</v>
      </c>
      <c r="Y17" s="695"/>
    </row>
    <row r="18" spans="2:28" ht="24.75" customHeight="1" x14ac:dyDescent="0.4">
      <c r="B18" s="552"/>
      <c r="C18" s="1388"/>
      <c r="D18" s="1160"/>
      <c r="E18" s="1161"/>
      <c r="F18" s="741" t="s">
        <v>1302</v>
      </c>
      <c r="G18" s="1143" t="s">
        <v>1303</v>
      </c>
      <c r="H18" s="1143"/>
      <c r="I18" s="1143"/>
      <c r="J18" s="1143"/>
      <c r="K18" s="1143"/>
      <c r="L18" s="1143"/>
      <c r="M18" s="1143"/>
      <c r="N18" s="1143"/>
      <c r="O18" s="1143"/>
      <c r="P18" s="1143"/>
      <c r="Q18" s="1143"/>
      <c r="R18" s="1143"/>
      <c r="S18" s="1143"/>
      <c r="T18" s="709"/>
      <c r="V18" s="501" t="s">
        <v>473</v>
      </c>
      <c r="W18" s="501" t="s">
        <v>343</v>
      </c>
      <c r="X18" s="501" t="s">
        <v>473</v>
      </c>
      <c r="Y18" s="695"/>
    </row>
    <row r="19" spans="2:28" ht="41.25" customHeight="1" x14ac:dyDescent="0.4">
      <c r="B19" s="552"/>
      <c r="C19" s="1389"/>
      <c r="D19" s="1176"/>
      <c r="E19" s="1177"/>
      <c r="F19" s="741" t="s">
        <v>1304</v>
      </c>
      <c r="G19" s="1143" t="s">
        <v>1305</v>
      </c>
      <c r="H19" s="1143"/>
      <c r="I19" s="1143"/>
      <c r="J19" s="1143"/>
      <c r="K19" s="1143"/>
      <c r="L19" s="1143"/>
      <c r="M19" s="1143"/>
      <c r="N19" s="1143"/>
      <c r="O19" s="1143"/>
      <c r="P19" s="1143"/>
      <c r="Q19" s="1143"/>
      <c r="R19" s="1143"/>
      <c r="S19" s="1143"/>
      <c r="T19" s="709"/>
      <c r="V19" s="501" t="s">
        <v>473</v>
      </c>
      <c r="W19" s="501" t="s">
        <v>343</v>
      </c>
      <c r="X19" s="501" t="s">
        <v>473</v>
      </c>
      <c r="Y19" s="695"/>
    </row>
    <row r="20" spans="2:28" ht="18.75" customHeight="1" x14ac:dyDescent="0.4">
      <c r="B20" s="552"/>
      <c r="T20" s="553"/>
      <c r="Y20" s="553"/>
    </row>
    <row r="21" spans="2:28" ht="34.5" customHeight="1" x14ac:dyDescent="0.4">
      <c r="B21" s="552"/>
      <c r="C21" s="1102" t="s">
        <v>1306</v>
      </c>
      <c r="D21" s="1129"/>
      <c r="E21" s="1103"/>
      <c r="F21" s="741" t="s">
        <v>1298</v>
      </c>
      <c r="G21" s="1143" t="s">
        <v>1307</v>
      </c>
      <c r="H21" s="1143"/>
      <c r="I21" s="1143"/>
      <c r="J21" s="1143"/>
      <c r="K21" s="1143"/>
      <c r="L21" s="1143"/>
      <c r="M21" s="1143"/>
      <c r="N21" s="1143"/>
      <c r="O21" s="1143"/>
      <c r="P21" s="1143"/>
      <c r="Q21" s="1143"/>
      <c r="R21" s="1143"/>
      <c r="S21" s="1143"/>
      <c r="T21" s="695"/>
      <c r="V21" s="501" t="s">
        <v>473</v>
      </c>
      <c r="W21" s="501" t="s">
        <v>343</v>
      </c>
      <c r="X21" s="501" t="s">
        <v>473</v>
      </c>
      <c r="Y21" s="695"/>
    </row>
    <row r="22" spans="2:28" ht="78" customHeight="1" x14ac:dyDescent="0.4">
      <c r="B22" s="552"/>
      <c r="C22" s="1388"/>
      <c r="D22" s="1160"/>
      <c r="E22" s="1161"/>
      <c r="F22" s="741" t="s">
        <v>1300</v>
      </c>
      <c r="G22" s="1143" t="s">
        <v>1308</v>
      </c>
      <c r="H22" s="1143"/>
      <c r="I22" s="1143"/>
      <c r="J22" s="1143"/>
      <c r="K22" s="1143"/>
      <c r="L22" s="1143"/>
      <c r="M22" s="1143"/>
      <c r="N22" s="1143"/>
      <c r="O22" s="1143"/>
      <c r="P22" s="1143"/>
      <c r="Q22" s="1143"/>
      <c r="R22" s="1143"/>
      <c r="S22" s="1143"/>
      <c r="T22" s="695"/>
      <c r="V22" s="501" t="s">
        <v>473</v>
      </c>
      <c r="W22" s="501" t="s">
        <v>343</v>
      </c>
      <c r="X22" s="501" t="s">
        <v>473</v>
      </c>
      <c r="Y22" s="695"/>
    </row>
    <row r="23" spans="2:28" ht="45.75" customHeight="1" x14ac:dyDescent="0.4">
      <c r="B23" s="552"/>
      <c r="C23" s="1388"/>
      <c r="D23" s="1160"/>
      <c r="E23" s="1161"/>
      <c r="F23" s="741" t="s">
        <v>1302</v>
      </c>
      <c r="G23" s="1143" t="s">
        <v>1309</v>
      </c>
      <c r="H23" s="1143"/>
      <c r="I23" s="1143"/>
      <c r="J23" s="1143"/>
      <c r="K23" s="1143"/>
      <c r="L23" s="1143"/>
      <c r="M23" s="1143"/>
      <c r="N23" s="1143"/>
      <c r="O23" s="1143"/>
      <c r="P23" s="1143"/>
      <c r="Q23" s="1143"/>
      <c r="R23" s="1143"/>
      <c r="S23" s="1143"/>
      <c r="T23" s="709"/>
      <c r="V23" s="501" t="s">
        <v>473</v>
      </c>
      <c r="W23" s="501" t="s">
        <v>343</v>
      </c>
      <c r="X23" s="501" t="s">
        <v>473</v>
      </c>
      <c r="Y23" s="695"/>
    </row>
    <row r="24" spans="2:28" ht="42.75" customHeight="1" x14ac:dyDescent="0.4">
      <c r="B24" s="552"/>
      <c r="C24" s="1388"/>
      <c r="D24" s="1160"/>
      <c r="E24" s="1161"/>
      <c r="F24" s="741" t="s">
        <v>1304</v>
      </c>
      <c r="G24" s="1143" t="s">
        <v>1310</v>
      </c>
      <c r="H24" s="1143"/>
      <c r="I24" s="1143"/>
      <c r="J24" s="1143"/>
      <c r="K24" s="1143"/>
      <c r="L24" s="1143"/>
      <c r="M24" s="1143"/>
      <c r="N24" s="1143"/>
      <c r="O24" s="1143"/>
      <c r="P24" s="1143"/>
      <c r="Q24" s="1143"/>
      <c r="R24" s="1143"/>
      <c r="S24" s="1143"/>
      <c r="T24" s="709"/>
      <c r="V24" s="501" t="s">
        <v>473</v>
      </c>
      <c r="W24" s="501" t="s">
        <v>343</v>
      </c>
      <c r="X24" s="501" t="s">
        <v>473</v>
      </c>
      <c r="Y24" s="695"/>
    </row>
    <row r="25" spans="2:28" ht="42" customHeight="1" x14ac:dyDescent="0.15">
      <c r="B25" s="552"/>
      <c r="C25" s="1388"/>
      <c r="D25" s="1160"/>
      <c r="E25" s="1161"/>
      <c r="F25" s="741" t="s">
        <v>1311</v>
      </c>
      <c r="G25" s="1143" t="s">
        <v>1312</v>
      </c>
      <c r="H25" s="1143"/>
      <c r="I25" s="1143"/>
      <c r="J25" s="1143"/>
      <c r="K25" s="1143"/>
      <c r="L25" s="1143"/>
      <c r="M25" s="1143"/>
      <c r="N25" s="1143"/>
      <c r="O25" s="1143"/>
      <c r="P25" s="1143"/>
      <c r="Q25" s="1143"/>
      <c r="R25" s="1143"/>
      <c r="S25" s="1143"/>
      <c r="T25" s="709"/>
      <c r="V25" s="501" t="s">
        <v>473</v>
      </c>
      <c r="W25" s="501" t="s">
        <v>343</v>
      </c>
      <c r="X25" s="501" t="s">
        <v>473</v>
      </c>
      <c r="Y25" s="695"/>
      <c r="Z25" s="722"/>
      <c r="AA25" s="722"/>
      <c r="AB25" s="722"/>
    </row>
    <row r="26" spans="2:28" ht="51" customHeight="1" x14ac:dyDescent="0.15">
      <c r="B26" s="552"/>
      <c r="C26" s="1389"/>
      <c r="D26" s="1176"/>
      <c r="E26" s="1177"/>
      <c r="F26" s="741" t="s">
        <v>1313</v>
      </c>
      <c r="G26" s="1143" t="s">
        <v>1305</v>
      </c>
      <c r="H26" s="1143"/>
      <c r="I26" s="1143"/>
      <c r="J26" s="1143"/>
      <c r="K26" s="1143"/>
      <c r="L26" s="1143"/>
      <c r="M26" s="1143"/>
      <c r="N26" s="1143"/>
      <c r="O26" s="1143"/>
      <c r="P26" s="1143"/>
      <c r="Q26" s="1143"/>
      <c r="R26" s="1143"/>
      <c r="S26" s="1143"/>
      <c r="T26" s="709"/>
      <c r="V26" s="501" t="s">
        <v>473</v>
      </c>
      <c r="W26" s="501" t="s">
        <v>343</v>
      </c>
      <c r="X26" s="501" t="s">
        <v>473</v>
      </c>
      <c r="Y26" s="695"/>
      <c r="Z26" s="722"/>
      <c r="AA26" s="722"/>
      <c r="AB26" s="722"/>
    </row>
    <row r="27" spans="2:28" ht="16.5" customHeight="1" x14ac:dyDescent="0.4">
      <c r="B27" s="552"/>
      <c r="T27" s="553"/>
      <c r="Y27" s="553"/>
    </row>
    <row r="28" spans="2:28" ht="27" customHeight="1" x14ac:dyDescent="0.4">
      <c r="B28" s="552"/>
      <c r="C28" s="1102" t="s">
        <v>1314</v>
      </c>
      <c r="D28" s="1129"/>
      <c r="E28" s="1103"/>
      <c r="F28" s="741" t="s">
        <v>1298</v>
      </c>
      <c r="G28" s="1390" t="s">
        <v>1315</v>
      </c>
      <c r="H28" s="1390"/>
      <c r="I28" s="1390"/>
      <c r="J28" s="1390"/>
      <c r="K28" s="1390"/>
      <c r="L28" s="1390"/>
      <c r="M28" s="1390"/>
      <c r="N28" s="1390"/>
      <c r="O28" s="1390"/>
      <c r="P28" s="1390"/>
      <c r="Q28" s="1390"/>
      <c r="R28" s="1390"/>
      <c r="S28" s="1390"/>
      <c r="T28" s="695"/>
      <c r="V28" s="501" t="s">
        <v>473</v>
      </c>
      <c r="W28" s="501" t="s">
        <v>343</v>
      </c>
      <c r="X28" s="501" t="s">
        <v>473</v>
      </c>
      <c r="Y28" s="695"/>
    </row>
    <row r="29" spans="2:28" ht="24.75" customHeight="1" x14ac:dyDescent="0.4">
      <c r="B29" s="552"/>
      <c r="C29" s="1388"/>
      <c r="D29" s="1160"/>
      <c r="E29" s="1161"/>
      <c r="F29" s="741" t="s">
        <v>1300</v>
      </c>
      <c r="G29" s="1390" t="s">
        <v>1316</v>
      </c>
      <c r="H29" s="1390"/>
      <c r="I29" s="1390"/>
      <c r="J29" s="1390"/>
      <c r="K29" s="1390"/>
      <c r="L29" s="1390"/>
      <c r="M29" s="1390"/>
      <c r="N29" s="1390"/>
      <c r="O29" s="1390"/>
      <c r="P29" s="1390"/>
      <c r="Q29" s="1390"/>
      <c r="R29" s="1390"/>
      <c r="S29" s="1390"/>
      <c r="T29" s="695"/>
      <c r="V29" s="501" t="s">
        <v>473</v>
      </c>
      <c r="W29" s="501" t="s">
        <v>343</v>
      </c>
      <c r="X29" s="501" t="s">
        <v>473</v>
      </c>
      <c r="Y29" s="695"/>
    </row>
    <row r="30" spans="2:28" ht="45" customHeight="1" x14ac:dyDescent="0.4">
      <c r="B30" s="552"/>
      <c r="C30" s="1388"/>
      <c r="D30" s="1160"/>
      <c r="E30" s="1161"/>
      <c r="F30" s="741" t="s">
        <v>1302</v>
      </c>
      <c r="G30" s="1143" t="s">
        <v>1309</v>
      </c>
      <c r="H30" s="1143"/>
      <c r="I30" s="1143"/>
      <c r="J30" s="1143"/>
      <c r="K30" s="1143"/>
      <c r="L30" s="1143"/>
      <c r="M30" s="1143"/>
      <c r="N30" s="1143"/>
      <c r="O30" s="1143"/>
      <c r="P30" s="1143"/>
      <c r="Q30" s="1143"/>
      <c r="R30" s="1143"/>
      <c r="S30" s="1143"/>
      <c r="T30" s="709"/>
      <c r="V30" s="501" t="s">
        <v>473</v>
      </c>
      <c r="W30" s="501" t="s">
        <v>343</v>
      </c>
      <c r="X30" s="501" t="s">
        <v>473</v>
      </c>
      <c r="Y30" s="695"/>
    </row>
    <row r="31" spans="2:28" ht="40.5" customHeight="1" x14ac:dyDescent="0.4">
      <c r="B31" s="552"/>
      <c r="C31" s="1388"/>
      <c r="D31" s="1160"/>
      <c r="E31" s="1161"/>
      <c r="F31" s="741" t="s">
        <v>1304</v>
      </c>
      <c r="G31" s="1143" t="s">
        <v>1310</v>
      </c>
      <c r="H31" s="1143"/>
      <c r="I31" s="1143"/>
      <c r="J31" s="1143"/>
      <c r="K31" s="1143"/>
      <c r="L31" s="1143"/>
      <c r="M31" s="1143"/>
      <c r="N31" s="1143"/>
      <c r="O31" s="1143"/>
      <c r="P31" s="1143"/>
      <c r="Q31" s="1143"/>
      <c r="R31" s="1143"/>
      <c r="S31" s="1143"/>
      <c r="T31" s="709"/>
      <c r="V31" s="501" t="s">
        <v>473</v>
      </c>
      <c r="W31" s="501" t="s">
        <v>343</v>
      </c>
      <c r="X31" s="501" t="s">
        <v>473</v>
      </c>
      <c r="Y31" s="695"/>
    </row>
    <row r="32" spans="2:28" ht="41.25" customHeight="1" x14ac:dyDescent="0.15">
      <c r="B32" s="552"/>
      <c r="C32" s="1388"/>
      <c r="D32" s="1160"/>
      <c r="E32" s="1161"/>
      <c r="F32" s="741" t="s">
        <v>1311</v>
      </c>
      <c r="G32" s="1143" t="s">
        <v>1317</v>
      </c>
      <c r="H32" s="1143"/>
      <c r="I32" s="1143"/>
      <c r="J32" s="1143"/>
      <c r="K32" s="1143"/>
      <c r="L32" s="1143"/>
      <c r="M32" s="1143"/>
      <c r="N32" s="1143"/>
      <c r="O32" s="1143"/>
      <c r="P32" s="1143"/>
      <c r="Q32" s="1143"/>
      <c r="R32" s="1143"/>
      <c r="S32" s="1143"/>
      <c r="T32" s="709"/>
      <c r="V32" s="501" t="s">
        <v>473</v>
      </c>
      <c r="W32" s="501" t="s">
        <v>343</v>
      </c>
      <c r="X32" s="501" t="s">
        <v>473</v>
      </c>
      <c r="Y32" s="695"/>
      <c r="Z32" s="722"/>
      <c r="AA32" s="722"/>
      <c r="AB32" s="722"/>
    </row>
    <row r="33" spans="2:28" ht="45" customHeight="1" x14ac:dyDescent="0.15">
      <c r="B33" s="552"/>
      <c r="C33" s="1389"/>
      <c r="D33" s="1176"/>
      <c r="E33" s="1177"/>
      <c r="F33" s="741" t="s">
        <v>1313</v>
      </c>
      <c r="G33" s="1143" t="s">
        <v>1305</v>
      </c>
      <c r="H33" s="1143"/>
      <c r="I33" s="1143"/>
      <c r="J33" s="1143"/>
      <c r="K33" s="1143"/>
      <c r="L33" s="1143"/>
      <c r="M33" s="1143"/>
      <c r="N33" s="1143"/>
      <c r="O33" s="1143"/>
      <c r="P33" s="1143"/>
      <c r="Q33" s="1143"/>
      <c r="R33" s="1143"/>
      <c r="S33" s="1143"/>
      <c r="T33" s="709"/>
      <c r="V33" s="501" t="s">
        <v>473</v>
      </c>
      <c r="W33" s="501" t="s">
        <v>343</v>
      </c>
      <c r="X33" s="501" t="s">
        <v>473</v>
      </c>
      <c r="Y33" s="695"/>
      <c r="Z33" s="722"/>
      <c r="AA33" s="722"/>
      <c r="AB33" s="722"/>
    </row>
    <row r="34" spans="2:28" ht="17.25" customHeight="1" x14ac:dyDescent="0.4">
      <c r="B34" s="551"/>
      <c r="C34" s="548"/>
      <c r="D34" s="548"/>
      <c r="E34" s="548"/>
      <c r="F34" s="548"/>
      <c r="G34" s="548"/>
      <c r="H34" s="548"/>
      <c r="I34" s="548"/>
      <c r="J34" s="548"/>
      <c r="K34" s="548"/>
      <c r="L34" s="548"/>
      <c r="M34" s="548"/>
      <c r="N34" s="548"/>
      <c r="O34" s="548"/>
      <c r="P34" s="548"/>
      <c r="Q34" s="548"/>
      <c r="R34" s="548"/>
      <c r="S34" s="548"/>
      <c r="T34" s="549"/>
      <c r="U34" s="548"/>
      <c r="V34" s="548"/>
      <c r="W34" s="548"/>
      <c r="X34" s="548"/>
      <c r="Y34" s="549"/>
    </row>
    <row r="36" spans="2:28" x14ac:dyDescent="0.4">
      <c r="B36" s="327" t="s">
        <v>1318</v>
      </c>
    </row>
    <row r="37" spans="2:28" x14ac:dyDescent="0.15">
      <c r="B37" s="327" t="s">
        <v>1319</v>
      </c>
      <c r="K37" s="722"/>
      <c r="L37" s="722"/>
      <c r="M37" s="722"/>
      <c r="N37" s="722"/>
      <c r="O37" s="722"/>
      <c r="P37" s="722"/>
      <c r="Q37" s="722"/>
      <c r="R37" s="722"/>
      <c r="S37" s="722"/>
      <c r="T37" s="722"/>
      <c r="U37" s="722"/>
      <c r="V37" s="722"/>
      <c r="W37" s="722"/>
      <c r="X37" s="722"/>
      <c r="Y37" s="722"/>
    </row>
    <row r="122" spans="3:7" x14ac:dyDescent="0.4">
      <c r="C122" s="548"/>
      <c r="D122" s="548"/>
      <c r="E122" s="548"/>
      <c r="F122" s="548"/>
      <c r="G122" s="548"/>
    </row>
    <row r="123" spans="3:7" x14ac:dyDescent="0.4">
      <c r="C123" s="685"/>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2" orientation="portrait" r:id="rId1"/>
  <rowBreaks count="1" manualBreakCount="1">
    <brk id="38"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zoomScale="40" zoomScaleNormal="100" zoomScaleSheetLayoutView="40" workbookViewId="0"/>
  </sheetViews>
  <sheetFormatPr defaultColWidth="3.5" defaultRowHeight="13.5" x14ac:dyDescent="0.15"/>
  <cols>
    <col min="1" max="1" width="1.25" style="600" customWidth="1"/>
    <col min="2" max="2" width="3.125" style="702" customWidth="1"/>
    <col min="3" max="31" width="3.125" style="600" customWidth="1"/>
    <col min="32" max="32" width="1.25" style="600" customWidth="1"/>
    <col min="33" max="16384" width="3.5" style="600"/>
  </cols>
  <sheetData>
    <row r="1" spans="2:31" s="327" customFormat="1" x14ac:dyDescent="0.4"/>
    <row r="2" spans="2:31" s="327" customFormat="1" x14ac:dyDescent="0.4">
      <c r="B2" s="327" t="s">
        <v>1320</v>
      </c>
    </row>
    <row r="3" spans="2:31" s="327" customFormat="1" x14ac:dyDescent="0.4">
      <c r="V3" s="673" t="s">
        <v>961</v>
      </c>
      <c r="W3" s="1092"/>
      <c r="X3" s="1092"/>
      <c r="Y3" s="673" t="s">
        <v>962</v>
      </c>
      <c r="Z3" s="1092"/>
      <c r="AA3" s="1092"/>
      <c r="AB3" s="673" t="s">
        <v>963</v>
      </c>
      <c r="AC3" s="1092"/>
      <c r="AD3" s="1092"/>
      <c r="AE3" s="673" t="s">
        <v>990</v>
      </c>
    </row>
    <row r="4" spans="2:31" s="327" customFormat="1" x14ac:dyDescent="0.4">
      <c r="AE4" s="673"/>
    </row>
    <row r="5" spans="2:31" s="327" customFormat="1" x14ac:dyDescent="0.4">
      <c r="B5" s="1092" t="s">
        <v>1321</v>
      </c>
      <c r="C5" s="1092"/>
      <c r="D5" s="1092"/>
      <c r="E5" s="1092"/>
      <c r="F5" s="1092"/>
      <c r="G5" s="1092"/>
      <c r="H5" s="1092"/>
      <c r="I5" s="1092"/>
      <c r="J5" s="1092"/>
      <c r="K5" s="1092"/>
      <c r="L5" s="1092"/>
      <c r="M5" s="1092"/>
      <c r="N5" s="1092"/>
      <c r="O5" s="1092"/>
      <c r="P5" s="1092"/>
      <c r="Q5" s="1092"/>
      <c r="R5" s="1092"/>
      <c r="S5" s="1092"/>
      <c r="T5" s="1092"/>
      <c r="U5" s="1092"/>
      <c r="V5" s="1092"/>
      <c r="W5" s="1092"/>
      <c r="X5" s="1092"/>
      <c r="Y5" s="1092"/>
      <c r="Z5" s="1092"/>
      <c r="AA5" s="1092"/>
      <c r="AB5" s="1092"/>
      <c r="AC5" s="1092"/>
      <c r="AD5" s="1092"/>
      <c r="AE5" s="1092"/>
    </row>
    <row r="6" spans="2:31" s="327" customFormat="1" ht="26.25" customHeight="1" x14ac:dyDescent="0.4">
      <c r="B6" s="1160" t="s">
        <v>1322</v>
      </c>
      <c r="C6" s="1160"/>
      <c r="D6" s="1160"/>
      <c r="E6" s="1160"/>
      <c r="F6" s="1160"/>
      <c r="G6" s="1160"/>
      <c r="H6" s="1160"/>
      <c r="I6" s="1160"/>
      <c r="J6" s="1160"/>
      <c r="K6" s="1160"/>
      <c r="L6" s="1160"/>
      <c r="M6" s="1160"/>
      <c r="N6" s="1160"/>
      <c r="O6" s="1160"/>
      <c r="P6" s="1160"/>
      <c r="Q6" s="1160"/>
      <c r="R6" s="1160"/>
      <c r="S6" s="1160"/>
      <c r="T6" s="1160"/>
      <c r="U6" s="1160"/>
      <c r="V6" s="1160"/>
      <c r="W6" s="1160"/>
      <c r="X6" s="1160"/>
      <c r="Y6" s="1160"/>
      <c r="Z6" s="1160"/>
      <c r="AA6" s="1160"/>
      <c r="AB6" s="1160"/>
      <c r="AC6" s="1160"/>
      <c r="AD6" s="1160"/>
      <c r="AE6" s="1160"/>
    </row>
    <row r="7" spans="2:31" s="327" customFormat="1" x14ac:dyDescent="0.4"/>
    <row r="8" spans="2:31" s="327" customFormat="1" ht="23.25" customHeight="1" x14ac:dyDescent="0.4">
      <c r="B8" s="1390" t="s">
        <v>1323</v>
      </c>
      <c r="C8" s="1390"/>
      <c r="D8" s="1390"/>
      <c r="E8" s="1390"/>
      <c r="F8" s="1363"/>
      <c r="G8" s="1404"/>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6"/>
    </row>
    <row r="9" spans="2:31" ht="23.25" customHeight="1" x14ac:dyDescent="0.15">
      <c r="B9" s="1363" t="s">
        <v>1324</v>
      </c>
      <c r="C9" s="1364"/>
      <c r="D9" s="1364"/>
      <c r="E9" s="1364"/>
      <c r="F9" s="1365"/>
      <c r="G9" s="674" t="s">
        <v>473</v>
      </c>
      <c r="H9" s="675" t="s">
        <v>1160</v>
      </c>
      <c r="I9" s="675"/>
      <c r="J9" s="675"/>
      <c r="K9" s="675"/>
      <c r="L9" s="705" t="s">
        <v>473</v>
      </c>
      <c r="M9" s="675" t="s">
        <v>1161</v>
      </c>
      <c r="N9" s="675"/>
      <c r="O9" s="675"/>
      <c r="P9" s="675"/>
      <c r="Q9" s="705" t="s">
        <v>473</v>
      </c>
      <c r="R9" s="675" t="s">
        <v>1162</v>
      </c>
      <c r="S9" s="742"/>
      <c r="T9" s="742"/>
      <c r="U9" s="742"/>
      <c r="V9" s="742"/>
      <c r="W9" s="742"/>
      <c r="X9" s="742"/>
      <c r="Y9" s="742"/>
      <c r="Z9" s="742"/>
      <c r="AA9" s="742"/>
      <c r="AB9" s="742"/>
      <c r="AC9" s="742"/>
      <c r="AD9" s="742"/>
      <c r="AE9" s="743"/>
    </row>
    <row r="10" spans="2:31" ht="23.25" customHeight="1" x14ac:dyDescent="0.15">
      <c r="B10" s="1367" t="s">
        <v>1325</v>
      </c>
      <c r="C10" s="1368"/>
      <c r="D10" s="1368"/>
      <c r="E10" s="1368"/>
      <c r="F10" s="1369"/>
      <c r="G10" s="501" t="s">
        <v>473</v>
      </c>
      <c r="H10" s="327" t="s">
        <v>1326</v>
      </c>
      <c r="I10" s="690"/>
      <c r="J10" s="690"/>
      <c r="K10" s="690"/>
      <c r="L10" s="690"/>
      <c r="M10" s="690"/>
      <c r="N10" s="690"/>
      <c r="O10" s="690"/>
      <c r="P10" s="690"/>
      <c r="Q10" s="690"/>
      <c r="R10" s="501" t="s">
        <v>473</v>
      </c>
      <c r="S10" s="744" t="s">
        <v>1327</v>
      </c>
      <c r="T10" s="744"/>
      <c r="U10" s="744"/>
      <c r="V10" s="501" t="s">
        <v>473</v>
      </c>
      <c r="W10" s="744" t="s">
        <v>1328</v>
      </c>
      <c r="X10" s="744"/>
      <c r="Y10" s="744"/>
      <c r="Z10" s="501" t="s">
        <v>473</v>
      </c>
      <c r="AA10" s="744" t="s">
        <v>1329</v>
      </c>
      <c r="AB10" s="744"/>
      <c r="AC10" s="744"/>
      <c r="AD10" s="744"/>
      <c r="AE10" s="745"/>
    </row>
    <row r="11" spans="2:31" ht="23.25" customHeight="1" x14ac:dyDescent="0.15">
      <c r="B11" s="1401"/>
      <c r="C11" s="1402"/>
      <c r="D11" s="1402"/>
      <c r="E11" s="1402"/>
      <c r="F11" s="1403"/>
      <c r="G11" s="501" t="s">
        <v>473</v>
      </c>
      <c r="H11" s="327" t="s">
        <v>1330</v>
      </c>
      <c r="I11" s="690"/>
      <c r="J11" s="690"/>
      <c r="K11" s="690"/>
      <c r="L11" s="690"/>
      <c r="M11" s="690"/>
      <c r="N11" s="690"/>
      <c r="O11" s="690"/>
      <c r="P11" s="690"/>
      <c r="Q11" s="690"/>
      <c r="R11" s="501" t="s">
        <v>473</v>
      </c>
      <c r="S11" s="327" t="s">
        <v>1331</v>
      </c>
      <c r="T11" s="744"/>
      <c r="U11" s="744"/>
      <c r="V11" s="744"/>
      <c r="W11" s="744"/>
      <c r="X11" s="744"/>
      <c r="Y11" s="744"/>
      <c r="Z11" s="744"/>
      <c r="AA11" s="744"/>
      <c r="AB11" s="744"/>
      <c r="AC11" s="744"/>
      <c r="AD11" s="744"/>
      <c r="AE11" s="745"/>
    </row>
    <row r="12" spans="2:31" ht="23.25" customHeight="1" x14ac:dyDescent="0.15">
      <c r="B12" s="1401"/>
      <c r="C12" s="1402"/>
      <c r="D12" s="1402"/>
      <c r="E12" s="1402"/>
      <c r="F12" s="1403"/>
      <c r="G12" s="501" t="s">
        <v>473</v>
      </c>
      <c r="H12" s="327" t="s">
        <v>1332</v>
      </c>
      <c r="I12" s="690"/>
      <c r="J12" s="690"/>
      <c r="K12" s="690"/>
      <c r="L12" s="690"/>
      <c r="M12" s="690"/>
      <c r="N12" s="690"/>
      <c r="O12" s="690"/>
      <c r="P12" s="690"/>
      <c r="Q12" s="690"/>
      <c r="R12" s="501" t="s">
        <v>473</v>
      </c>
      <c r="S12" s="327" t="s">
        <v>1333</v>
      </c>
      <c r="T12" s="744"/>
      <c r="U12" s="744"/>
      <c r="V12" s="744"/>
      <c r="W12" s="744"/>
      <c r="X12" s="744"/>
      <c r="Y12" s="744"/>
      <c r="Z12" s="744"/>
      <c r="AA12" s="744"/>
      <c r="AB12" s="744"/>
      <c r="AC12" s="744"/>
      <c r="AD12" s="744"/>
      <c r="AE12" s="745"/>
    </row>
    <row r="13" spans="2:31" ht="23.25" customHeight="1" x14ac:dyDescent="0.15">
      <c r="B13" s="1370"/>
      <c r="C13" s="1371"/>
      <c r="D13" s="1371"/>
      <c r="E13" s="1371"/>
      <c r="F13" s="1372"/>
      <c r="G13" s="501" t="s">
        <v>473</v>
      </c>
      <c r="H13" s="327" t="s">
        <v>1334</v>
      </c>
      <c r="I13" s="744"/>
      <c r="J13" s="744"/>
      <c r="K13" s="744"/>
      <c r="L13" s="744"/>
      <c r="M13" s="690"/>
      <c r="N13" s="690"/>
      <c r="O13" s="690"/>
      <c r="P13" s="690"/>
      <c r="Q13" s="690"/>
      <c r="X13" s="744"/>
      <c r="Y13" s="744"/>
      <c r="Z13" s="744"/>
      <c r="AA13" s="744"/>
      <c r="AB13" s="744"/>
      <c r="AC13" s="744"/>
      <c r="AD13" s="744"/>
      <c r="AE13" s="745"/>
    </row>
    <row r="14" spans="2:31" ht="23.25" customHeight="1" x14ac:dyDescent="0.15">
      <c r="B14" s="1367" t="s">
        <v>1335</v>
      </c>
      <c r="C14" s="1368"/>
      <c r="D14" s="1368"/>
      <c r="E14" s="1368"/>
      <c r="F14" s="1369"/>
      <c r="G14" s="727" t="s">
        <v>473</v>
      </c>
      <c r="H14" s="685" t="s">
        <v>1336</v>
      </c>
      <c r="I14" s="677"/>
      <c r="J14" s="677"/>
      <c r="K14" s="677"/>
      <c r="L14" s="677"/>
      <c r="M14" s="677"/>
      <c r="N14" s="677"/>
      <c r="O14" s="677"/>
      <c r="P14" s="677"/>
      <c r="Q14" s="677"/>
      <c r="R14" s="677"/>
      <c r="S14" s="720" t="s">
        <v>473</v>
      </c>
      <c r="T14" s="685" t="s">
        <v>1337</v>
      </c>
      <c r="U14" s="746"/>
      <c r="V14" s="746"/>
      <c r="W14" s="746"/>
      <c r="X14" s="746"/>
      <c r="Y14" s="746"/>
      <c r="Z14" s="746"/>
      <c r="AA14" s="746"/>
      <c r="AB14" s="746"/>
      <c r="AC14" s="746"/>
      <c r="AD14" s="746"/>
      <c r="AE14" s="747"/>
    </row>
    <row r="15" spans="2:31" ht="23.25" customHeight="1" x14ac:dyDescent="0.15">
      <c r="B15" s="1370"/>
      <c r="C15" s="1371"/>
      <c r="D15" s="1371"/>
      <c r="E15" s="1371"/>
      <c r="F15" s="1372"/>
      <c r="G15" s="547" t="s">
        <v>473</v>
      </c>
      <c r="H15" s="548" t="s">
        <v>1338</v>
      </c>
      <c r="I15" s="680"/>
      <c r="J15" s="680"/>
      <c r="K15" s="680"/>
      <c r="L15" s="680"/>
      <c r="M15" s="680"/>
      <c r="N15" s="680"/>
      <c r="O15" s="680"/>
      <c r="P15" s="680"/>
      <c r="Q15" s="680"/>
      <c r="R15" s="680"/>
      <c r="S15" s="748"/>
      <c r="T15" s="748"/>
      <c r="U15" s="748"/>
      <c r="V15" s="748"/>
      <c r="W15" s="748"/>
      <c r="X15" s="748"/>
      <c r="Y15" s="748"/>
      <c r="Z15" s="748"/>
      <c r="AA15" s="748"/>
      <c r="AB15" s="748"/>
      <c r="AC15" s="748"/>
      <c r="AD15" s="748"/>
      <c r="AE15" s="749"/>
    </row>
    <row r="16" spans="2:31" s="327" customFormat="1" x14ac:dyDescent="0.4"/>
    <row r="17" spans="2:31" s="327" customFormat="1" x14ac:dyDescent="0.4">
      <c r="B17" s="327" t="s">
        <v>1339</v>
      </c>
    </row>
    <row r="18" spans="2:31" s="327" customFormat="1" x14ac:dyDescent="0.4">
      <c r="B18" s="327" t="s">
        <v>1340</v>
      </c>
      <c r="AD18" s="690"/>
      <c r="AE18" s="690"/>
    </row>
    <row r="19" spans="2:31" s="327" customFormat="1" ht="6" customHeight="1" x14ac:dyDescent="0.4"/>
    <row r="20" spans="2:31" s="327" customFormat="1" ht="6" customHeight="1" x14ac:dyDescent="0.4">
      <c r="B20" s="1102" t="s">
        <v>1341</v>
      </c>
      <c r="C20" s="1129"/>
      <c r="D20" s="1129"/>
      <c r="E20" s="1129"/>
      <c r="F20" s="1103"/>
      <c r="G20" s="684"/>
      <c r="H20" s="685"/>
      <c r="I20" s="685"/>
      <c r="J20" s="685"/>
      <c r="K20" s="685"/>
      <c r="L20" s="685"/>
      <c r="M20" s="685"/>
      <c r="N20" s="685"/>
      <c r="O20" s="685"/>
      <c r="P20" s="685"/>
      <c r="Q20" s="685"/>
      <c r="R20" s="685"/>
      <c r="S20" s="685"/>
      <c r="T20" s="685"/>
      <c r="U20" s="685"/>
      <c r="V20" s="685"/>
      <c r="W20" s="685"/>
      <c r="X20" s="685"/>
      <c r="Y20" s="685"/>
      <c r="Z20" s="685"/>
      <c r="AA20" s="684"/>
      <c r="AB20" s="685"/>
      <c r="AC20" s="685"/>
      <c r="AD20" s="677"/>
      <c r="AE20" s="726"/>
    </row>
    <row r="21" spans="2:31" s="327" customFormat="1" ht="13.5" customHeight="1" x14ac:dyDescent="0.4">
      <c r="B21" s="1388"/>
      <c r="C21" s="1160"/>
      <c r="D21" s="1160"/>
      <c r="E21" s="1160"/>
      <c r="F21" s="1161"/>
      <c r="G21" s="552"/>
      <c r="H21" s="327" t="s">
        <v>1342</v>
      </c>
      <c r="AA21" s="552"/>
      <c r="AB21" s="687" t="s">
        <v>1167</v>
      </c>
      <c r="AC21" s="687" t="s">
        <v>343</v>
      </c>
      <c r="AD21" s="687" t="s">
        <v>1168</v>
      </c>
      <c r="AE21" s="750"/>
    </row>
    <row r="22" spans="2:31" s="327" customFormat="1" ht="15.75" customHeight="1" x14ac:dyDescent="0.4">
      <c r="B22" s="1388"/>
      <c r="C22" s="1160"/>
      <c r="D22" s="1160"/>
      <c r="E22" s="1160"/>
      <c r="F22" s="1161"/>
      <c r="G22" s="552"/>
      <c r="I22" s="741" t="s">
        <v>1298</v>
      </c>
      <c r="J22" s="1396" t="s">
        <v>1343</v>
      </c>
      <c r="K22" s="1397"/>
      <c r="L22" s="1397"/>
      <c r="M22" s="1397"/>
      <c r="N22" s="1397"/>
      <c r="O22" s="1397"/>
      <c r="P22" s="1397"/>
      <c r="Q22" s="1397"/>
      <c r="R22" s="1397"/>
      <c r="S22" s="1397"/>
      <c r="T22" s="1397"/>
      <c r="U22" s="1397"/>
      <c r="V22" s="1097"/>
      <c r="W22" s="1098"/>
      <c r="X22" s="719" t="s">
        <v>1105</v>
      </c>
      <c r="AA22" s="552"/>
      <c r="AB22" s="733"/>
      <c r="AC22" s="501"/>
      <c r="AD22" s="733"/>
      <c r="AE22" s="695"/>
    </row>
    <row r="23" spans="2:31" s="327" customFormat="1" ht="15.75" customHeight="1" x14ac:dyDescent="0.4">
      <c r="B23" s="1388"/>
      <c r="C23" s="1160"/>
      <c r="D23" s="1160"/>
      <c r="E23" s="1160"/>
      <c r="F23" s="1161"/>
      <c r="G23" s="552"/>
      <c r="I23" s="751" t="s">
        <v>1300</v>
      </c>
      <c r="J23" s="752" t="s">
        <v>1344</v>
      </c>
      <c r="K23" s="548"/>
      <c r="L23" s="548"/>
      <c r="M23" s="548"/>
      <c r="N23" s="548"/>
      <c r="O23" s="548"/>
      <c r="P23" s="548"/>
      <c r="Q23" s="548"/>
      <c r="R23" s="548"/>
      <c r="S23" s="548"/>
      <c r="T23" s="548"/>
      <c r="U23" s="548"/>
      <c r="V23" s="1359"/>
      <c r="W23" s="1360"/>
      <c r="X23" s="549" t="s">
        <v>1105</v>
      </c>
      <c r="Z23" s="753"/>
      <c r="AA23" s="691"/>
      <c r="AB23" s="501" t="s">
        <v>473</v>
      </c>
      <c r="AC23" s="501" t="s">
        <v>343</v>
      </c>
      <c r="AD23" s="501" t="s">
        <v>473</v>
      </c>
      <c r="AE23" s="695"/>
    </row>
    <row r="24" spans="2:31" s="327" customFormat="1" x14ac:dyDescent="0.4">
      <c r="B24" s="1388"/>
      <c r="C24" s="1160"/>
      <c r="D24" s="1160"/>
      <c r="E24" s="1160"/>
      <c r="F24" s="1161"/>
      <c r="G24" s="552"/>
      <c r="H24" s="327" t="s">
        <v>1345</v>
      </c>
      <c r="AA24" s="552"/>
      <c r="AD24" s="690"/>
      <c r="AE24" s="695"/>
    </row>
    <row r="25" spans="2:31" s="327" customFormat="1" x14ac:dyDescent="0.4">
      <c r="B25" s="1388"/>
      <c r="C25" s="1160"/>
      <c r="D25" s="1160"/>
      <c r="E25" s="1160"/>
      <c r="F25" s="1161"/>
      <c r="G25" s="552"/>
      <c r="H25" s="327" t="s">
        <v>1346</v>
      </c>
      <c r="U25" s="753"/>
      <c r="V25" s="753"/>
      <c r="AA25" s="552"/>
      <c r="AD25" s="690"/>
      <c r="AE25" s="695"/>
    </row>
    <row r="26" spans="2:31" s="327" customFormat="1" ht="29.25" customHeight="1" x14ac:dyDescent="0.4">
      <c r="B26" s="1388"/>
      <c r="C26" s="1160"/>
      <c r="D26" s="1160"/>
      <c r="E26" s="1160"/>
      <c r="F26" s="1161"/>
      <c r="G26" s="552"/>
      <c r="I26" s="741" t="s">
        <v>1302</v>
      </c>
      <c r="J26" s="1397" t="s">
        <v>1347</v>
      </c>
      <c r="K26" s="1397"/>
      <c r="L26" s="1397"/>
      <c r="M26" s="1397"/>
      <c r="N26" s="1397"/>
      <c r="O26" s="1397"/>
      <c r="P26" s="1397"/>
      <c r="Q26" s="1397"/>
      <c r="R26" s="1397"/>
      <c r="S26" s="1397"/>
      <c r="T26" s="1397"/>
      <c r="U26" s="1397"/>
      <c r="V26" s="1097"/>
      <c r="W26" s="1098"/>
      <c r="X26" s="719" t="s">
        <v>1105</v>
      </c>
      <c r="Z26" s="753"/>
      <c r="AA26" s="691"/>
      <c r="AB26" s="501" t="s">
        <v>473</v>
      </c>
      <c r="AC26" s="501" t="s">
        <v>343</v>
      </c>
      <c r="AD26" s="501" t="s">
        <v>473</v>
      </c>
      <c r="AE26" s="695"/>
    </row>
    <row r="27" spans="2:31" s="327" customFormat="1" ht="6" customHeight="1" x14ac:dyDescent="0.4">
      <c r="B27" s="1389"/>
      <c r="C27" s="1176"/>
      <c r="D27" s="1176"/>
      <c r="E27" s="1176"/>
      <c r="F27" s="1177"/>
      <c r="G27" s="551"/>
      <c r="H27" s="548"/>
      <c r="I27" s="548"/>
      <c r="J27" s="548"/>
      <c r="K27" s="548"/>
      <c r="L27" s="548"/>
      <c r="M27" s="548"/>
      <c r="N27" s="548"/>
      <c r="O27" s="548"/>
      <c r="P27" s="548"/>
      <c r="Q27" s="548"/>
      <c r="R27" s="548"/>
      <c r="S27" s="548"/>
      <c r="T27" s="548"/>
      <c r="U27" s="754"/>
      <c r="V27" s="754"/>
      <c r="W27" s="548"/>
      <c r="X27" s="548"/>
      <c r="Y27" s="548"/>
      <c r="Z27" s="548"/>
      <c r="AA27" s="551"/>
      <c r="AB27" s="548"/>
      <c r="AC27" s="548"/>
      <c r="AD27" s="680"/>
      <c r="AE27" s="755"/>
    </row>
    <row r="28" spans="2:31" s="327" customFormat="1" ht="6" customHeight="1" x14ac:dyDescent="0.4">
      <c r="B28" s="756"/>
      <c r="C28" s="757"/>
      <c r="D28" s="757"/>
      <c r="E28" s="757"/>
      <c r="F28" s="758"/>
      <c r="G28" s="684"/>
      <c r="H28" s="685"/>
      <c r="I28" s="685"/>
      <c r="J28" s="685"/>
      <c r="K28" s="685"/>
      <c r="L28" s="685"/>
      <c r="M28" s="685"/>
      <c r="N28" s="685"/>
      <c r="O28" s="685"/>
      <c r="P28" s="685"/>
      <c r="Q28" s="685"/>
      <c r="R28" s="685"/>
      <c r="S28" s="685"/>
      <c r="T28" s="685"/>
      <c r="U28" s="759"/>
      <c r="V28" s="759"/>
      <c r="W28" s="685"/>
      <c r="X28" s="685"/>
      <c r="Y28" s="685"/>
      <c r="Z28" s="685"/>
      <c r="AA28" s="685"/>
      <c r="AB28" s="685"/>
      <c r="AC28" s="685"/>
      <c r="AD28" s="677"/>
      <c r="AE28" s="726"/>
    </row>
    <row r="29" spans="2:31" s="327" customFormat="1" x14ac:dyDescent="0.4">
      <c r="B29" s="1388" t="s">
        <v>1348</v>
      </c>
      <c r="C29" s="1160"/>
      <c r="D29" s="1160"/>
      <c r="E29" s="1160"/>
      <c r="F29" s="1161"/>
      <c r="G29" s="760" t="s">
        <v>1349</v>
      </c>
      <c r="I29" s="761"/>
      <c r="J29" s="761"/>
      <c r="K29" s="761"/>
      <c r="L29" s="761"/>
      <c r="M29" s="761"/>
      <c r="N29" s="761"/>
      <c r="O29" s="761"/>
      <c r="P29" s="761"/>
      <c r="Q29" s="761"/>
      <c r="R29" s="761"/>
      <c r="S29" s="761"/>
      <c r="T29" s="761"/>
      <c r="U29" s="761"/>
      <c r="V29" s="761"/>
      <c r="W29" s="761"/>
      <c r="X29" s="761"/>
      <c r="Y29" s="761"/>
      <c r="Z29" s="761"/>
      <c r="AA29" s="761"/>
      <c r="AB29" s="761"/>
      <c r="AC29" s="761"/>
      <c r="AD29" s="690"/>
      <c r="AE29" s="695"/>
    </row>
    <row r="30" spans="2:31" s="327" customFormat="1" ht="54" customHeight="1" x14ac:dyDescent="0.4">
      <c r="B30" s="1388"/>
      <c r="C30" s="1160"/>
      <c r="D30" s="1160"/>
      <c r="E30" s="1160"/>
      <c r="F30" s="1161"/>
      <c r="G30" s="1398"/>
      <c r="H30" s="1399"/>
      <c r="I30" s="1399"/>
      <c r="J30" s="1399"/>
      <c r="K30" s="1399"/>
      <c r="L30" s="1399"/>
      <c r="M30" s="1399"/>
      <c r="N30" s="1399"/>
      <c r="O30" s="1399"/>
      <c r="P30" s="1399"/>
      <c r="Q30" s="1399"/>
      <c r="R30" s="1399"/>
      <c r="S30" s="1399"/>
      <c r="T30" s="1399"/>
      <c r="U30" s="1399"/>
      <c r="V30" s="1399"/>
      <c r="W30" s="1399"/>
      <c r="X30" s="1399"/>
      <c r="Y30" s="1399"/>
      <c r="Z30" s="1399"/>
      <c r="AA30" s="1399"/>
      <c r="AB30" s="1399"/>
      <c r="AC30" s="1399"/>
      <c r="AD30" s="1399"/>
      <c r="AE30" s="1400"/>
    </row>
    <row r="31" spans="2:31" s="327" customFormat="1" ht="6" customHeight="1" x14ac:dyDescent="0.4">
      <c r="B31" s="762"/>
      <c r="C31" s="763"/>
      <c r="D31" s="763"/>
      <c r="E31" s="763"/>
      <c r="F31" s="764"/>
      <c r="G31" s="551"/>
      <c r="H31" s="548"/>
      <c r="I31" s="548"/>
      <c r="J31" s="548"/>
      <c r="K31" s="548"/>
      <c r="L31" s="548"/>
      <c r="M31" s="548"/>
      <c r="N31" s="548"/>
      <c r="O31" s="548"/>
      <c r="P31" s="548"/>
      <c r="Q31" s="548"/>
      <c r="R31" s="548"/>
      <c r="S31" s="548"/>
      <c r="T31" s="548"/>
      <c r="U31" s="754"/>
      <c r="V31" s="754"/>
      <c r="W31" s="548"/>
      <c r="X31" s="548"/>
      <c r="Y31" s="548"/>
      <c r="Z31" s="548"/>
      <c r="AA31" s="548"/>
      <c r="AB31" s="548"/>
      <c r="AC31" s="548"/>
      <c r="AD31" s="680"/>
      <c r="AE31" s="755"/>
    </row>
    <row r="32" spans="2:31" s="327" customFormat="1" ht="9.75" customHeight="1" x14ac:dyDescent="0.4">
      <c r="B32" s="765"/>
      <c r="C32" s="765"/>
      <c r="D32" s="765"/>
      <c r="E32" s="765"/>
      <c r="F32" s="765"/>
      <c r="U32" s="753"/>
      <c r="V32" s="753"/>
    </row>
    <row r="33" spans="2:31" s="327" customFormat="1" x14ac:dyDescent="0.4">
      <c r="B33" s="327" t="s">
        <v>1350</v>
      </c>
      <c r="C33" s="765"/>
      <c r="D33" s="765"/>
      <c r="E33" s="765"/>
      <c r="F33" s="765"/>
      <c r="U33" s="753"/>
      <c r="V33" s="753"/>
    </row>
    <row r="34" spans="2:31" s="327" customFormat="1" ht="6.75" customHeight="1" x14ac:dyDescent="0.4">
      <c r="B34" s="765"/>
      <c r="C34" s="765"/>
      <c r="D34" s="765"/>
      <c r="E34" s="765"/>
      <c r="F34" s="765"/>
      <c r="U34" s="753"/>
      <c r="V34" s="753"/>
    </row>
    <row r="35" spans="2:31" s="327" customFormat="1" ht="4.5" customHeight="1" x14ac:dyDescent="0.4">
      <c r="B35" s="1102" t="s">
        <v>1341</v>
      </c>
      <c r="C35" s="1129"/>
      <c r="D35" s="1129"/>
      <c r="E35" s="1129"/>
      <c r="F35" s="1103"/>
      <c r="G35" s="685"/>
      <c r="H35" s="685"/>
      <c r="I35" s="685"/>
      <c r="J35" s="685"/>
      <c r="K35" s="685"/>
      <c r="L35" s="685"/>
      <c r="M35" s="685"/>
      <c r="N35" s="685"/>
      <c r="O35" s="685"/>
      <c r="P35" s="685"/>
      <c r="Q35" s="685"/>
      <c r="R35" s="685"/>
      <c r="S35" s="685"/>
      <c r="T35" s="685"/>
      <c r="U35" s="685"/>
      <c r="V35" s="685"/>
      <c r="W35" s="685"/>
      <c r="X35" s="685"/>
      <c r="Y35" s="685"/>
      <c r="Z35" s="685"/>
      <c r="AA35" s="684"/>
      <c r="AB35" s="685"/>
      <c r="AC35" s="685"/>
      <c r="AD35" s="677"/>
      <c r="AE35" s="726"/>
    </row>
    <row r="36" spans="2:31" s="327" customFormat="1" ht="13.5" customHeight="1" x14ac:dyDescent="0.4">
      <c r="B36" s="1388"/>
      <c r="C36" s="1160"/>
      <c r="D36" s="1160"/>
      <c r="E36" s="1160"/>
      <c r="F36" s="1161"/>
      <c r="H36" s="327" t="s">
        <v>1351</v>
      </c>
      <c r="AA36" s="552"/>
      <c r="AB36" s="687" t="s">
        <v>1167</v>
      </c>
      <c r="AC36" s="687" t="s">
        <v>343</v>
      </c>
      <c r="AD36" s="687" t="s">
        <v>1168</v>
      </c>
      <c r="AE36" s="750"/>
    </row>
    <row r="37" spans="2:31" s="327" customFormat="1" ht="15.75" customHeight="1" x14ac:dyDescent="0.4">
      <c r="B37" s="1388"/>
      <c r="C37" s="1160"/>
      <c r="D37" s="1160"/>
      <c r="E37" s="1160"/>
      <c r="F37" s="1161"/>
      <c r="I37" s="766" t="s">
        <v>1298</v>
      </c>
      <c r="J37" s="1396" t="s">
        <v>1343</v>
      </c>
      <c r="K37" s="1397"/>
      <c r="L37" s="1397"/>
      <c r="M37" s="1397"/>
      <c r="N37" s="1397"/>
      <c r="O37" s="1397"/>
      <c r="P37" s="1397"/>
      <c r="Q37" s="1397"/>
      <c r="R37" s="1397"/>
      <c r="S37" s="1397"/>
      <c r="T37" s="1397"/>
      <c r="U37" s="1397"/>
      <c r="V37" s="1097"/>
      <c r="W37" s="1098"/>
      <c r="X37" s="719" t="s">
        <v>1105</v>
      </c>
      <c r="AA37" s="552"/>
      <c r="AB37" s="733"/>
      <c r="AC37" s="501"/>
      <c r="AD37" s="733"/>
      <c r="AE37" s="695"/>
    </row>
    <row r="38" spans="2:31" s="327" customFormat="1" ht="15.75" customHeight="1" x14ac:dyDescent="0.4">
      <c r="B38" s="1389"/>
      <c r="C38" s="1176"/>
      <c r="D38" s="1176"/>
      <c r="E38" s="1176"/>
      <c r="F38" s="1177"/>
      <c r="I38" s="741" t="s">
        <v>1300</v>
      </c>
      <c r="J38" s="752" t="s">
        <v>1344</v>
      </c>
      <c r="K38" s="548"/>
      <c r="L38" s="548"/>
      <c r="M38" s="548"/>
      <c r="N38" s="548"/>
      <c r="O38" s="548"/>
      <c r="P38" s="548"/>
      <c r="Q38" s="548"/>
      <c r="R38" s="548"/>
      <c r="S38" s="548"/>
      <c r="T38" s="548"/>
      <c r="U38" s="548"/>
      <c r="V38" s="1359"/>
      <c r="W38" s="1360"/>
      <c r="X38" s="548" t="s">
        <v>1105</v>
      </c>
      <c r="Y38" s="552"/>
      <c r="Z38" s="753"/>
      <c r="AA38" s="691"/>
      <c r="AB38" s="501" t="s">
        <v>473</v>
      </c>
      <c r="AC38" s="501" t="s">
        <v>343</v>
      </c>
      <c r="AD38" s="501" t="s">
        <v>473</v>
      </c>
      <c r="AE38" s="695"/>
    </row>
    <row r="39" spans="2:31" s="327" customFormat="1" ht="6" customHeight="1" x14ac:dyDescent="0.4">
      <c r="B39" s="1389"/>
      <c r="C39" s="1095"/>
      <c r="D39" s="1176"/>
      <c r="E39" s="1176"/>
      <c r="F39" s="1177"/>
      <c r="G39" s="548"/>
      <c r="H39" s="548"/>
      <c r="I39" s="548"/>
      <c r="J39" s="548"/>
      <c r="K39" s="548"/>
      <c r="L39" s="548"/>
      <c r="M39" s="548"/>
      <c r="N39" s="548"/>
      <c r="O39" s="548"/>
      <c r="P39" s="548"/>
      <c r="Q39" s="548"/>
      <c r="R39" s="548"/>
      <c r="S39" s="548"/>
      <c r="T39" s="548"/>
      <c r="U39" s="754"/>
      <c r="V39" s="767"/>
      <c r="W39" s="554"/>
      <c r="X39" s="548"/>
      <c r="Y39" s="548"/>
      <c r="Z39" s="548"/>
      <c r="AA39" s="551"/>
      <c r="AB39" s="548"/>
      <c r="AC39" s="548"/>
      <c r="AD39" s="680"/>
      <c r="AE39" s="755"/>
    </row>
    <row r="40" spans="2:31" s="327" customFormat="1" ht="9.75" customHeight="1" x14ac:dyDescent="0.4">
      <c r="B40" s="765"/>
      <c r="C40" s="765"/>
      <c r="D40" s="765"/>
      <c r="E40" s="765"/>
      <c r="F40" s="765"/>
      <c r="U40" s="753"/>
      <c r="V40" s="768"/>
      <c r="W40" s="501"/>
    </row>
    <row r="41" spans="2:31" s="327" customFormat="1" ht="13.5" customHeight="1" x14ac:dyDescent="0.4">
      <c r="B41" s="327" t="s">
        <v>1352</v>
      </c>
      <c r="C41" s="765"/>
      <c r="D41" s="765"/>
      <c r="E41" s="765"/>
      <c r="F41" s="765"/>
      <c r="U41" s="753"/>
      <c r="V41" s="768"/>
      <c r="W41" s="501"/>
    </row>
    <row r="42" spans="2:31" s="327" customFormat="1" x14ac:dyDescent="0.4">
      <c r="B42" s="734" t="s">
        <v>1353</v>
      </c>
      <c r="C42" s="765"/>
      <c r="D42" s="765"/>
      <c r="E42" s="765"/>
      <c r="F42" s="765"/>
      <c r="U42" s="753"/>
      <c r="V42" s="768"/>
      <c r="W42" s="501"/>
    </row>
    <row r="43" spans="2:31" s="327" customFormat="1" ht="4.5" customHeight="1" x14ac:dyDescent="0.4">
      <c r="B43" s="1102" t="s">
        <v>1341</v>
      </c>
      <c r="C43" s="1129"/>
      <c r="D43" s="1129"/>
      <c r="E43" s="1129"/>
      <c r="F43" s="1103"/>
      <c r="G43" s="684"/>
      <c r="H43" s="685"/>
      <c r="I43" s="685"/>
      <c r="J43" s="685"/>
      <c r="K43" s="685"/>
      <c r="L43" s="685"/>
      <c r="M43" s="685"/>
      <c r="N43" s="685"/>
      <c r="O43" s="685"/>
      <c r="P43" s="685"/>
      <c r="Q43" s="685"/>
      <c r="R43" s="685"/>
      <c r="S43" s="685"/>
      <c r="T43" s="685"/>
      <c r="U43" s="685"/>
      <c r="V43" s="720"/>
      <c r="W43" s="720"/>
      <c r="X43" s="685"/>
      <c r="Y43" s="685"/>
      <c r="Z43" s="685"/>
      <c r="AA43" s="684"/>
      <c r="AB43" s="685"/>
      <c r="AC43" s="685"/>
      <c r="AD43" s="677"/>
      <c r="AE43" s="726"/>
    </row>
    <row r="44" spans="2:31" s="327" customFormat="1" ht="13.5" customHeight="1" x14ac:dyDescent="0.4">
      <c r="B44" s="1388"/>
      <c r="C44" s="1160"/>
      <c r="D44" s="1160"/>
      <c r="E44" s="1160"/>
      <c r="F44" s="1161"/>
      <c r="G44" s="552"/>
      <c r="H44" s="327" t="s">
        <v>1354</v>
      </c>
      <c r="V44" s="501"/>
      <c r="W44" s="501"/>
      <c r="AA44" s="552"/>
      <c r="AB44" s="687" t="s">
        <v>1167</v>
      </c>
      <c r="AC44" s="687" t="s">
        <v>343</v>
      </c>
      <c r="AD44" s="687" t="s">
        <v>1168</v>
      </c>
      <c r="AE44" s="750"/>
    </row>
    <row r="45" spans="2:31" s="327" customFormat="1" ht="15.75" customHeight="1" x14ac:dyDescent="0.4">
      <c r="B45" s="1388"/>
      <c r="C45" s="1160"/>
      <c r="D45" s="1160"/>
      <c r="E45" s="1160"/>
      <c r="F45" s="1161"/>
      <c r="G45" s="552"/>
      <c r="I45" s="741" t="s">
        <v>1298</v>
      </c>
      <c r="J45" s="1396" t="s">
        <v>1343</v>
      </c>
      <c r="K45" s="1397"/>
      <c r="L45" s="1397"/>
      <c r="M45" s="1397"/>
      <c r="N45" s="1397"/>
      <c r="O45" s="1397"/>
      <c r="P45" s="1397"/>
      <c r="Q45" s="1397"/>
      <c r="R45" s="1397"/>
      <c r="S45" s="1397"/>
      <c r="T45" s="1397"/>
      <c r="U45" s="1397"/>
      <c r="V45" s="1097"/>
      <c r="W45" s="1098"/>
      <c r="X45" s="719" t="s">
        <v>1105</v>
      </c>
      <c r="AA45" s="552"/>
      <c r="AB45" s="733"/>
      <c r="AC45" s="501"/>
      <c r="AD45" s="733"/>
      <c r="AE45" s="695"/>
    </row>
    <row r="46" spans="2:31" s="327" customFormat="1" ht="15.75" customHeight="1" x14ac:dyDescent="0.4">
      <c r="B46" s="1388"/>
      <c r="C46" s="1160"/>
      <c r="D46" s="1160"/>
      <c r="E46" s="1160"/>
      <c r="F46" s="1161"/>
      <c r="G46" s="552"/>
      <c r="I46" s="751" t="s">
        <v>1300</v>
      </c>
      <c r="J46" s="752" t="s">
        <v>1344</v>
      </c>
      <c r="K46" s="548"/>
      <c r="L46" s="548"/>
      <c r="M46" s="548"/>
      <c r="N46" s="548"/>
      <c r="O46" s="548"/>
      <c r="P46" s="548"/>
      <c r="Q46" s="548"/>
      <c r="R46" s="548"/>
      <c r="S46" s="548"/>
      <c r="T46" s="548"/>
      <c r="U46" s="548"/>
      <c r="V46" s="1359"/>
      <c r="W46" s="1360"/>
      <c r="X46" s="549" t="s">
        <v>1105</v>
      </c>
      <c r="Z46" s="753"/>
      <c r="AA46" s="691"/>
      <c r="AB46" s="501" t="s">
        <v>473</v>
      </c>
      <c r="AC46" s="501" t="s">
        <v>343</v>
      </c>
      <c r="AD46" s="501" t="s">
        <v>473</v>
      </c>
      <c r="AE46" s="695"/>
    </row>
    <row r="47" spans="2:31" s="327" customFormat="1" ht="6" customHeight="1" x14ac:dyDescent="0.4">
      <c r="B47" s="1389"/>
      <c r="C47" s="1176"/>
      <c r="D47" s="1176"/>
      <c r="E47" s="1176"/>
      <c r="F47" s="1177"/>
      <c r="G47" s="551"/>
      <c r="H47" s="548"/>
      <c r="I47" s="548"/>
      <c r="J47" s="548"/>
      <c r="K47" s="548"/>
      <c r="L47" s="548"/>
      <c r="M47" s="548"/>
      <c r="N47" s="548"/>
      <c r="O47" s="548"/>
      <c r="P47" s="548"/>
      <c r="Q47" s="548"/>
      <c r="R47" s="548"/>
      <c r="S47" s="548"/>
      <c r="T47" s="548"/>
      <c r="U47" s="754"/>
      <c r="V47" s="767"/>
      <c r="W47" s="554"/>
      <c r="X47" s="548"/>
      <c r="Y47" s="548"/>
      <c r="Z47" s="548"/>
      <c r="AA47" s="551"/>
      <c r="AB47" s="548"/>
      <c r="AC47" s="548"/>
      <c r="AD47" s="680"/>
      <c r="AE47" s="755"/>
    </row>
    <row r="48" spans="2:31" s="327" customFormat="1" ht="4.5" customHeight="1" x14ac:dyDescent="0.4">
      <c r="B48" s="1102" t="s">
        <v>1355</v>
      </c>
      <c r="C48" s="1129"/>
      <c r="D48" s="1129"/>
      <c r="E48" s="1129"/>
      <c r="F48" s="1103"/>
      <c r="G48" s="684"/>
      <c r="H48" s="685"/>
      <c r="I48" s="685"/>
      <c r="J48" s="685"/>
      <c r="K48" s="685"/>
      <c r="L48" s="685"/>
      <c r="M48" s="685"/>
      <c r="N48" s="685"/>
      <c r="O48" s="685"/>
      <c r="P48" s="685"/>
      <c r="Q48" s="685"/>
      <c r="R48" s="685"/>
      <c r="S48" s="685"/>
      <c r="T48" s="685"/>
      <c r="U48" s="685"/>
      <c r="V48" s="720"/>
      <c r="W48" s="720"/>
      <c r="X48" s="685"/>
      <c r="Y48" s="685"/>
      <c r="Z48" s="685"/>
      <c r="AA48" s="684"/>
      <c r="AB48" s="685"/>
      <c r="AC48" s="685"/>
      <c r="AD48" s="677"/>
      <c r="AE48" s="726"/>
    </row>
    <row r="49" spans="2:31" s="327" customFormat="1" ht="13.5" customHeight="1" x14ac:dyDescent="0.4">
      <c r="B49" s="1388"/>
      <c r="C49" s="1160"/>
      <c r="D49" s="1160"/>
      <c r="E49" s="1160"/>
      <c r="F49" s="1161"/>
      <c r="G49" s="552"/>
      <c r="H49" s="327" t="s">
        <v>1356</v>
      </c>
      <c r="V49" s="501"/>
      <c r="W49" s="501"/>
      <c r="AA49" s="552"/>
      <c r="AB49" s="687" t="s">
        <v>1167</v>
      </c>
      <c r="AC49" s="687" t="s">
        <v>343</v>
      </c>
      <c r="AD49" s="687" t="s">
        <v>1168</v>
      </c>
      <c r="AE49" s="750"/>
    </row>
    <row r="50" spans="2:31" s="327" customFormat="1" x14ac:dyDescent="0.4">
      <c r="B50" s="1388"/>
      <c r="C50" s="1160"/>
      <c r="D50" s="1160"/>
      <c r="E50" s="1160"/>
      <c r="F50" s="1161"/>
      <c r="G50" s="552"/>
      <c r="I50" s="741" t="s">
        <v>1298</v>
      </c>
      <c r="J50" s="1394" t="s">
        <v>1357</v>
      </c>
      <c r="K50" s="1395"/>
      <c r="L50" s="1395"/>
      <c r="M50" s="1395"/>
      <c r="N50" s="1395"/>
      <c r="O50" s="1395"/>
      <c r="P50" s="1395"/>
      <c r="Q50" s="1395"/>
      <c r="R50" s="1395"/>
      <c r="S50" s="1395"/>
      <c r="T50" s="1395"/>
      <c r="U50" s="1395"/>
      <c r="V50" s="1362"/>
      <c r="W50" s="1097"/>
      <c r="X50" s="719" t="s">
        <v>1105</v>
      </c>
      <c r="AA50" s="552"/>
      <c r="AB50" s="733"/>
      <c r="AC50" s="501"/>
      <c r="AD50" s="733"/>
      <c r="AE50" s="695"/>
    </row>
    <row r="51" spans="2:31" s="327" customFormat="1" ht="14.25" customHeight="1" x14ac:dyDescent="0.4">
      <c r="B51" s="1388"/>
      <c r="C51" s="1160"/>
      <c r="D51" s="1160"/>
      <c r="E51" s="1160"/>
      <c r="F51" s="1161"/>
      <c r="G51" s="552"/>
      <c r="I51" s="751" t="s">
        <v>1300</v>
      </c>
      <c r="J51" s="1396" t="s">
        <v>1358</v>
      </c>
      <c r="K51" s="1397"/>
      <c r="L51" s="1397"/>
      <c r="M51" s="1397"/>
      <c r="N51" s="1397"/>
      <c r="O51" s="1397"/>
      <c r="P51" s="1397"/>
      <c r="Q51" s="1397"/>
      <c r="R51" s="1397"/>
      <c r="S51" s="1397"/>
      <c r="T51" s="1397"/>
      <c r="U51" s="1397"/>
      <c r="V51" s="1362"/>
      <c r="W51" s="1097"/>
      <c r="X51" s="549" t="s">
        <v>1105</v>
      </c>
      <c r="Z51" s="753"/>
      <c r="AA51" s="691"/>
      <c r="AB51" s="501" t="s">
        <v>473</v>
      </c>
      <c r="AC51" s="501" t="s">
        <v>343</v>
      </c>
      <c r="AD51" s="501" t="s">
        <v>473</v>
      </c>
      <c r="AE51" s="695"/>
    </row>
    <row r="52" spans="2:31" s="327" customFormat="1" ht="6" customHeight="1" x14ac:dyDescent="0.4">
      <c r="B52" s="1389"/>
      <c r="C52" s="1176"/>
      <c r="D52" s="1176"/>
      <c r="E52" s="1176"/>
      <c r="F52" s="1177"/>
      <c r="G52" s="551"/>
      <c r="H52" s="548"/>
      <c r="I52" s="548"/>
      <c r="J52" s="548"/>
      <c r="K52" s="548"/>
      <c r="L52" s="548"/>
      <c r="M52" s="548"/>
      <c r="N52" s="548"/>
      <c r="O52" s="548"/>
      <c r="P52" s="548"/>
      <c r="Q52" s="548"/>
      <c r="R52" s="548"/>
      <c r="S52" s="548"/>
      <c r="T52" s="548"/>
      <c r="U52" s="754"/>
      <c r="V52" s="767"/>
      <c r="W52" s="554"/>
      <c r="X52" s="548"/>
      <c r="Y52" s="548"/>
      <c r="Z52" s="548"/>
      <c r="AA52" s="551"/>
      <c r="AB52" s="548"/>
      <c r="AC52" s="548"/>
      <c r="AD52" s="680"/>
      <c r="AE52" s="755"/>
    </row>
    <row r="53" spans="2:31" s="327" customFormat="1" ht="4.5" customHeight="1" x14ac:dyDescent="0.4">
      <c r="B53" s="1102" t="s">
        <v>1359</v>
      </c>
      <c r="C53" s="1129"/>
      <c r="D53" s="1129"/>
      <c r="E53" s="1129"/>
      <c r="F53" s="1103"/>
      <c r="G53" s="684"/>
      <c r="H53" s="685"/>
      <c r="I53" s="685"/>
      <c r="J53" s="685"/>
      <c r="K53" s="685"/>
      <c r="L53" s="685"/>
      <c r="M53" s="685"/>
      <c r="N53" s="685"/>
      <c r="O53" s="685"/>
      <c r="P53" s="685"/>
      <c r="Q53" s="685"/>
      <c r="R53" s="685"/>
      <c r="S53" s="685"/>
      <c r="T53" s="685"/>
      <c r="U53" s="685"/>
      <c r="V53" s="720"/>
      <c r="W53" s="720"/>
      <c r="X53" s="685"/>
      <c r="Y53" s="685"/>
      <c r="Z53" s="685"/>
      <c r="AA53" s="684"/>
      <c r="AB53" s="685"/>
      <c r="AC53" s="685"/>
      <c r="AD53" s="677"/>
      <c r="AE53" s="726"/>
    </row>
    <row r="54" spans="2:31" s="327" customFormat="1" ht="13.5" customHeight="1" x14ac:dyDescent="0.4">
      <c r="B54" s="1388"/>
      <c r="C54" s="1160"/>
      <c r="D54" s="1160"/>
      <c r="E54" s="1160"/>
      <c r="F54" s="1161"/>
      <c r="G54" s="552"/>
      <c r="H54" s="327" t="s">
        <v>1360</v>
      </c>
      <c r="V54" s="501"/>
      <c r="W54" s="501"/>
      <c r="AA54" s="552"/>
      <c r="AB54" s="687" t="s">
        <v>1167</v>
      </c>
      <c r="AC54" s="687" t="s">
        <v>343</v>
      </c>
      <c r="AD54" s="687" t="s">
        <v>1168</v>
      </c>
      <c r="AE54" s="750"/>
    </row>
    <row r="55" spans="2:31" s="327" customFormat="1" ht="30" customHeight="1" x14ac:dyDescent="0.4">
      <c r="B55" s="1388"/>
      <c r="C55" s="1160"/>
      <c r="D55" s="1160"/>
      <c r="E55" s="1160"/>
      <c r="F55" s="1161"/>
      <c r="G55" s="552"/>
      <c r="I55" s="741" t="s">
        <v>1298</v>
      </c>
      <c r="J55" s="1394" t="s">
        <v>1361</v>
      </c>
      <c r="K55" s="1395"/>
      <c r="L55" s="1395"/>
      <c r="M55" s="1395"/>
      <c r="N55" s="1395"/>
      <c r="O55" s="1395"/>
      <c r="P55" s="1395"/>
      <c r="Q55" s="1395"/>
      <c r="R55" s="1395"/>
      <c r="S55" s="1395"/>
      <c r="T55" s="1395"/>
      <c r="U55" s="1395"/>
      <c r="V55" s="1362"/>
      <c r="W55" s="1097"/>
      <c r="X55" s="719" t="s">
        <v>1105</v>
      </c>
      <c r="AA55" s="552"/>
      <c r="AD55" s="690"/>
      <c r="AE55" s="695"/>
    </row>
    <row r="56" spans="2:31" s="327" customFormat="1" ht="33" customHeight="1" x14ac:dyDescent="0.4">
      <c r="B56" s="1388"/>
      <c r="C56" s="1160"/>
      <c r="D56" s="1160"/>
      <c r="E56" s="1160"/>
      <c r="F56" s="1161"/>
      <c r="G56" s="552"/>
      <c r="I56" s="751" t="s">
        <v>1300</v>
      </c>
      <c r="J56" s="1396" t="s">
        <v>1362</v>
      </c>
      <c r="K56" s="1397"/>
      <c r="L56" s="1397"/>
      <c r="M56" s="1397"/>
      <c r="N56" s="1397"/>
      <c r="O56" s="1397"/>
      <c r="P56" s="1397"/>
      <c r="Q56" s="1397"/>
      <c r="R56" s="1397"/>
      <c r="S56" s="1397"/>
      <c r="T56" s="1397"/>
      <c r="U56" s="1397"/>
      <c r="V56" s="1362"/>
      <c r="W56" s="1097"/>
      <c r="X56" s="549" t="s">
        <v>1105</v>
      </c>
      <c r="Z56" s="753"/>
      <c r="AA56" s="691"/>
      <c r="AB56" s="501" t="s">
        <v>473</v>
      </c>
      <c r="AC56" s="501" t="s">
        <v>343</v>
      </c>
      <c r="AD56" s="501" t="s">
        <v>473</v>
      </c>
      <c r="AE56" s="695"/>
    </row>
    <row r="57" spans="2:31" s="327" customFormat="1" ht="6" customHeight="1" x14ac:dyDescent="0.4">
      <c r="B57" s="1389"/>
      <c r="C57" s="1176"/>
      <c r="D57" s="1176"/>
      <c r="E57" s="1176"/>
      <c r="F57" s="1177"/>
      <c r="G57" s="551"/>
      <c r="H57" s="548"/>
      <c r="I57" s="548"/>
      <c r="J57" s="548"/>
      <c r="K57" s="548"/>
      <c r="L57" s="548"/>
      <c r="M57" s="548"/>
      <c r="N57" s="548"/>
      <c r="O57" s="548"/>
      <c r="P57" s="548"/>
      <c r="Q57" s="548"/>
      <c r="R57" s="548"/>
      <c r="S57" s="548"/>
      <c r="T57" s="548"/>
      <c r="U57" s="754"/>
      <c r="V57" s="754"/>
      <c r="W57" s="548"/>
      <c r="X57" s="548"/>
      <c r="Y57" s="548"/>
      <c r="Z57" s="548"/>
      <c r="AA57" s="551"/>
      <c r="AB57" s="548"/>
      <c r="AC57" s="548"/>
      <c r="AD57" s="680"/>
      <c r="AE57" s="755"/>
    </row>
    <row r="58" spans="2:31" s="327" customFormat="1" ht="6" customHeight="1" x14ac:dyDescent="0.4">
      <c r="B58" s="765"/>
      <c r="C58" s="765"/>
      <c r="D58" s="765"/>
      <c r="E58" s="765"/>
      <c r="F58" s="765"/>
      <c r="U58" s="753"/>
      <c r="V58" s="753"/>
    </row>
    <row r="59" spans="2:31" s="327" customFormat="1" ht="13.5" customHeight="1" x14ac:dyDescent="0.4">
      <c r="B59" s="1391" t="s">
        <v>1363</v>
      </c>
      <c r="C59" s="1392"/>
      <c r="D59" s="769" t="s">
        <v>1364</v>
      </c>
      <c r="E59" s="769"/>
      <c r="F59" s="769"/>
      <c r="G59" s="769"/>
      <c r="H59" s="769"/>
      <c r="I59" s="769"/>
      <c r="J59" s="769"/>
      <c r="K59" s="769"/>
      <c r="L59" s="769"/>
      <c r="M59" s="769"/>
      <c r="N59" s="769"/>
      <c r="O59" s="769"/>
      <c r="P59" s="769"/>
      <c r="Q59" s="769"/>
      <c r="R59" s="769"/>
      <c r="S59" s="769"/>
      <c r="T59" s="769"/>
      <c r="U59" s="769"/>
      <c r="V59" s="769"/>
      <c r="W59" s="769"/>
      <c r="X59" s="769"/>
      <c r="Y59" s="769"/>
      <c r="Z59" s="769"/>
      <c r="AA59" s="769"/>
      <c r="AB59" s="769"/>
      <c r="AC59" s="769"/>
      <c r="AD59" s="769"/>
      <c r="AE59" s="769"/>
    </row>
    <row r="60" spans="2:31" s="327" customFormat="1" ht="37.5" customHeight="1" x14ac:dyDescent="0.4">
      <c r="B60" s="1391" t="s">
        <v>1365</v>
      </c>
      <c r="C60" s="1392"/>
      <c r="D60" s="1393" t="s">
        <v>1366</v>
      </c>
      <c r="E60" s="1393"/>
      <c r="F60" s="1393"/>
      <c r="G60" s="1393"/>
      <c r="H60" s="1393"/>
      <c r="I60" s="1393"/>
      <c r="J60" s="1393"/>
      <c r="K60" s="1393"/>
      <c r="L60" s="1393"/>
      <c r="M60" s="1393"/>
      <c r="N60" s="1393"/>
      <c r="O60" s="1393"/>
      <c r="P60" s="1393"/>
      <c r="Q60" s="1393"/>
      <c r="R60" s="1393"/>
      <c r="S60" s="1393"/>
      <c r="T60" s="1393"/>
      <c r="U60" s="1393"/>
      <c r="V60" s="1393"/>
      <c r="W60" s="1393"/>
      <c r="X60" s="1393"/>
      <c r="Y60" s="1393"/>
      <c r="Z60" s="1393"/>
      <c r="AA60" s="1393"/>
      <c r="AB60" s="1393"/>
      <c r="AC60" s="1393"/>
      <c r="AD60" s="1393"/>
      <c r="AE60" s="1393"/>
    </row>
    <row r="122" spans="3:7" x14ac:dyDescent="0.15">
      <c r="C122" s="627"/>
      <c r="D122" s="627"/>
      <c r="E122" s="627"/>
      <c r="F122" s="627"/>
      <c r="G122" s="627"/>
    </row>
    <row r="123" spans="3:7" x14ac:dyDescent="0.15">
      <c r="C123" s="629"/>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3"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60" zoomScaleNormal="100" workbookViewId="0"/>
  </sheetViews>
  <sheetFormatPr defaultColWidth="4" defaultRowHeight="13.5" x14ac:dyDescent="0.4"/>
  <cols>
    <col min="1" max="1" width="1.5" style="327" customWidth="1"/>
    <col min="2" max="2" width="3.125" style="327" customWidth="1"/>
    <col min="3" max="3" width="1.125" style="327" customWidth="1"/>
    <col min="4" max="19" width="4" style="327"/>
    <col min="20" max="20" width="3.125" style="327" customWidth="1"/>
    <col min="21" max="21" width="2.375" style="327" customWidth="1"/>
    <col min="22" max="22" width="4" style="327"/>
    <col min="23" max="23" width="2.25" style="327" customWidth="1"/>
    <col min="24" max="24" width="4" style="327"/>
    <col min="25" max="25" width="2.375" style="327" customWidth="1"/>
    <col min="26" max="26" width="1.5" style="327" customWidth="1"/>
    <col min="27" max="16384" width="4" style="327"/>
  </cols>
  <sheetData>
    <row r="2" spans="2:27" x14ac:dyDescent="0.15">
      <c r="B2" s="327" t="s">
        <v>1367</v>
      </c>
      <c r="C2" s="722"/>
      <c r="D2" s="722"/>
      <c r="E2" s="722"/>
      <c r="F2" s="722"/>
      <c r="G2" s="722"/>
      <c r="H2" s="722"/>
      <c r="I2" s="722"/>
      <c r="J2" s="722"/>
      <c r="K2" s="722"/>
      <c r="L2" s="722"/>
      <c r="M2" s="722"/>
      <c r="N2" s="722"/>
      <c r="O2" s="722"/>
      <c r="P2" s="722"/>
      <c r="Q2" s="722"/>
      <c r="R2" s="722"/>
      <c r="S2" s="722"/>
      <c r="T2" s="722"/>
      <c r="U2" s="722"/>
      <c r="V2" s="722"/>
      <c r="W2" s="722"/>
      <c r="X2" s="722"/>
      <c r="Y2" s="722"/>
    </row>
    <row r="4" spans="2:27" ht="34.5" customHeight="1" x14ac:dyDescent="0.4">
      <c r="B4" s="1411" t="s">
        <v>1368</v>
      </c>
      <c r="C4" s="1092"/>
      <c r="D4" s="1092"/>
      <c r="E4" s="1092"/>
      <c r="F4" s="1092"/>
      <c r="G4" s="1092"/>
      <c r="H4" s="1092"/>
      <c r="I4" s="1092"/>
      <c r="J4" s="1092"/>
      <c r="K4" s="1092"/>
      <c r="L4" s="1092"/>
      <c r="M4" s="1092"/>
      <c r="N4" s="1092"/>
      <c r="O4" s="1092"/>
      <c r="P4" s="1092"/>
      <c r="Q4" s="1092"/>
      <c r="R4" s="1092"/>
      <c r="S4" s="1092"/>
      <c r="T4" s="1092"/>
      <c r="U4" s="1092"/>
      <c r="V4" s="1092"/>
      <c r="W4" s="1092"/>
      <c r="X4" s="1092"/>
      <c r="Y4" s="1092"/>
    </row>
    <row r="5" spans="2:27" ht="13.5" customHeight="1" x14ac:dyDescent="0.4"/>
    <row r="6" spans="2:27" ht="24" customHeight="1" x14ac:dyDescent="0.4">
      <c r="B6" s="1362" t="s">
        <v>1291</v>
      </c>
      <c r="C6" s="1362"/>
      <c r="D6" s="1362"/>
      <c r="E6" s="1362"/>
      <c r="F6" s="1362"/>
      <c r="G6" s="1363"/>
      <c r="H6" s="1364"/>
      <c r="I6" s="1364"/>
      <c r="J6" s="1364"/>
      <c r="K6" s="1364"/>
      <c r="L6" s="1364"/>
      <c r="M6" s="1364"/>
      <c r="N6" s="1364"/>
      <c r="O6" s="1364"/>
      <c r="P6" s="1364"/>
      <c r="Q6" s="1364"/>
      <c r="R6" s="1364"/>
      <c r="S6" s="1364"/>
      <c r="T6" s="1364"/>
      <c r="U6" s="1364"/>
      <c r="V6" s="1364"/>
      <c r="W6" s="1364"/>
      <c r="X6" s="1364"/>
      <c r="Y6" s="1365"/>
    </row>
    <row r="7" spans="2:27" ht="24" customHeight="1" x14ac:dyDescent="0.4">
      <c r="B7" s="1362" t="s">
        <v>1214</v>
      </c>
      <c r="C7" s="1362"/>
      <c r="D7" s="1362"/>
      <c r="E7" s="1362"/>
      <c r="F7" s="1362"/>
      <c r="G7" s="674" t="s">
        <v>473</v>
      </c>
      <c r="H7" s="675" t="s">
        <v>1160</v>
      </c>
      <c r="I7" s="675"/>
      <c r="J7" s="675"/>
      <c r="K7" s="675"/>
      <c r="L7" s="501" t="s">
        <v>473</v>
      </c>
      <c r="M7" s="675" t="s">
        <v>1161</v>
      </c>
      <c r="N7" s="675"/>
      <c r="O7" s="675"/>
      <c r="P7" s="675"/>
      <c r="Q7" s="501" t="s">
        <v>473</v>
      </c>
      <c r="R7" s="675" t="s">
        <v>1162</v>
      </c>
      <c r="S7" s="675"/>
      <c r="T7" s="675"/>
      <c r="U7" s="675"/>
      <c r="V7" s="675"/>
      <c r="W7" s="718"/>
      <c r="X7" s="718"/>
      <c r="Y7" s="719"/>
    </row>
    <row r="8" spans="2:27" ht="21.95" customHeight="1" x14ac:dyDescent="0.4">
      <c r="B8" s="1217" t="s">
        <v>1292</v>
      </c>
      <c r="C8" s="1218"/>
      <c r="D8" s="1218"/>
      <c r="E8" s="1218"/>
      <c r="F8" s="1219"/>
      <c r="G8" s="501" t="s">
        <v>473</v>
      </c>
      <c r="H8" s="685" t="s">
        <v>1369</v>
      </c>
      <c r="I8" s="737"/>
      <c r="J8" s="737"/>
      <c r="K8" s="737"/>
      <c r="L8" s="737"/>
      <c r="M8" s="737"/>
      <c r="N8" s="737"/>
      <c r="O8" s="737"/>
      <c r="P8" s="737"/>
      <c r="Q8" s="737"/>
      <c r="R8" s="737"/>
      <c r="S8" s="737"/>
      <c r="T8" s="737"/>
      <c r="U8" s="737"/>
      <c r="V8" s="737"/>
      <c r="W8" s="737"/>
      <c r="X8" s="737"/>
      <c r="Y8" s="738"/>
    </row>
    <row r="9" spans="2:27" ht="21.95" customHeight="1" x14ac:dyDescent="0.4">
      <c r="B9" s="1375"/>
      <c r="C9" s="1092"/>
      <c r="D9" s="1092"/>
      <c r="E9" s="1092"/>
      <c r="F9" s="1376"/>
      <c r="G9" s="501" t="s">
        <v>473</v>
      </c>
      <c r="H9" s="327" t="s">
        <v>1370</v>
      </c>
      <c r="I9" s="692"/>
      <c r="J9" s="692"/>
      <c r="K9" s="692"/>
      <c r="L9" s="692"/>
      <c r="M9" s="692"/>
      <c r="N9" s="692"/>
      <c r="O9" s="692"/>
      <c r="P9" s="692"/>
      <c r="Q9" s="692"/>
      <c r="R9" s="692"/>
      <c r="S9" s="692"/>
      <c r="T9" s="692"/>
      <c r="U9" s="692"/>
      <c r="V9" s="692"/>
      <c r="W9" s="692"/>
      <c r="X9" s="692"/>
      <c r="Y9" s="739"/>
    </row>
    <row r="10" spans="2:27" ht="21.95" customHeight="1" x14ac:dyDescent="0.4">
      <c r="B10" s="1359"/>
      <c r="C10" s="1360"/>
      <c r="D10" s="1360"/>
      <c r="E10" s="1360"/>
      <c r="F10" s="1361"/>
      <c r="G10" s="547" t="s">
        <v>473</v>
      </c>
      <c r="H10" s="548" t="s">
        <v>1371</v>
      </c>
      <c r="I10" s="699"/>
      <c r="J10" s="699"/>
      <c r="K10" s="699"/>
      <c r="L10" s="699"/>
      <c r="M10" s="699"/>
      <c r="N10" s="699"/>
      <c r="O10" s="699"/>
      <c r="P10" s="699"/>
      <c r="Q10" s="699"/>
      <c r="R10" s="699"/>
      <c r="S10" s="699"/>
      <c r="T10" s="699"/>
      <c r="U10" s="699"/>
      <c r="V10" s="699"/>
      <c r="W10" s="699"/>
      <c r="X10" s="699"/>
      <c r="Y10" s="740"/>
    </row>
    <row r="11" spans="2:27" ht="13.5" customHeight="1" x14ac:dyDescent="0.4"/>
    <row r="12" spans="2:27" ht="12.95" customHeight="1" x14ac:dyDescent="0.15">
      <c r="B12" s="684"/>
      <c r="C12" s="685"/>
      <c r="D12" s="685"/>
      <c r="E12" s="685"/>
      <c r="F12" s="685"/>
      <c r="G12" s="685"/>
      <c r="H12" s="685"/>
      <c r="I12" s="685"/>
      <c r="J12" s="685"/>
      <c r="K12" s="685"/>
      <c r="L12" s="685"/>
      <c r="M12" s="685"/>
      <c r="N12" s="685"/>
      <c r="O12" s="685"/>
      <c r="P12" s="685"/>
      <c r="Q12" s="685"/>
      <c r="R12" s="685"/>
      <c r="S12" s="685"/>
      <c r="T12" s="686"/>
      <c r="U12" s="685"/>
      <c r="V12" s="685"/>
      <c r="W12" s="685"/>
      <c r="X12" s="685"/>
      <c r="Y12" s="686"/>
      <c r="Z12" s="722"/>
      <c r="AA12" s="722"/>
    </row>
    <row r="13" spans="2:27" ht="17.100000000000001" customHeight="1" x14ac:dyDescent="0.15">
      <c r="B13" s="770" t="s">
        <v>1372</v>
      </c>
      <c r="C13" s="771"/>
      <c r="T13" s="553"/>
      <c r="V13" s="687" t="s">
        <v>1167</v>
      </c>
      <c r="W13" s="687" t="s">
        <v>343</v>
      </c>
      <c r="X13" s="687" t="s">
        <v>1168</v>
      </c>
      <c r="Y13" s="553"/>
      <c r="Z13" s="722"/>
      <c r="AA13" s="722"/>
    </row>
    <row r="14" spans="2:27" ht="17.100000000000001" customHeight="1" x14ac:dyDescent="0.15">
      <c r="B14" s="552"/>
      <c r="T14" s="553"/>
      <c r="Y14" s="553"/>
      <c r="Z14" s="722"/>
      <c r="AA14" s="722"/>
    </row>
    <row r="15" spans="2:27" ht="21.95" customHeight="1" x14ac:dyDescent="0.15">
      <c r="B15" s="552"/>
      <c r="C15" s="1409" t="s">
        <v>1373</v>
      </c>
      <c r="D15" s="1410"/>
      <c r="E15" s="1410"/>
      <c r="F15" s="741" t="s">
        <v>1298</v>
      </c>
      <c r="G15" s="1390" t="s">
        <v>1374</v>
      </c>
      <c r="H15" s="1390"/>
      <c r="I15" s="1390"/>
      <c r="J15" s="1390"/>
      <c r="K15" s="1390"/>
      <c r="L15" s="1390"/>
      <c r="M15" s="1390"/>
      <c r="N15" s="1390"/>
      <c r="O15" s="1390"/>
      <c r="P15" s="1390"/>
      <c r="Q15" s="1390"/>
      <c r="R15" s="1390"/>
      <c r="S15" s="1390"/>
      <c r="T15" s="553"/>
      <c r="V15" s="501" t="s">
        <v>473</v>
      </c>
      <c r="W15" s="501" t="s">
        <v>343</v>
      </c>
      <c r="X15" s="501" t="s">
        <v>473</v>
      </c>
      <c r="Y15" s="553"/>
      <c r="Z15" s="722"/>
      <c r="AA15" s="722"/>
    </row>
    <row r="16" spans="2:27" ht="49.5" customHeight="1" x14ac:dyDescent="0.15">
      <c r="B16" s="552"/>
      <c r="C16" s="1410"/>
      <c r="D16" s="1410"/>
      <c r="E16" s="1410"/>
      <c r="F16" s="741" t="s">
        <v>1300</v>
      </c>
      <c r="G16" s="1143" t="s">
        <v>1375</v>
      </c>
      <c r="H16" s="1143"/>
      <c r="I16" s="1143"/>
      <c r="J16" s="1143"/>
      <c r="K16" s="1143"/>
      <c r="L16" s="1143"/>
      <c r="M16" s="1143"/>
      <c r="N16" s="1143"/>
      <c r="O16" s="1143"/>
      <c r="P16" s="1143"/>
      <c r="Q16" s="1143"/>
      <c r="R16" s="1143"/>
      <c r="S16" s="1143"/>
      <c r="T16" s="553"/>
      <c r="V16" s="501" t="s">
        <v>473</v>
      </c>
      <c r="W16" s="501" t="s">
        <v>343</v>
      </c>
      <c r="X16" s="501" t="s">
        <v>473</v>
      </c>
      <c r="Y16" s="553"/>
      <c r="Z16" s="722"/>
      <c r="AA16" s="722"/>
    </row>
    <row r="17" spans="2:27" ht="21.95" customHeight="1" x14ac:dyDescent="0.15">
      <c r="B17" s="552"/>
      <c r="C17" s="1410"/>
      <c r="D17" s="1410"/>
      <c r="E17" s="1410"/>
      <c r="F17" s="741" t="s">
        <v>1302</v>
      </c>
      <c r="G17" s="1390" t="s">
        <v>1376</v>
      </c>
      <c r="H17" s="1390"/>
      <c r="I17" s="1390"/>
      <c r="J17" s="1390"/>
      <c r="K17" s="1390"/>
      <c r="L17" s="1390"/>
      <c r="M17" s="1390"/>
      <c r="N17" s="1390"/>
      <c r="O17" s="1390"/>
      <c r="P17" s="1390"/>
      <c r="Q17" s="1390"/>
      <c r="R17" s="1390"/>
      <c r="S17" s="1390"/>
      <c r="T17" s="553"/>
      <c r="V17" s="501" t="s">
        <v>473</v>
      </c>
      <c r="W17" s="501" t="s">
        <v>343</v>
      </c>
      <c r="X17" s="501" t="s">
        <v>473</v>
      </c>
      <c r="Y17" s="553"/>
      <c r="Z17" s="722"/>
      <c r="AA17" s="722"/>
    </row>
    <row r="18" spans="2:27" ht="17.100000000000001" customHeight="1" x14ac:dyDescent="0.15">
      <c r="B18" s="552"/>
      <c r="C18" s="690"/>
      <c r="D18" s="690"/>
      <c r="E18" s="690"/>
      <c r="T18" s="553"/>
      <c r="Y18" s="553"/>
      <c r="Z18" s="722"/>
      <c r="AA18" s="722"/>
    </row>
    <row r="19" spans="2:27" ht="21.95" customHeight="1" x14ac:dyDescent="0.15">
      <c r="B19" s="552"/>
      <c r="C19" s="1407" t="s">
        <v>1377</v>
      </c>
      <c r="D19" s="1408"/>
      <c r="E19" s="1408"/>
      <c r="F19" s="741" t="s">
        <v>1298</v>
      </c>
      <c r="G19" s="1390" t="s">
        <v>1378</v>
      </c>
      <c r="H19" s="1390"/>
      <c r="I19" s="1390"/>
      <c r="J19" s="1390"/>
      <c r="K19" s="1390"/>
      <c r="L19" s="1390"/>
      <c r="M19" s="1390"/>
      <c r="N19" s="1390"/>
      <c r="O19" s="1390"/>
      <c r="P19" s="1390"/>
      <c r="Q19" s="1390"/>
      <c r="R19" s="1390"/>
      <c r="S19" s="1390"/>
      <c r="T19" s="553"/>
      <c r="V19" s="501" t="s">
        <v>473</v>
      </c>
      <c r="W19" s="501" t="s">
        <v>343</v>
      </c>
      <c r="X19" s="501" t="s">
        <v>473</v>
      </c>
      <c r="Y19" s="553"/>
      <c r="Z19" s="722"/>
      <c r="AA19" s="722"/>
    </row>
    <row r="20" spans="2:27" ht="49.5" customHeight="1" x14ac:dyDescent="0.15">
      <c r="B20" s="552"/>
      <c r="C20" s="1408"/>
      <c r="D20" s="1408"/>
      <c r="E20" s="1408"/>
      <c r="F20" s="741" t="s">
        <v>1300</v>
      </c>
      <c r="G20" s="1143" t="s">
        <v>1379</v>
      </c>
      <c r="H20" s="1143"/>
      <c r="I20" s="1143"/>
      <c r="J20" s="1143"/>
      <c r="K20" s="1143"/>
      <c r="L20" s="1143"/>
      <c r="M20" s="1143"/>
      <c r="N20" s="1143"/>
      <c r="O20" s="1143"/>
      <c r="P20" s="1143"/>
      <c r="Q20" s="1143"/>
      <c r="R20" s="1143"/>
      <c r="S20" s="1143"/>
      <c r="T20" s="553"/>
      <c r="V20" s="501" t="s">
        <v>473</v>
      </c>
      <c r="W20" s="501" t="s">
        <v>343</v>
      </c>
      <c r="X20" s="501" t="s">
        <v>473</v>
      </c>
      <c r="Y20" s="553"/>
      <c r="Z20" s="722"/>
      <c r="AA20" s="722"/>
    </row>
    <row r="21" spans="2:27" ht="21.95" customHeight="1" x14ac:dyDescent="0.15">
      <c r="B21" s="552"/>
      <c r="C21" s="1408"/>
      <c r="D21" s="1408"/>
      <c r="E21" s="1408"/>
      <c r="F21" s="741" t="s">
        <v>1302</v>
      </c>
      <c r="G21" s="1390" t="s">
        <v>1376</v>
      </c>
      <c r="H21" s="1390"/>
      <c r="I21" s="1390"/>
      <c r="J21" s="1390"/>
      <c r="K21" s="1390"/>
      <c r="L21" s="1390"/>
      <c r="M21" s="1390"/>
      <c r="N21" s="1390"/>
      <c r="O21" s="1390"/>
      <c r="P21" s="1390"/>
      <c r="Q21" s="1390"/>
      <c r="R21" s="1390"/>
      <c r="S21" s="1390"/>
      <c r="T21" s="553"/>
      <c r="V21" s="501" t="s">
        <v>473</v>
      </c>
      <c r="W21" s="501" t="s">
        <v>343</v>
      </c>
      <c r="X21" s="501" t="s">
        <v>473</v>
      </c>
      <c r="Y21" s="553"/>
      <c r="Z21" s="722"/>
      <c r="AA21" s="722"/>
    </row>
    <row r="22" spans="2:27" ht="17.100000000000001" customHeight="1" x14ac:dyDescent="0.15">
      <c r="B22" s="552"/>
      <c r="T22" s="553"/>
      <c r="Y22" s="553"/>
      <c r="Z22" s="722"/>
      <c r="AA22" s="722"/>
    </row>
    <row r="23" spans="2:27" ht="21.95" customHeight="1" x14ac:dyDescent="0.15">
      <c r="B23" s="552"/>
      <c r="C23" s="1409" t="s">
        <v>1380</v>
      </c>
      <c r="D23" s="1410"/>
      <c r="E23" s="1410"/>
      <c r="F23" s="741" t="s">
        <v>1298</v>
      </c>
      <c r="G23" s="1390" t="s">
        <v>1381</v>
      </c>
      <c r="H23" s="1390"/>
      <c r="I23" s="1390"/>
      <c r="J23" s="1390"/>
      <c r="K23" s="1390"/>
      <c r="L23" s="1390"/>
      <c r="M23" s="1390"/>
      <c r="N23" s="1390"/>
      <c r="O23" s="1390"/>
      <c r="P23" s="1390"/>
      <c r="Q23" s="1390"/>
      <c r="R23" s="1390"/>
      <c r="S23" s="1390"/>
      <c r="T23" s="553"/>
      <c r="V23" s="501" t="s">
        <v>473</v>
      </c>
      <c r="W23" s="501" t="s">
        <v>343</v>
      </c>
      <c r="X23" s="501" t="s">
        <v>473</v>
      </c>
      <c r="Y23" s="553"/>
      <c r="Z23" s="722"/>
      <c r="AA23" s="722"/>
    </row>
    <row r="24" spans="2:27" ht="21.95" customHeight="1" x14ac:dyDescent="0.15">
      <c r="B24" s="552"/>
      <c r="C24" s="1410"/>
      <c r="D24" s="1410"/>
      <c r="E24" s="1410"/>
      <c r="F24" s="741" t="s">
        <v>1300</v>
      </c>
      <c r="G24" s="1143" t="s">
        <v>1382</v>
      </c>
      <c r="H24" s="1143"/>
      <c r="I24" s="1143"/>
      <c r="J24" s="1143"/>
      <c r="K24" s="1143"/>
      <c r="L24" s="1143"/>
      <c r="M24" s="1143"/>
      <c r="N24" s="1143"/>
      <c r="O24" s="1143"/>
      <c r="P24" s="1143"/>
      <c r="Q24" s="1143"/>
      <c r="R24" s="1143"/>
      <c r="S24" s="1143"/>
      <c r="T24" s="553"/>
      <c r="V24" s="501" t="s">
        <v>473</v>
      </c>
      <c r="W24" s="501" t="s">
        <v>343</v>
      </c>
      <c r="X24" s="501" t="s">
        <v>473</v>
      </c>
      <c r="Y24" s="553"/>
      <c r="Z24" s="722"/>
      <c r="AA24" s="722"/>
    </row>
    <row r="25" spans="2:27" ht="21.95" customHeight="1" x14ac:dyDescent="0.15">
      <c r="B25" s="552"/>
      <c r="C25" s="1410"/>
      <c r="D25" s="1410"/>
      <c r="E25" s="1410"/>
      <c r="F25" s="741" t="s">
        <v>1302</v>
      </c>
      <c r="G25" s="1390" t="s">
        <v>1376</v>
      </c>
      <c r="H25" s="1390"/>
      <c r="I25" s="1390"/>
      <c r="J25" s="1390"/>
      <c r="K25" s="1390"/>
      <c r="L25" s="1390"/>
      <c r="M25" s="1390"/>
      <c r="N25" s="1390"/>
      <c r="O25" s="1390"/>
      <c r="P25" s="1390"/>
      <c r="Q25" s="1390"/>
      <c r="R25" s="1390"/>
      <c r="S25" s="1390"/>
      <c r="T25" s="553"/>
      <c r="V25" s="501" t="s">
        <v>473</v>
      </c>
      <c r="W25" s="501" t="s">
        <v>343</v>
      </c>
      <c r="X25" s="501" t="s">
        <v>473</v>
      </c>
      <c r="Y25" s="553"/>
      <c r="Z25" s="722"/>
      <c r="AA25" s="722"/>
    </row>
    <row r="26" spans="2:27" ht="12.95" customHeight="1" x14ac:dyDescent="0.4">
      <c r="B26" s="551"/>
      <c r="C26" s="548"/>
      <c r="D26" s="548"/>
      <c r="E26" s="548"/>
      <c r="F26" s="548"/>
      <c r="G26" s="548"/>
      <c r="H26" s="548"/>
      <c r="I26" s="548"/>
      <c r="J26" s="548"/>
      <c r="K26" s="548"/>
      <c r="L26" s="548"/>
      <c r="M26" s="548"/>
      <c r="N26" s="548"/>
      <c r="O26" s="548"/>
      <c r="P26" s="548"/>
      <c r="Q26" s="548"/>
      <c r="R26" s="548"/>
      <c r="S26" s="548"/>
      <c r="T26" s="549"/>
      <c r="U26" s="548"/>
      <c r="V26" s="548"/>
      <c r="W26" s="548"/>
      <c r="X26" s="548"/>
      <c r="Y26" s="549"/>
    </row>
    <row r="28" spans="2:27" x14ac:dyDescent="0.4">
      <c r="B28" s="327" t="s">
        <v>1318</v>
      </c>
    </row>
    <row r="29" spans="2:27" x14ac:dyDescent="0.15">
      <c r="B29" s="327" t="s">
        <v>1319</v>
      </c>
      <c r="K29" s="722"/>
      <c r="L29" s="722"/>
      <c r="M29" s="722"/>
      <c r="N29" s="722"/>
      <c r="O29" s="722"/>
      <c r="P29" s="722"/>
      <c r="Q29" s="722"/>
      <c r="R29" s="722"/>
      <c r="S29" s="722"/>
      <c r="T29" s="722"/>
      <c r="U29" s="722"/>
      <c r="V29" s="722"/>
      <c r="W29" s="722"/>
      <c r="X29" s="722"/>
      <c r="Y29" s="722"/>
      <c r="Z29" s="722"/>
      <c r="AA29" s="722"/>
    </row>
    <row r="38" spans="3:32" x14ac:dyDescent="0.4">
      <c r="C38" s="548"/>
      <c r="D38" s="548"/>
      <c r="E38" s="548"/>
      <c r="F38" s="548"/>
      <c r="G38" s="548"/>
      <c r="H38" s="548"/>
      <c r="I38" s="548"/>
      <c r="J38" s="548"/>
      <c r="K38" s="548"/>
      <c r="L38" s="548"/>
      <c r="M38" s="548"/>
      <c r="N38" s="548"/>
      <c r="O38" s="548"/>
      <c r="P38" s="548"/>
      <c r="Q38" s="548"/>
      <c r="R38" s="548"/>
      <c r="S38" s="548"/>
      <c r="T38" s="548"/>
      <c r="U38" s="548"/>
      <c r="V38" s="548"/>
      <c r="W38" s="548"/>
      <c r="X38" s="548"/>
      <c r="Y38" s="548"/>
      <c r="Z38" s="548"/>
      <c r="AA38" s="548"/>
      <c r="AB38" s="548"/>
      <c r="AC38" s="548"/>
      <c r="AD38" s="548"/>
      <c r="AE38" s="548"/>
      <c r="AF38" s="548"/>
    </row>
    <row r="39" spans="3:32" x14ac:dyDescent="0.4">
      <c r="C39" s="685"/>
    </row>
    <row r="122" spans="3:7" x14ac:dyDescent="0.4">
      <c r="C122" s="548"/>
      <c r="D122" s="548"/>
      <c r="E122" s="548"/>
      <c r="F122" s="548"/>
      <c r="G122" s="548"/>
    </row>
    <row r="123" spans="3:7" x14ac:dyDescent="0.4">
      <c r="C123" s="685"/>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scale="91"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7"/>
  <sheetViews>
    <sheetView view="pageBreakPreview" zoomScale="60" zoomScaleNormal="100" workbookViewId="0"/>
  </sheetViews>
  <sheetFormatPr defaultColWidth="3.5" defaultRowHeight="13.5" x14ac:dyDescent="0.15"/>
  <cols>
    <col min="1" max="1" width="3.5" style="600"/>
    <col min="2" max="2" width="3" style="702" customWidth="1"/>
    <col min="3" max="7" width="3.5" style="600"/>
    <col min="8" max="8" width="3.875" style="600" customWidth="1"/>
    <col min="9" max="9" width="4.625" style="600" customWidth="1"/>
    <col min="10" max="16384" width="3.5" style="600"/>
  </cols>
  <sheetData>
    <row r="1" spans="1:37" s="772" customFormat="1" x14ac:dyDescent="0.15">
      <c r="A1" s="327"/>
      <c r="B1" s="327"/>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row>
    <row r="2" spans="1:37" s="772" customFormat="1" x14ac:dyDescent="0.15">
      <c r="A2" s="327"/>
      <c r="B2" s="327" t="s">
        <v>1383</v>
      </c>
      <c r="C2" s="327"/>
      <c r="D2" s="327"/>
      <c r="E2" s="327"/>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row>
    <row r="3" spans="1:37" s="772" customFormat="1" x14ac:dyDescent="0.15">
      <c r="A3" s="327"/>
      <c r="B3" s="327"/>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27"/>
      <c r="AJ3" s="327"/>
      <c r="AK3" s="327"/>
    </row>
    <row r="4" spans="1:37" s="772" customFormat="1" ht="36.75" customHeight="1" x14ac:dyDescent="0.15">
      <c r="A4" s="327"/>
      <c r="B4" s="1160" t="s">
        <v>1384</v>
      </c>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327"/>
      <c r="AB4" s="327"/>
      <c r="AC4" s="327"/>
      <c r="AD4" s="327"/>
      <c r="AE4" s="327"/>
      <c r="AF4" s="327"/>
      <c r="AG4" s="327"/>
      <c r="AH4" s="327"/>
      <c r="AI4" s="327"/>
      <c r="AJ4" s="327"/>
      <c r="AK4" s="327"/>
    </row>
    <row r="5" spans="1:37" s="772" customFormat="1" x14ac:dyDescent="0.15">
      <c r="A5" s="327"/>
      <c r="B5" s="327"/>
      <c r="C5" s="327"/>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c r="AE5" s="327"/>
      <c r="AF5" s="327"/>
      <c r="AG5" s="327"/>
      <c r="AH5" s="327"/>
      <c r="AI5" s="327"/>
      <c r="AJ5" s="327"/>
      <c r="AK5" s="327"/>
    </row>
    <row r="6" spans="1:37" s="772" customFormat="1" ht="31.5" customHeight="1" x14ac:dyDescent="0.15">
      <c r="A6" s="327"/>
      <c r="B6" s="1362" t="s">
        <v>1158</v>
      </c>
      <c r="C6" s="1362"/>
      <c r="D6" s="1362"/>
      <c r="E6" s="1362"/>
      <c r="F6" s="1362"/>
      <c r="G6" s="1363"/>
      <c r="H6" s="1364"/>
      <c r="I6" s="1364"/>
      <c r="J6" s="1364"/>
      <c r="K6" s="1364"/>
      <c r="L6" s="1364"/>
      <c r="M6" s="1364"/>
      <c r="N6" s="1364"/>
      <c r="O6" s="1364"/>
      <c r="P6" s="1364"/>
      <c r="Q6" s="1364"/>
      <c r="R6" s="1364"/>
      <c r="S6" s="1364"/>
      <c r="T6" s="1364"/>
      <c r="U6" s="1364"/>
      <c r="V6" s="1364"/>
      <c r="W6" s="1364"/>
      <c r="X6" s="1364"/>
      <c r="Y6" s="1364"/>
      <c r="Z6" s="1365"/>
      <c r="AA6" s="327"/>
      <c r="AB6" s="327"/>
      <c r="AC6" s="327"/>
      <c r="AD6" s="327"/>
      <c r="AE6" s="327"/>
      <c r="AF6" s="327"/>
      <c r="AG6" s="327"/>
      <c r="AH6" s="327"/>
      <c r="AI6" s="327"/>
      <c r="AJ6" s="327"/>
      <c r="AK6" s="327"/>
    </row>
    <row r="7" spans="1:37" ht="31.5" customHeight="1" x14ac:dyDescent="0.15">
      <c r="A7" s="327"/>
      <c r="B7" s="1097" t="s">
        <v>1159</v>
      </c>
      <c r="C7" s="1098"/>
      <c r="D7" s="1098"/>
      <c r="E7" s="1098"/>
      <c r="F7" s="1099"/>
      <c r="G7" s="674" t="s">
        <v>473</v>
      </c>
      <c r="H7" s="675" t="s">
        <v>1160</v>
      </c>
      <c r="I7" s="675"/>
      <c r="J7" s="675"/>
      <c r="K7" s="675"/>
      <c r="L7" s="705" t="s">
        <v>473</v>
      </c>
      <c r="M7" s="675" t="s">
        <v>1161</v>
      </c>
      <c r="N7" s="675"/>
      <c r="O7" s="675"/>
      <c r="P7" s="675"/>
      <c r="Q7" s="705" t="s">
        <v>473</v>
      </c>
      <c r="R7" s="675" t="s">
        <v>1162</v>
      </c>
      <c r="S7" s="675"/>
      <c r="T7" s="675"/>
      <c r="U7" s="675"/>
      <c r="V7" s="675"/>
      <c r="W7" s="675"/>
      <c r="X7" s="675"/>
      <c r="Y7" s="675"/>
      <c r="Z7" s="676"/>
      <c r="AA7" s="327"/>
      <c r="AB7" s="327"/>
      <c r="AC7" s="327"/>
      <c r="AD7" s="327"/>
      <c r="AE7" s="327"/>
      <c r="AF7" s="327"/>
      <c r="AG7" s="327"/>
      <c r="AH7" s="327"/>
      <c r="AI7" s="327"/>
      <c r="AJ7" s="327"/>
      <c r="AK7" s="327"/>
    </row>
    <row r="8" spans="1:37" ht="20.100000000000001" customHeight="1" x14ac:dyDescent="0.15">
      <c r="A8" s="327"/>
      <c r="B8" s="1217" t="s">
        <v>1228</v>
      </c>
      <c r="C8" s="1218"/>
      <c r="D8" s="1218"/>
      <c r="E8" s="1218"/>
      <c r="F8" s="1219"/>
      <c r="G8" s="501" t="s">
        <v>473</v>
      </c>
      <c r="H8" s="327" t="s">
        <v>1385</v>
      </c>
      <c r="I8" s="327"/>
      <c r="J8" s="327"/>
      <c r="K8" s="327"/>
      <c r="L8" s="327"/>
      <c r="M8" s="327"/>
      <c r="N8" s="327"/>
      <c r="O8" s="327"/>
      <c r="P8" s="327"/>
      <c r="Q8" s="501" t="s">
        <v>473</v>
      </c>
      <c r="R8" s="685" t="s">
        <v>1386</v>
      </c>
      <c r="S8" s="685"/>
      <c r="T8" s="685"/>
      <c r="U8" s="685"/>
      <c r="V8" s="685"/>
      <c r="W8" s="685"/>
      <c r="X8" s="685"/>
      <c r="Y8" s="685"/>
      <c r="Z8" s="686"/>
      <c r="AA8" s="327"/>
      <c r="AB8" s="327"/>
      <c r="AC8" s="327"/>
      <c r="AD8" s="327"/>
      <c r="AE8" s="327"/>
      <c r="AF8" s="327"/>
      <c r="AG8" s="327"/>
      <c r="AH8" s="327"/>
      <c r="AI8" s="327"/>
      <c r="AJ8" s="327"/>
      <c r="AK8" s="327"/>
    </row>
    <row r="9" spans="1:37" ht="20.100000000000001" customHeight="1" x14ac:dyDescent="0.15">
      <c r="A9" s="327"/>
      <c r="B9" s="1375"/>
      <c r="C9" s="1092"/>
      <c r="D9" s="1092"/>
      <c r="E9" s="1092"/>
      <c r="F9" s="1376"/>
      <c r="G9" s="501" t="s">
        <v>473</v>
      </c>
      <c r="H9" s="327" t="s">
        <v>1387</v>
      </c>
      <c r="I9" s="327"/>
      <c r="J9" s="327"/>
      <c r="K9" s="327"/>
      <c r="L9" s="327"/>
      <c r="M9" s="327"/>
      <c r="N9" s="327"/>
      <c r="O9" s="327"/>
      <c r="P9" s="327"/>
      <c r="Q9" s="501" t="s">
        <v>473</v>
      </c>
      <c r="R9" s="327" t="s">
        <v>1388</v>
      </c>
      <c r="S9" s="327"/>
      <c r="T9" s="327"/>
      <c r="U9" s="327"/>
      <c r="V9" s="327"/>
      <c r="W9" s="327"/>
      <c r="X9" s="327"/>
      <c r="Y9" s="327"/>
      <c r="Z9" s="553"/>
      <c r="AA9" s="327"/>
      <c r="AB9" s="327"/>
      <c r="AC9" s="327"/>
      <c r="AD9" s="327"/>
      <c r="AE9" s="327"/>
      <c r="AF9" s="327"/>
      <c r="AG9" s="327"/>
      <c r="AH9" s="327"/>
      <c r="AI9" s="327"/>
      <c r="AJ9" s="327"/>
      <c r="AK9" s="327"/>
    </row>
    <row r="10" spans="1:37" ht="20.100000000000001" customHeight="1" x14ac:dyDescent="0.15">
      <c r="A10" s="327"/>
      <c r="B10" s="1359"/>
      <c r="C10" s="1360"/>
      <c r="D10" s="1360"/>
      <c r="E10" s="1360"/>
      <c r="F10" s="1361"/>
      <c r="G10" s="547" t="s">
        <v>473</v>
      </c>
      <c r="H10" s="548" t="s">
        <v>1389</v>
      </c>
      <c r="I10" s="548"/>
      <c r="J10" s="548"/>
      <c r="K10" s="548"/>
      <c r="L10" s="548"/>
      <c r="M10" s="548"/>
      <c r="N10" s="548"/>
      <c r="O10" s="548"/>
      <c r="P10" s="548"/>
      <c r="Q10" s="554" t="s">
        <v>473</v>
      </c>
      <c r="R10" s="548" t="s">
        <v>1390</v>
      </c>
      <c r="S10" s="548"/>
      <c r="T10" s="548"/>
      <c r="U10" s="548"/>
      <c r="V10" s="548"/>
      <c r="W10" s="548"/>
      <c r="X10" s="548"/>
      <c r="Y10" s="548"/>
      <c r="Z10" s="549"/>
      <c r="AA10" s="327"/>
      <c r="AB10" s="327"/>
      <c r="AC10" s="327"/>
      <c r="AD10" s="327"/>
      <c r="AE10" s="327"/>
      <c r="AF10" s="327"/>
      <c r="AG10" s="327"/>
      <c r="AH10" s="327"/>
      <c r="AI10" s="327"/>
      <c r="AJ10" s="327"/>
      <c r="AK10" s="327"/>
    </row>
    <row r="11" spans="1:37" x14ac:dyDescent="0.15">
      <c r="A11" s="327"/>
      <c r="B11" s="327"/>
      <c r="C11" s="327"/>
      <c r="D11" s="327"/>
      <c r="E11" s="327"/>
      <c r="F11" s="327"/>
      <c r="G11" s="327"/>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7"/>
      <c r="AF11" s="327"/>
      <c r="AG11" s="327"/>
      <c r="AH11" s="327"/>
      <c r="AI11" s="327"/>
      <c r="AJ11" s="327"/>
      <c r="AK11" s="327"/>
    </row>
    <row r="12" spans="1:37" x14ac:dyDescent="0.15">
      <c r="A12" s="327"/>
      <c r="B12" s="684"/>
      <c r="C12" s="685"/>
      <c r="D12" s="685"/>
      <c r="E12" s="685"/>
      <c r="F12" s="685"/>
      <c r="G12" s="685"/>
      <c r="H12" s="685"/>
      <c r="I12" s="685"/>
      <c r="J12" s="685"/>
      <c r="K12" s="685"/>
      <c r="L12" s="685"/>
      <c r="M12" s="685"/>
      <c r="N12" s="685"/>
      <c r="O12" s="685"/>
      <c r="P12" s="685"/>
      <c r="Q12" s="685"/>
      <c r="R12" s="685"/>
      <c r="S12" s="685"/>
      <c r="T12" s="685"/>
      <c r="U12" s="685"/>
      <c r="V12" s="685"/>
      <c r="W12" s="685"/>
      <c r="X12" s="685"/>
      <c r="Y12" s="685"/>
      <c r="Z12" s="686"/>
      <c r="AA12" s="327"/>
      <c r="AB12" s="327"/>
      <c r="AC12" s="327"/>
      <c r="AD12" s="327"/>
      <c r="AE12" s="327"/>
      <c r="AF12" s="327"/>
      <c r="AG12" s="327"/>
      <c r="AH12" s="327"/>
      <c r="AI12" s="327"/>
      <c r="AJ12" s="327"/>
      <c r="AK12" s="327"/>
    </row>
    <row r="13" spans="1:37" x14ac:dyDescent="0.15">
      <c r="A13" s="327"/>
      <c r="B13" s="552" t="s">
        <v>1391</v>
      </c>
      <c r="C13" s="327"/>
      <c r="D13" s="327"/>
      <c r="E13" s="327"/>
      <c r="F13" s="327"/>
      <c r="G13" s="327"/>
      <c r="H13" s="327"/>
      <c r="I13" s="327"/>
      <c r="J13" s="327"/>
      <c r="K13" s="327"/>
      <c r="L13" s="327"/>
      <c r="M13" s="327"/>
      <c r="N13" s="327"/>
      <c r="O13" s="327"/>
      <c r="P13" s="327"/>
      <c r="Q13" s="327"/>
      <c r="R13" s="327"/>
      <c r="S13" s="327"/>
      <c r="T13" s="327"/>
      <c r="U13" s="327"/>
      <c r="V13" s="327"/>
      <c r="W13" s="327"/>
      <c r="X13" s="327"/>
      <c r="Y13" s="327"/>
      <c r="Z13" s="553"/>
      <c r="AA13" s="327"/>
      <c r="AB13" s="327"/>
      <c r="AC13" s="327"/>
      <c r="AD13" s="327"/>
      <c r="AE13" s="327"/>
      <c r="AF13" s="327"/>
      <c r="AG13" s="327"/>
      <c r="AH13" s="327"/>
      <c r="AI13" s="327"/>
      <c r="AJ13" s="327"/>
      <c r="AK13" s="327"/>
    </row>
    <row r="14" spans="1:37" x14ac:dyDescent="0.15">
      <c r="A14" s="327"/>
      <c r="B14" s="552"/>
      <c r="C14" s="327"/>
      <c r="D14" s="327"/>
      <c r="E14" s="327"/>
      <c r="F14" s="327"/>
      <c r="G14" s="327"/>
      <c r="H14" s="327"/>
      <c r="I14" s="327"/>
      <c r="J14" s="327"/>
      <c r="K14" s="327"/>
      <c r="L14" s="327"/>
      <c r="M14" s="327"/>
      <c r="N14" s="327"/>
      <c r="O14" s="327"/>
      <c r="P14" s="327"/>
      <c r="Q14" s="327"/>
      <c r="R14" s="327"/>
      <c r="S14" s="327"/>
      <c r="T14" s="327"/>
      <c r="U14" s="327"/>
      <c r="V14" s="327"/>
      <c r="W14" s="327"/>
      <c r="X14" s="327"/>
      <c r="Y14" s="327"/>
      <c r="Z14" s="553"/>
      <c r="AA14" s="327"/>
      <c r="AB14" s="327"/>
      <c r="AC14" s="327"/>
      <c r="AD14" s="327"/>
      <c r="AE14" s="327"/>
      <c r="AF14" s="327"/>
      <c r="AG14" s="327"/>
      <c r="AH14" s="327"/>
      <c r="AI14" s="327"/>
      <c r="AJ14" s="327"/>
      <c r="AK14" s="327"/>
    </row>
    <row r="15" spans="1:37" x14ac:dyDescent="0.15">
      <c r="A15" s="327"/>
      <c r="B15" s="552"/>
      <c r="C15" s="327" t="s">
        <v>1392</v>
      </c>
      <c r="D15" s="327"/>
      <c r="E15" s="327"/>
      <c r="F15" s="327"/>
      <c r="G15" s="327"/>
      <c r="H15" s="327"/>
      <c r="I15" s="327"/>
      <c r="J15" s="327"/>
      <c r="K15" s="327"/>
      <c r="L15" s="327"/>
      <c r="M15" s="327"/>
      <c r="N15" s="327"/>
      <c r="O15" s="327"/>
      <c r="P15" s="327"/>
      <c r="Q15" s="327"/>
      <c r="R15" s="327"/>
      <c r="S15" s="327"/>
      <c r="T15" s="327"/>
      <c r="U15" s="327"/>
      <c r="V15" s="327"/>
      <c r="W15" s="327"/>
      <c r="X15" s="327"/>
      <c r="Y15" s="327"/>
      <c r="Z15" s="553"/>
      <c r="AA15" s="327"/>
      <c r="AB15" s="327"/>
      <c r="AC15" s="327"/>
      <c r="AD15" s="327"/>
      <c r="AE15" s="327"/>
      <c r="AF15" s="327"/>
      <c r="AG15" s="327"/>
      <c r="AH15" s="327"/>
      <c r="AI15" s="327"/>
      <c r="AJ15" s="327"/>
      <c r="AK15" s="327"/>
    </row>
    <row r="16" spans="1:37" ht="4.5" customHeight="1" x14ac:dyDescent="0.15">
      <c r="A16" s="327"/>
      <c r="B16" s="552"/>
      <c r="C16" s="327"/>
      <c r="D16" s="327"/>
      <c r="E16" s="327"/>
      <c r="F16" s="327"/>
      <c r="G16" s="327"/>
      <c r="H16" s="327"/>
      <c r="I16" s="327"/>
      <c r="J16" s="327"/>
      <c r="K16" s="327"/>
      <c r="L16" s="327"/>
      <c r="M16" s="327"/>
      <c r="N16" s="327"/>
      <c r="O16" s="327"/>
      <c r="P16" s="327"/>
      <c r="Q16" s="327"/>
      <c r="R16" s="327"/>
      <c r="S16" s="327"/>
      <c r="T16" s="327"/>
      <c r="U16" s="327"/>
      <c r="V16" s="327"/>
      <c r="W16" s="327"/>
      <c r="X16" s="327"/>
      <c r="Y16" s="327"/>
      <c r="Z16" s="553"/>
      <c r="AA16" s="327"/>
      <c r="AB16" s="327"/>
      <c r="AC16" s="327"/>
      <c r="AD16" s="327"/>
      <c r="AE16" s="327"/>
      <c r="AF16" s="327"/>
      <c r="AG16" s="327"/>
      <c r="AH16" s="327"/>
      <c r="AI16" s="327"/>
      <c r="AJ16" s="327"/>
      <c r="AK16" s="327"/>
    </row>
    <row r="17" spans="1:37" ht="21" customHeight="1" x14ac:dyDescent="0.15">
      <c r="A17" s="327"/>
      <c r="B17" s="552"/>
      <c r="C17" s="725" t="s">
        <v>1393</v>
      </c>
      <c r="D17" s="718"/>
      <c r="E17" s="718"/>
      <c r="F17" s="718"/>
      <c r="G17" s="719"/>
      <c r="H17" s="1097"/>
      <c r="I17" s="1098"/>
      <c r="J17" s="1098"/>
      <c r="K17" s="1098"/>
      <c r="L17" s="1098"/>
      <c r="M17" s="1098"/>
      <c r="N17" s="773" t="s">
        <v>1394</v>
      </c>
      <c r="O17" s="327"/>
      <c r="P17" s="725" t="s">
        <v>1395</v>
      </c>
      <c r="Q17" s="718"/>
      <c r="R17" s="718"/>
      <c r="S17" s="718"/>
      <c r="T17" s="719"/>
      <c r="U17" s="1097"/>
      <c r="V17" s="1098"/>
      <c r="W17" s="1098"/>
      <c r="X17" s="1098"/>
      <c r="Y17" s="773" t="s">
        <v>1394</v>
      </c>
      <c r="Z17" s="553"/>
      <c r="AA17" s="327"/>
      <c r="AB17" s="327"/>
      <c r="AC17" s="327"/>
      <c r="AD17" s="327"/>
      <c r="AE17" s="327"/>
      <c r="AF17" s="327"/>
      <c r="AG17" s="327"/>
      <c r="AH17" s="327"/>
      <c r="AI17" s="327"/>
      <c r="AJ17" s="327"/>
      <c r="AK17" s="327"/>
    </row>
    <row r="18" spans="1:37" x14ac:dyDescent="0.15">
      <c r="A18" s="327"/>
      <c r="B18" s="552"/>
      <c r="C18" s="327"/>
      <c r="D18" s="327"/>
      <c r="E18" s="327"/>
      <c r="F18" s="327"/>
      <c r="G18" s="327"/>
      <c r="H18" s="327"/>
      <c r="I18" s="327"/>
      <c r="J18" s="327"/>
      <c r="K18" s="327"/>
      <c r="L18" s="327"/>
      <c r="M18" s="327"/>
      <c r="N18" s="327"/>
      <c r="O18" s="327"/>
      <c r="P18" s="501"/>
      <c r="Q18" s="327"/>
      <c r="R18" s="327"/>
      <c r="S18" s="327"/>
      <c r="T18" s="327"/>
      <c r="U18" s="327"/>
      <c r="V18" s="327"/>
      <c r="W18" s="327"/>
      <c r="X18" s="327"/>
      <c r="Y18" s="327"/>
      <c r="Z18" s="553"/>
      <c r="AA18" s="327"/>
      <c r="AB18" s="327"/>
      <c r="AC18" s="327"/>
      <c r="AD18" s="327"/>
      <c r="AE18" s="327"/>
      <c r="AF18" s="327"/>
      <c r="AG18" s="327"/>
      <c r="AH18" s="327"/>
      <c r="AI18" s="327"/>
      <c r="AJ18" s="327"/>
      <c r="AK18" s="327"/>
    </row>
    <row r="19" spans="1:37" x14ac:dyDescent="0.15">
      <c r="A19" s="327"/>
      <c r="B19" s="552"/>
      <c r="C19" s="327" t="s">
        <v>1396</v>
      </c>
      <c r="D19" s="327"/>
      <c r="E19" s="327"/>
      <c r="F19" s="327"/>
      <c r="G19" s="327"/>
      <c r="H19" s="327"/>
      <c r="I19" s="327"/>
      <c r="J19" s="327"/>
      <c r="K19" s="327"/>
      <c r="L19" s="327"/>
      <c r="M19" s="327"/>
      <c r="N19" s="327"/>
      <c r="O19" s="327"/>
      <c r="P19" s="327"/>
      <c r="Q19" s="327"/>
      <c r="R19" s="327"/>
      <c r="S19" s="327"/>
      <c r="T19" s="327"/>
      <c r="U19" s="327"/>
      <c r="V19" s="327"/>
      <c r="W19" s="327"/>
      <c r="X19" s="327"/>
      <c r="Y19" s="327"/>
      <c r="Z19" s="553"/>
      <c r="AA19" s="327"/>
      <c r="AB19" s="327"/>
      <c r="AC19" s="327"/>
      <c r="AD19" s="327"/>
      <c r="AE19" s="327"/>
      <c r="AF19" s="327"/>
      <c r="AG19" s="327"/>
      <c r="AH19" s="327"/>
      <c r="AI19" s="327"/>
      <c r="AJ19" s="327"/>
      <c r="AK19" s="327"/>
    </row>
    <row r="20" spans="1:37" ht="4.5" customHeight="1" x14ac:dyDescent="0.15">
      <c r="A20" s="327"/>
      <c r="B20" s="552"/>
      <c r="C20" s="327"/>
      <c r="D20" s="327"/>
      <c r="E20" s="327"/>
      <c r="F20" s="327"/>
      <c r="G20" s="327"/>
      <c r="H20" s="327"/>
      <c r="I20" s="327"/>
      <c r="J20" s="327"/>
      <c r="K20" s="327"/>
      <c r="L20" s="327"/>
      <c r="M20" s="327"/>
      <c r="N20" s="327"/>
      <c r="O20" s="327"/>
      <c r="P20" s="327"/>
      <c r="Q20" s="327"/>
      <c r="R20" s="327"/>
      <c r="S20" s="327"/>
      <c r="T20" s="327"/>
      <c r="U20" s="327"/>
      <c r="V20" s="327"/>
      <c r="W20" s="327"/>
      <c r="X20" s="327"/>
      <c r="Y20" s="327"/>
      <c r="Z20" s="553"/>
      <c r="AA20" s="327"/>
      <c r="AB20" s="327"/>
      <c r="AC20" s="327"/>
      <c r="AD20" s="327"/>
      <c r="AE20" s="327"/>
      <c r="AF20" s="327"/>
      <c r="AG20" s="327"/>
      <c r="AH20" s="327"/>
      <c r="AI20" s="327"/>
      <c r="AJ20" s="327"/>
      <c r="AK20" s="327"/>
    </row>
    <row r="21" spans="1:37" ht="21.75" customHeight="1" x14ac:dyDescent="0.15">
      <c r="A21" s="327"/>
      <c r="B21" s="552"/>
      <c r="C21" s="1363" t="s">
        <v>1397</v>
      </c>
      <c r="D21" s="1364"/>
      <c r="E21" s="1364"/>
      <c r="F21" s="1364"/>
      <c r="G21" s="1364"/>
      <c r="H21" s="1364"/>
      <c r="I21" s="1365"/>
      <c r="J21" s="725" t="s">
        <v>1398</v>
      </c>
      <c r="K21" s="718"/>
      <c r="L21" s="718"/>
      <c r="M21" s="1098"/>
      <c r="N21" s="1098"/>
      <c r="O21" s="1098"/>
      <c r="P21" s="773" t="s">
        <v>1394</v>
      </c>
      <c r="Q21" s="327"/>
      <c r="R21" s="327"/>
      <c r="S21" s="327"/>
      <c r="T21" s="327"/>
      <c r="U21" s="327"/>
      <c r="V21" s="327"/>
      <c r="W21" s="327"/>
      <c r="X21" s="327"/>
      <c r="Y21" s="327"/>
      <c r="Z21" s="553"/>
      <c r="AA21" s="327"/>
      <c r="AB21" s="327"/>
      <c r="AC21" s="327"/>
      <c r="AD21" s="327"/>
      <c r="AE21" s="327"/>
      <c r="AF21" s="327"/>
      <c r="AG21" s="327"/>
      <c r="AH21" s="327"/>
      <c r="AI21" s="327"/>
      <c r="AJ21" s="327"/>
      <c r="AK21" s="327"/>
    </row>
    <row r="22" spans="1:37" ht="21" customHeight="1" x14ac:dyDescent="0.15">
      <c r="A22" s="327"/>
      <c r="B22" s="552"/>
      <c r="C22" s="1412" t="s">
        <v>1399</v>
      </c>
      <c r="D22" s="1413"/>
      <c r="E22" s="1413"/>
      <c r="F22" s="1413"/>
      <c r="G22" s="1413"/>
      <c r="H22" s="1413"/>
      <c r="I22" s="1414"/>
      <c r="J22" s="725" t="s">
        <v>1400</v>
      </c>
      <c r="K22" s="718"/>
      <c r="L22" s="718"/>
      <c r="M22" s="1098"/>
      <c r="N22" s="1098"/>
      <c r="O22" s="1098"/>
      <c r="P22" s="773" t="s">
        <v>1394</v>
      </c>
      <c r="Q22" s="327"/>
      <c r="R22" s="327"/>
      <c r="S22" s="327"/>
      <c r="T22" s="327"/>
      <c r="U22" s="327"/>
      <c r="V22" s="327"/>
      <c r="W22" s="327"/>
      <c r="X22" s="327"/>
      <c r="Y22" s="327"/>
      <c r="Z22" s="553"/>
      <c r="AA22" s="327"/>
      <c r="AB22" s="327"/>
      <c r="AC22" s="327"/>
      <c r="AD22" s="327"/>
      <c r="AE22" s="327"/>
      <c r="AF22" s="327"/>
      <c r="AG22" s="327"/>
      <c r="AH22" s="327"/>
      <c r="AI22" s="327"/>
      <c r="AJ22" s="327"/>
      <c r="AK22" s="327"/>
    </row>
    <row r="23" spans="1:37" x14ac:dyDescent="0.15">
      <c r="A23" s="327"/>
      <c r="B23" s="552"/>
      <c r="C23" s="327"/>
      <c r="D23" s="327"/>
      <c r="E23" s="327"/>
      <c r="F23" s="327"/>
      <c r="G23" s="327"/>
      <c r="H23" s="327"/>
      <c r="I23" s="327"/>
      <c r="J23" s="327"/>
      <c r="K23" s="327"/>
      <c r="L23" s="501"/>
      <c r="M23" s="327"/>
      <c r="N23" s="327"/>
      <c r="O23" s="327"/>
      <c r="P23" s="327"/>
      <c r="Q23" s="501"/>
      <c r="R23" s="327"/>
      <c r="S23" s="327"/>
      <c r="T23" s="327"/>
      <c r="U23" s="327"/>
      <c r="V23" s="501"/>
      <c r="W23" s="327"/>
      <c r="X23" s="327"/>
      <c r="Y23" s="327"/>
      <c r="Z23" s="553"/>
      <c r="AA23" s="327"/>
      <c r="AB23" s="327"/>
      <c r="AC23" s="327"/>
      <c r="AD23" s="327"/>
      <c r="AE23" s="327"/>
      <c r="AF23" s="327"/>
      <c r="AG23" s="327"/>
      <c r="AH23" s="327"/>
      <c r="AI23" s="327"/>
      <c r="AJ23" s="327"/>
      <c r="AK23" s="327"/>
    </row>
    <row r="24" spans="1:37" x14ac:dyDescent="0.15">
      <c r="A24" s="327"/>
      <c r="B24" s="552"/>
      <c r="C24" s="327" t="s">
        <v>1401</v>
      </c>
      <c r="D24" s="327"/>
      <c r="E24" s="327"/>
      <c r="F24" s="327"/>
      <c r="G24" s="327"/>
      <c r="H24" s="327"/>
      <c r="I24" s="327"/>
      <c r="J24" s="327"/>
      <c r="K24" s="327"/>
      <c r="L24" s="327"/>
      <c r="M24" s="327"/>
      <c r="N24" s="327"/>
      <c r="O24" s="327"/>
      <c r="P24" s="327"/>
      <c r="Q24" s="327"/>
      <c r="R24" s="327"/>
      <c r="S24" s="327"/>
      <c r="T24" s="327"/>
      <c r="U24" s="327"/>
      <c r="V24" s="327"/>
      <c r="W24" s="327"/>
      <c r="X24" s="327"/>
      <c r="Y24" s="327"/>
      <c r="Z24" s="553"/>
      <c r="AA24" s="327"/>
      <c r="AB24" s="327"/>
      <c r="AC24" s="327"/>
      <c r="AD24" s="327"/>
      <c r="AE24" s="327"/>
      <c r="AF24" s="327"/>
      <c r="AG24" s="327"/>
      <c r="AH24" s="327"/>
      <c r="AI24" s="327"/>
      <c r="AJ24" s="327"/>
      <c r="AK24" s="327"/>
    </row>
    <row r="25" spans="1:37" ht="4.5" customHeight="1" x14ac:dyDescent="0.15">
      <c r="A25" s="327"/>
      <c r="B25" s="552"/>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553"/>
      <c r="AA25" s="327"/>
      <c r="AB25" s="327"/>
      <c r="AC25" s="327"/>
      <c r="AD25" s="327"/>
      <c r="AE25" s="327"/>
      <c r="AF25" s="327"/>
      <c r="AG25" s="327"/>
      <c r="AH25" s="327"/>
      <c r="AI25" s="327"/>
      <c r="AJ25" s="327"/>
      <c r="AK25" s="327"/>
    </row>
    <row r="26" spans="1:37" x14ac:dyDescent="0.15">
      <c r="A26" s="327"/>
      <c r="B26" s="552"/>
      <c r="C26" s="1097" t="s">
        <v>1402</v>
      </c>
      <c r="D26" s="1098"/>
      <c r="E26" s="1098"/>
      <c r="F26" s="1098"/>
      <c r="G26" s="1098"/>
      <c r="H26" s="1098"/>
      <c r="I26" s="1098"/>
      <c r="J26" s="1098"/>
      <c r="K26" s="1098"/>
      <c r="L26" s="1098"/>
      <c r="M26" s="1098"/>
      <c r="N26" s="1098"/>
      <c r="O26" s="1099"/>
      <c r="P26" s="1097" t="s">
        <v>995</v>
      </c>
      <c r="Q26" s="1098"/>
      <c r="R26" s="1098"/>
      <c r="S26" s="1098"/>
      <c r="T26" s="1098"/>
      <c r="U26" s="1098"/>
      <c r="V26" s="1098"/>
      <c r="W26" s="1098"/>
      <c r="X26" s="1098"/>
      <c r="Y26" s="1099"/>
      <c r="Z26" s="732"/>
      <c r="AA26" s="327"/>
      <c r="AB26" s="327"/>
      <c r="AC26" s="327"/>
      <c r="AD26" s="327"/>
      <c r="AE26" s="327"/>
      <c r="AF26" s="327"/>
      <c r="AG26" s="327"/>
      <c r="AH26" s="327"/>
      <c r="AI26" s="327"/>
      <c r="AJ26" s="327"/>
      <c r="AK26" s="327"/>
    </row>
    <row r="27" spans="1:37" ht="21" customHeight="1" x14ac:dyDescent="0.15">
      <c r="A27" s="327"/>
      <c r="B27" s="552"/>
      <c r="C27" s="1363"/>
      <c r="D27" s="1364"/>
      <c r="E27" s="1364"/>
      <c r="F27" s="1364"/>
      <c r="G27" s="1364"/>
      <c r="H27" s="1364"/>
      <c r="I27" s="1364"/>
      <c r="J27" s="1364"/>
      <c r="K27" s="1364"/>
      <c r="L27" s="1364"/>
      <c r="M27" s="1364"/>
      <c r="N27" s="1364"/>
      <c r="O27" s="1365"/>
      <c r="P27" s="1097"/>
      <c r="Q27" s="1098"/>
      <c r="R27" s="1098"/>
      <c r="S27" s="1098"/>
      <c r="T27" s="1098"/>
      <c r="U27" s="1098"/>
      <c r="V27" s="1098"/>
      <c r="W27" s="1098"/>
      <c r="X27" s="1098"/>
      <c r="Y27" s="1099"/>
      <c r="Z27" s="553"/>
      <c r="AA27" s="327"/>
      <c r="AB27" s="327"/>
      <c r="AC27" s="327"/>
      <c r="AD27" s="327"/>
      <c r="AE27" s="327"/>
      <c r="AF27" s="327"/>
      <c r="AG27" s="327"/>
      <c r="AH27" s="327"/>
      <c r="AI27" s="327"/>
      <c r="AJ27" s="327"/>
      <c r="AK27" s="327"/>
    </row>
    <row r="28" spans="1:37" ht="21" customHeight="1" x14ac:dyDescent="0.15">
      <c r="A28" s="327"/>
      <c r="B28" s="552"/>
      <c r="C28" s="1363"/>
      <c r="D28" s="1364"/>
      <c r="E28" s="1364"/>
      <c r="F28" s="1364"/>
      <c r="G28" s="1364"/>
      <c r="H28" s="1364"/>
      <c r="I28" s="1364"/>
      <c r="J28" s="1364"/>
      <c r="K28" s="1364"/>
      <c r="L28" s="1364"/>
      <c r="M28" s="1364"/>
      <c r="N28" s="1364"/>
      <c r="O28" s="1365"/>
      <c r="P28" s="1097"/>
      <c r="Q28" s="1098"/>
      <c r="R28" s="1098"/>
      <c r="S28" s="1098"/>
      <c r="T28" s="1098"/>
      <c r="U28" s="1098"/>
      <c r="V28" s="1098"/>
      <c r="W28" s="1098"/>
      <c r="X28" s="1098"/>
      <c r="Y28" s="1099"/>
      <c r="Z28" s="553"/>
      <c r="AA28" s="327"/>
      <c r="AB28" s="327"/>
      <c r="AC28" s="327"/>
      <c r="AD28" s="327"/>
      <c r="AE28" s="327"/>
      <c r="AF28" s="327"/>
      <c r="AG28" s="327"/>
      <c r="AH28" s="327"/>
      <c r="AI28" s="327"/>
      <c r="AJ28" s="327"/>
      <c r="AK28" s="327"/>
    </row>
    <row r="29" spans="1:37" ht="21" customHeight="1" x14ac:dyDescent="0.15">
      <c r="A29" s="327"/>
      <c r="B29" s="552"/>
      <c r="C29" s="1363"/>
      <c r="D29" s="1364"/>
      <c r="E29" s="1364"/>
      <c r="F29" s="1364"/>
      <c r="G29" s="1364"/>
      <c r="H29" s="1364"/>
      <c r="I29" s="1364"/>
      <c r="J29" s="1364"/>
      <c r="K29" s="1364"/>
      <c r="L29" s="1364"/>
      <c r="M29" s="1364"/>
      <c r="N29" s="1364"/>
      <c r="O29" s="1365"/>
      <c r="P29" s="1097"/>
      <c r="Q29" s="1098"/>
      <c r="R29" s="1098"/>
      <c r="S29" s="1098"/>
      <c r="T29" s="1098"/>
      <c r="U29" s="1098"/>
      <c r="V29" s="1098"/>
      <c r="W29" s="1098"/>
      <c r="X29" s="1098"/>
      <c r="Y29" s="1099"/>
      <c r="Z29" s="553"/>
      <c r="AA29" s="327"/>
      <c r="AB29" s="327"/>
      <c r="AC29" s="327"/>
      <c r="AD29" s="327"/>
      <c r="AE29" s="327"/>
      <c r="AF29" s="327"/>
      <c r="AG29" s="327"/>
      <c r="AH29" s="327"/>
      <c r="AI29" s="327"/>
      <c r="AJ29" s="327"/>
      <c r="AK29" s="327"/>
    </row>
    <row r="30" spans="1:37" ht="21" customHeight="1" x14ac:dyDescent="0.15">
      <c r="A30" s="327"/>
      <c r="B30" s="552"/>
      <c r="C30" s="1363"/>
      <c r="D30" s="1364"/>
      <c r="E30" s="1364"/>
      <c r="F30" s="1364"/>
      <c r="G30" s="1364"/>
      <c r="H30" s="1364"/>
      <c r="I30" s="1364"/>
      <c r="J30" s="1364"/>
      <c r="K30" s="1364"/>
      <c r="L30" s="1364"/>
      <c r="M30" s="1364"/>
      <c r="N30" s="1364"/>
      <c r="O30" s="1365"/>
      <c r="P30" s="1097"/>
      <c r="Q30" s="1098"/>
      <c r="R30" s="1098"/>
      <c r="S30" s="1098"/>
      <c r="T30" s="1098"/>
      <c r="U30" s="1098"/>
      <c r="V30" s="1098"/>
      <c r="W30" s="1098"/>
      <c r="X30" s="1098"/>
      <c r="Y30" s="1099"/>
      <c r="Z30" s="553"/>
      <c r="AA30" s="327"/>
      <c r="AB30" s="327"/>
      <c r="AC30" s="327"/>
      <c r="AD30" s="327"/>
      <c r="AE30" s="327"/>
      <c r="AF30" s="327"/>
      <c r="AG30" s="327"/>
      <c r="AH30" s="327"/>
      <c r="AI30" s="327"/>
      <c r="AJ30" s="327"/>
      <c r="AK30" s="327"/>
    </row>
    <row r="31" spans="1:37" ht="21" customHeight="1" x14ac:dyDescent="0.15">
      <c r="A31" s="327"/>
      <c r="B31" s="552"/>
      <c r="C31" s="1363"/>
      <c r="D31" s="1364"/>
      <c r="E31" s="1364"/>
      <c r="F31" s="1364"/>
      <c r="G31" s="1364"/>
      <c r="H31" s="1364"/>
      <c r="I31" s="1364"/>
      <c r="J31" s="1364"/>
      <c r="K31" s="1364"/>
      <c r="L31" s="1364"/>
      <c r="M31" s="1364"/>
      <c r="N31" s="1364"/>
      <c r="O31" s="1365"/>
      <c r="P31" s="1097"/>
      <c r="Q31" s="1098"/>
      <c r="R31" s="1098"/>
      <c r="S31" s="1098"/>
      <c r="T31" s="1098"/>
      <c r="U31" s="1098"/>
      <c r="V31" s="1098"/>
      <c r="W31" s="1098"/>
      <c r="X31" s="1098"/>
      <c r="Y31" s="1099"/>
      <c r="Z31" s="553"/>
      <c r="AA31" s="327"/>
      <c r="AB31" s="327"/>
      <c r="AC31" s="327"/>
      <c r="AD31" s="327"/>
      <c r="AE31" s="327"/>
      <c r="AF31" s="327"/>
      <c r="AG31" s="327"/>
      <c r="AH31" s="327"/>
      <c r="AI31" s="327"/>
      <c r="AJ31" s="327"/>
      <c r="AK31" s="327"/>
    </row>
    <row r="32" spans="1:37" ht="21" customHeight="1" x14ac:dyDescent="0.15">
      <c r="A32" s="327"/>
      <c r="B32" s="552"/>
      <c r="C32" s="554"/>
      <c r="D32" s="554"/>
      <c r="E32" s="554"/>
      <c r="F32" s="554"/>
      <c r="G32" s="554"/>
      <c r="H32" s="554"/>
      <c r="I32" s="554"/>
      <c r="J32" s="554"/>
      <c r="K32" s="554"/>
      <c r="L32" s="554"/>
      <c r="M32" s="554"/>
      <c r="N32" s="554"/>
      <c r="O32" s="554"/>
      <c r="P32" s="548"/>
      <c r="Q32" s="548"/>
      <c r="R32" s="548"/>
      <c r="S32" s="548"/>
      <c r="T32" s="327"/>
      <c r="U32" s="327"/>
      <c r="V32" s="718"/>
      <c r="W32" s="718"/>
      <c r="X32" s="718"/>
      <c r="Y32" s="327"/>
      <c r="Z32" s="553"/>
      <c r="AA32" s="327"/>
      <c r="AB32" s="327"/>
      <c r="AC32" s="327"/>
      <c r="AD32" s="327"/>
      <c r="AE32" s="327"/>
      <c r="AF32" s="327"/>
      <c r="AG32" s="327"/>
      <c r="AH32" s="327"/>
      <c r="AI32" s="327"/>
      <c r="AJ32" s="327"/>
      <c r="AK32" s="327"/>
    </row>
    <row r="33" spans="1:37" ht="21" customHeight="1" x14ac:dyDescent="0.15">
      <c r="A33" s="327"/>
      <c r="B33" s="552"/>
      <c r="C33" s="1367" t="s">
        <v>1403</v>
      </c>
      <c r="D33" s="1368"/>
      <c r="E33" s="1368"/>
      <c r="F33" s="1368"/>
      <c r="G33" s="1368"/>
      <c r="H33" s="1368"/>
      <c r="I33" s="1368"/>
      <c r="J33" s="1368"/>
      <c r="K33" s="1368"/>
      <c r="L33" s="1368"/>
      <c r="M33" s="1368"/>
      <c r="N33" s="1368"/>
      <c r="O33" s="1368"/>
      <c r="P33" s="1368"/>
      <c r="Q33" s="1368"/>
      <c r="R33" s="1368"/>
      <c r="S33" s="1368"/>
      <c r="T33" s="1368"/>
      <c r="U33" s="1368"/>
      <c r="V33" s="1369"/>
      <c r="W33" s="774" t="s">
        <v>1167</v>
      </c>
      <c r="X33" s="775" t="s">
        <v>343</v>
      </c>
      <c r="Y33" s="776" t="s">
        <v>1168</v>
      </c>
      <c r="Z33" s="553"/>
      <c r="AA33" s="327"/>
      <c r="AB33" s="327"/>
      <c r="AC33" s="327"/>
      <c r="AD33" s="327"/>
      <c r="AE33" s="327"/>
      <c r="AF33" s="327"/>
      <c r="AG33" s="327"/>
      <c r="AH33" s="327"/>
      <c r="AI33" s="327"/>
      <c r="AJ33" s="327"/>
      <c r="AK33" s="327"/>
    </row>
    <row r="34" spans="1:37" ht="21" customHeight="1" x14ac:dyDescent="0.15">
      <c r="A34" s="327"/>
      <c r="B34" s="552"/>
      <c r="C34" s="1370"/>
      <c r="D34" s="1371"/>
      <c r="E34" s="1371"/>
      <c r="F34" s="1371"/>
      <c r="G34" s="1371"/>
      <c r="H34" s="1371"/>
      <c r="I34" s="1371"/>
      <c r="J34" s="1371"/>
      <c r="K34" s="1371"/>
      <c r="L34" s="1371"/>
      <c r="M34" s="1371"/>
      <c r="N34" s="1371"/>
      <c r="O34" s="1371"/>
      <c r="P34" s="1371"/>
      <c r="Q34" s="1371"/>
      <c r="R34" s="1371"/>
      <c r="S34" s="1371"/>
      <c r="T34" s="1371"/>
      <c r="U34" s="1371"/>
      <c r="V34" s="1372"/>
      <c r="W34" s="547" t="s">
        <v>473</v>
      </c>
      <c r="X34" s="554" t="s">
        <v>343</v>
      </c>
      <c r="Y34" s="777" t="s">
        <v>473</v>
      </c>
      <c r="Z34" s="553"/>
      <c r="AA34" s="327"/>
      <c r="AB34" s="327"/>
      <c r="AC34" s="327"/>
      <c r="AD34" s="327"/>
      <c r="AE34" s="327"/>
      <c r="AF34" s="327"/>
      <c r="AG34" s="327"/>
      <c r="AH34" s="327"/>
      <c r="AI34" s="327"/>
      <c r="AJ34" s="327"/>
      <c r="AK34" s="327"/>
    </row>
    <row r="35" spans="1:37" x14ac:dyDescent="0.15">
      <c r="A35" s="327"/>
      <c r="B35" s="552"/>
      <c r="C35" s="327"/>
      <c r="D35" s="327"/>
      <c r="E35" s="327"/>
      <c r="F35" s="327"/>
      <c r="G35" s="327"/>
      <c r="H35" s="327"/>
      <c r="I35" s="327"/>
      <c r="J35" s="327"/>
      <c r="K35" s="327"/>
      <c r="L35" s="327"/>
      <c r="M35" s="327"/>
      <c r="N35" s="327"/>
      <c r="O35" s="327"/>
      <c r="P35" s="327"/>
      <c r="Q35" s="327"/>
      <c r="R35" s="327"/>
      <c r="S35" s="327"/>
      <c r="T35" s="327"/>
      <c r="U35" s="327"/>
      <c r="V35" s="327"/>
      <c r="W35" s="327"/>
      <c r="X35" s="327"/>
      <c r="Y35" s="327"/>
      <c r="Z35" s="553"/>
      <c r="AA35" s="327"/>
      <c r="AB35" s="327"/>
      <c r="AC35" s="327"/>
      <c r="AD35" s="327"/>
      <c r="AE35" s="327"/>
      <c r="AF35" s="327"/>
      <c r="AG35" s="327"/>
      <c r="AH35" s="327"/>
      <c r="AI35" s="327"/>
      <c r="AJ35" s="327"/>
      <c r="AK35" s="327"/>
    </row>
    <row r="36" spans="1:37" x14ac:dyDescent="0.15">
      <c r="A36" s="327"/>
      <c r="B36" s="552"/>
      <c r="C36" s="327" t="s">
        <v>1404</v>
      </c>
      <c r="D36" s="327"/>
      <c r="E36" s="327"/>
      <c r="F36" s="327"/>
      <c r="G36" s="327"/>
      <c r="H36" s="327"/>
      <c r="I36" s="327"/>
      <c r="J36" s="327"/>
      <c r="K36" s="327"/>
      <c r="L36" s="327"/>
      <c r="M36" s="327"/>
      <c r="N36" s="327"/>
      <c r="O36" s="327"/>
      <c r="P36" s="327"/>
      <c r="Q36" s="327"/>
      <c r="R36" s="327"/>
      <c r="S36" s="327"/>
      <c r="T36" s="327"/>
      <c r="U36" s="327"/>
      <c r="V36" s="327"/>
      <c r="W36" s="327"/>
      <c r="X36" s="327"/>
      <c r="Z36" s="553"/>
      <c r="AA36" s="327"/>
      <c r="AB36" s="327"/>
      <c r="AC36" s="327"/>
      <c r="AD36" s="327"/>
      <c r="AE36" s="327"/>
      <c r="AF36" s="327"/>
      <c r="AG36" s="327"/>
      <c r="AH36" s="327"/>
      <c r="AI36" s="327"/>
      <c r="AJ36" s="327"/>
      <c r="AK36" s="327"/>
    </row>
    <row r="37" spans="1:37" ht="4.5" customHeight="1" x14ac:dyDescent="0.15">
      <c r="A37" s="327"/>
      <c r="B37" s="552"/>
      <c r="C37" s="327"/>
      <c r="D37" s="327"/>
      <c r="E37" s="327"/>
      <c r="F37" s="327"/>
      <c r="G37" s="327"/>
      <c r="H37" s="327"/>
      <c r="I37" s="327"/>
      <c r="J37" s="327"/>
      <c r="K37" s="327"/>
      <c r="L37" s="327"/>
      <c r="M37" s="327"/>
      <c r="N37" s="327"/>
      <c r="O37" s="327"/>
      <c r="P37" s="327"/>
      <c r="Q37" s="327"/>
      <c r="R37" s="327"/>
      <c r="S37" s="327"/>
      <c r="T37" s="327"/>
      <c r="U37" s="327"/>
      <c r="V37" s="327"/>
      <c r="W37" s="327"/>
      <c r="X37" s="327"/>
      <c r="Y37" s="327"/>
      <c r="Z37" s="553"/>
      <c r="AA37" s="327"/>
      <c r="AB37" s="327"/>
      <c r="AC37" s="327"/>
      <c r="AD37" s="327"/>
      <c r="AE37" s="327"/>
      <c r="AF37" s="327"/>
      <c r="AG37" s="327"/>
      <c r="AH37" s="327"/>
      <c r="AI37" s="327"/>
      <c r="AJ37" s="327"/>
      <c r="AK37" s="327"/>
    </row>
    <row r="38" spans="1:37" ht="21" customHeight="1" x14ac:dyDescent="0.15">
      <c r="A38" s="327"/>
      <c r="B38" s="552"/>
      <c r="C38" s="778" t="s">
        <v>1405</v>
      </c>
      <c r="D38" s="720" t="s">
        <v>473</v>
      </c>
      <c r="E38" s="1368" t="s">
        <v>1406</v>
      </c>
      <c r="F38" s="1368"/>
      <c r="G38" s="720" t="s">
        <v>473</v>
      </c>
      <c r="H38" s="1108" t="s">
        <v>1407</v>
      </c>
      <c r="I38" s="1108"/>
      <c r="J38" s="677" t="s">
        <v>1408</v>
      </c>
      <c r="K38" s="677"/>
      <c r="L38" s="779"/>
      <c r="M38" s="779"/>
      <c r="N38" s="779"/>
      <c r="O38" s="779"/>
      <c r="P38" s="779"/>
      <c r="Q38" s="779"/>
      <c r="R38" s="779"/>
      <c r="S38" s="779"/>
      <c r="T38" s="779"/>
      <c r="U38" s="677"/>
      <c r="V38" s="776"/>
      <c r="W38" s="774" t="s">
        <v>1167</v>
      </c>
      <c r="X38" s="775" t="s">
        <v>343</v>
      </c>
      <c r="Y38" s="776" t="s">
        <v>1168</v>
      </c>
      <c r="Z38" s="553"/>
      <c r="AA38" s="552"/>
      <c r="AB38" s="327"/>
      <c r="AC38" s="327"/>
      <c r="AD38" s="327"/>
      <c r="AE38" s="327"/>
      <c r="AF38" s="327"/>
      <c r="AG38" s="327"/>
      <c r="AH38" s="327"/>
      <c r="AI38" s="327"/>
      <c r="AJ38" s="327"/>
      <c r="AK38" s="327"/>
    </row>
    <row r="39" spans="1:37" ht="21" customHeight="1" x14ac:dyDescent="0.15">
      <c r="A39" s="327"/>
      <c r="B39" s="552"/>
      <c r="C39" s="1113" t="s">
        <v>1409</v>
      </c>
      <c r="D39" s="1114"/>
      <c r="E39" s="1114"/>
      <c r="F39" s="1114"/>
      <c r="G39" s="1114"/>
      <c r="H39" s="1114"/>
      <c r="I39" s="1114"/>
      <c r="J39" s="1114"/>
      <c r="K39" s="1114"/>
      <c r="L39" s="1114"/>
      <c r="M39" s="1114"/>
      <c r="N39" s="1114"/>
      <c r="O39" s="1114"/>
      <c r="P39" s="1114"/>
      <c r="Q39" s="1114"/>
      <c r="R39" s="1114"/>
      <c r="S39" s="1114"/>
      <c r="T39" s="1114"/>
      <c r="U39" s="1114"/>
      <c r="V39" s="1119"/>
      <c r="W39" s="694" t="s">
        <v>473</v>
      </c>
      <c r="X39" s="501" t="s">
        <v>343</v>
      </c>
      <c r="Y39" s="501" t="s">
        <v>473</v>
      </c>
      <c r="Z39" s="546"/>
      <c r="AA39" s="327"/>
      <c r="AB39" s="327"/>
      <c r="AC39" s="327"/>
      <c r="AD39" s="327"/>
      <c r="AE39" s="327"/>
      <c r="AF39" s="327"/>
      <c r="AG39" s="327"/>
      <c r="AH39" s="327"/>
      <c r="AI39" s="327"/>
      <c r="AJ39" s="327"/>
      <c r="AK39" s="327"/>
    </row>
    <row r="40" spans="1:37" ht="21" customHeight="1" x14ac:dyDescent="0.15">
      <c r="A40" s="327"/>
      <c r="B40" s="552"/>
      <c r="C40" s="1120" t="s">
        <v>1410</v>
      </c>
      <c r="D40" s="1121"/>
      <c r="E40" s="1121"/>
      <c r="F40" s="1121"/>
      <c r="G40" s="1121"/>
      <c r="H40" s="1121"/>
      <c r="I40" s="1121"/>
      <c r="J40" s="1121"/>
      <c r="K40" s="1121"/>
      <c r="L40" s="1121"/>
      <c r="M40" s="1121"/>
      <c r="N40" s="1121"/>
      <c r="O40" s="1121"/>
      <c r="P40" s="1121"/>
      <c r="Q40" s="1121"/>
      <c r="R40" s="1121"/>
      <c r="S40" s="1121"/>
      <c r="T40" s="1121"/>
      <c r="U40" s="1121"/>
      <c r="V40" s="1122"/>
      <c r="W40" s="780"/>
      <c r="X40" s="781"/>
      <c r="Y40" s="755"/>
      <c r="Z40" s="553"/>
      <c r="AA40" s="327"/>
      <c r="AB40" s="327"/>
      <c r="AC40" s="327"/>
      <c r="AD40" s="327"/>
      <c r="AE40" s="327"/>
      <c r="AF40" s="327"/>
      <c r="AG40" s="327"/>
      <c r="AH40" s="327"/>
      <c r="AI40" s="327"/>
      <c r="AJ40" s="327"/>
      <c r="AK40" s="327"/>
    </row>
    <row r="41" spans="1:37" x14ac:dyDescent="0.15">
      <c r="A41" s="327"/>
      <c r="B41" s="551"/>
      <c r="C41" s="548"/>
      <c r="D41" s="548"/>
      <c r="E41" s="548"/>
      <c r="F41" s="548"/>
      <c r="G41" s="548"/>
      <c r="H41" s="548"/>
      <c r="I41" s="548"/>
      <c r="J41" s="548"/>
      <c r="K41" s="548"/>
      <c r="L41" s="548"/>
      <c r="M41" s="548"/>
      <c r="N41" s="548"/>
      <c r="O41" s="548"/>
      <c r="P41" s="548"/>
      <c r="Q41" s="548"/>
      <c r="R41" s="548"/>
      <c r="S41" s="548"/>
      <c r="T41" s="548"/>
      <c r="U41" s="548"/>
      <c r="V41" s="548"/>
      <c r="W41" s="548"/>
      <c r="X41" s="548"/>
      <c r="Y41" s="548"/>
      <c r="Z41" s="549"/>
      <c r="AA41" s="327"/>
      <c r="AB41" s="327"/>
      <c r="AC41" s="327"/>
      <c r="AD41" s="327"/>
      <c r="AE41" s="327"/>
      <c r="AF41" s="327"/>
      <c r="AG41" s="327"/>
      <c r="AH41" s="327"/>
      <c r="AI41" s="327"/>
      <c r="AJ41" s="327"/>
      <c r="AK41" s="327"/>
    </row>
    <row r="42" spans="1:37" x14ac:dyDescent="0.15">
      <c r="A42" s="327"/>
      <c r="B42" s="327" t="s">
        <v>1411</v>
      </c>
      <c r="C42" s="327"/>
      <c r="D42" s="327"/>
      <c r="E42" s="327"/>
      <c r="F42" s="327"/>
      <c r="G42" s="327"/>
      <c r="H42" s="327"/>
      <c r="I42" s="327"/>
      <c r="J42" s="327"/>
      <c r="K42" s="327"/>
      <c r="L42" s="327"/>
      <c r="M42" s="327"/>
      <c r="N42" s="327"/>
      <c r="O42" s="327"/>
      <c r="P42" s="327"/>
      <c r="Q42" s="327"/>
      <c r="R42" s="327"/>
      <c r="S42" s="327"/>
      <c r="T42" s="327"/>
      <c r="U42" s="327"/>
      <c r="V42" s="327"/>
      <c r="W42" s="327"/>
      <c r="X42" s="327"/>
      <c r="Y42" s="327"/>
      <c r="Z42" s="327"/>
      <c r="AA42" s="327"/>
      <c r="AB42" s="327"/>
      <c r="AC42" s="327"/>
      <c r="AD42" s="327"/>
      <c r="AE42" s="327"/>
      <c r="AF42" s="327"/>
      <c r="AG42" s="327"/>
      <c r="AH42" s="327"/>
      <c r="AI42" s="327"/>
      <c r="AJ42" s="327"/>
      <c r="AK42" s="327"/>
    </row>
    <row r="43" spans="1:37" x14ac:dyDescent="0.15">
      <c r="A43" s="327"/>
      <c r="B43" s="327" t="s">
        <v>430</v>
      </c>
      <c r="C43" s="327"/>
      <c r="D43" s="327"/>
      <c r="E43" s="327"/>
      <c r="F43" s="327"/>
      <c r="G43" s="327"/>
      <c r="H43" s="327"/>
      <c r="I43" s="327"/>
      <c r="J43" s="327"/>
      <c r="K43" s="327"/>
      <c r="L43" s="327"/>
      <c r="M43" s="327"/>
      <c r="N43" s="327"/>
      <c r="O43" s="327"/>
      <c r="P43" s="327"/>
      <c r="Q43" s="327"/>
      <c r="R43" s="327"/>
      <c r="S43" s="327"/>
      <c r="T43" s="327"/>
      <c r="U43" s="327"/>
      <c r="V43" s="327"/>
      <c r="W43" s="327"/>
      <c r="X43" s="327"/>
      <c r="Y43" s="327"/>
      <c r="Z43" s="327"/>
      <c r="AA43" s="327"/>
      <c r="AB43" s="327"/>
      <c r="AC43" s="327"/>
      <c r="AD43" s="327"/>
      <c r="AE43" s="327"/>
      <c r="AF43" s="327"/>
      <c r="AG43" s="327"/>
      <c r="AH43" s="327"/>
      <c r="AI43" s="327"/>
      <c r="AJ43" s="327"/>
      <c r="AK43" s="327"/>
    </row>
    <row r="44" spans="1:37" x14ac:dyDescent="0.15">
      <c r="A44" s="327"/>
      <c r="B44" s="327"/>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row>
    <row r="45" spans="1:37" x14ac:dyDescent="0.15">
      <c r="A45" s="772"/>
      <c r="B45" s="772"/>
      <c r="C45" s="772"/>
      <c r="D45" s="772"/>
      <c r="E45" s="772"/>
      <c r="F45" s="772"/>
      <c r="G45" s="772"/>
      <c r="H45" s="772"/>
      <c r="I45" s="772"/>
      <c r="J45" s="772"/>
      <c r="K45" s="772"/>
      <c r="L45" s="772"/>
      <c r="M45" s="772"/>
      <c r="N45" s="772"/>
      <c r="O45" s="772"/>
      <c r="P45" s="772"/>
      <c r="Q45" s="772"/>
      <c r="R45" s="772"/>
      <c r="S45" s="772"/>
      <c r="T45" s="772"/>
      <c r="U45" s="772"/>
      <c r="V45" s="772"/>
      <c r="W45" s="772"/>
      <c r="X45" s="772"/>
      <c r="Y45" s="772"/>
      <c r="Z45" s="772"/>
      <c r="AA45" s="772"/>
      <c r="AB45" s="772"/>
      <c r="AC45" s="772"/>
      <c r="AD45" s="772"/>
      <c r="AE45" s="772"/>
      <c r="AF45" s="772"/>
      <c r="AG45" s="772"/>
      <c r="AH45" s="772"/>
      <c r="AI45" s="772"/>
      <c r="AJ45" s="772"/>
      <c r="AK45" s="772"/>
    </row>
    <row r="46" spans="1:37" x14ac:dyDescent="0.15">
      <c r="A46" s="772"/>
      <c r="B46" s="772"/>
      <c r="C46" s="772"/>
      <c r="D46" s="772"/>
      <c r="E46" s="772"/>
      <c r="F46" s="772"/>
      <c r="G46" s="772"/>
      <c r="H46" s="772"/>
      <c r="I46" s="772"/>
      <c r="J46" s="772"/>
      <c r="K46" s="772"/>
      <c r="L46" s="772"/>
      <c r="M46" s="772"/>
      <c r="N46" s="772"/>
      <c r="O46" s="772"/>
      <c r="P46" s="772"/>
      <c r="Q46" s="772"/>
      <c r="R46" s="772"/>
      <c r="S46" s="772"/>
      <c r="T46" s="772"/>
      <c r="U46" s="772"/>
      <c r="V46" s="772"/>
      <c r="W46" s="772"/>
      <c r="X46" s="772"/>
      <c r="Y46" s="772"/>
      <c r="Z46" s="772"/>
      <c r="AA46" s="772"/>
      <c r="AB46" s="772"/>
      <c r="AC46" s="772"/>
      <c r="AD46" s="772"/>
      <c r="AE46" s="772"/>
      <c r="AF46" s="772"/>
      <c r="AG46" s="772"/>
      <c r="AH46" s="772"/>
      <c r="AI46" s="772"/>
      <c r="AJ46" s="772"/>
      <c r="AK46" s="772"/>
    </row>
    <row r="47" spans="1:37" x14ac:dyDescent="0.15">
      <c r="A47" s="772"/>
      <c r="B47" s="772"/>
      <c r="C47" s="772"/>
      <c r="D47" s="772"/>
      <c r="E47" s="772"/>
      <c r="F47" s="772"/>
      <c r="G47" s="772"/>
      <c r="H47" s="772"/>
      <c r="I47" s="772"/>
      <c r="J47" s="772"/>
      <c r="K47" s="772"/>
      <c r="L47" s="772"/>
      <c r="M47" s="772"/>
      <c r="N47" s="772"/>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2"/>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86"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21"/>
  <sheetViews>
    <sheetView view="pageBreakPreview" zoomScale="60" zoomScaleNormal="100" workbookViewId="0"/>
  </sheetViews>
  <sheetFormatPr defaultColWidth="4" defaultRowHeight="13.5" x14ac:dyDescent="0.4"/>
  <cols>
    <col min="1" max="1" width="1.5" style="327" customWidth="1"/>
    <col min="2" max="2" width="3.125" style="327" customWidth="1"/>
    <col min="3" max="3" width="1.125" style="327" customWidth="1"/>
    <col min="4" max="19" width="4" style="327"/>
    <col min="20" max="20" width="3.125" style="327" customWidth="1"/>
    <col min="21" max="21" width="2.375" style="327" customWidth="1"/>
    <col min="22" max="22" width="4" style="327"/>
    <col min="23" max="23" width="2.25" style="327" customWidth="1"/>
    <col min="24" max="24" width="4" style="327"/>
    <col min="25" max="25" width="2.375" style="327" customWidth="1"/>
    <col min="26" max="26" width="1.5" style="327" customWidth="1"/>
    <col min="27" max="16384" width="4" style="327"/>
  </cols>
  <sheetData>
    <row r="2" spans="2:27" x14ac:dyDescent="0.15">
      <c r="B2" s="327" t="s">
        <v>1412</v>
      </c>
      <c r="C2" s="722"/>
      <c r="D2" s="722"/>
      <c r="E2" s="722"/>
      <c r="F2" s="722"/>
      <c r="G2" s="722"/>
      <c r="H2" s="722"/>
      <c r="I2" s="722"/>
      <c r="J2" s="722"/>
      <c r="K2" s="722"/>
      <c r="L2" s="722"/>
      <c r="M2" s="722"/>
      <c r="N2" s="722"/>
      <c r="O2" s="722"/>
      <c r="P2" s="722"/>
      <c r="Q2" s="722"/>
      <c r="R2" s="722"/>
      <c r="S2" s="722"/>
      <c r="T2" s="722"/>
      <c r="U2" s="722"/>
      <c r="V2" s="722"/>
      <c r="W2" s="722"/>
      <c r="X2" s="722"/>
      <c r="Y2" s="722"/>
    </row>
    <row r="4" spans="2:27" ht="34.5" customHeight="1" x14ac:dyDescent="0.4">
      <c r="B4" s="1160" t="s">
        <v>1413</v>
      </c>
      <c r="C4" s="1092"/>
      <c r="D4" s="1092"/>
      <c r="E4" s="1092"/>
      <c r="F4" s="1092"/>
      <c r="G4" s="1092"/>
      <c r="H4" s="1092"/>
      <c r="I4" s="1092"/>
      <c r="J4" s="1092"/>
      <c r="K4" s="1092"/>
      <c r="L4" s="1092"/>
      <c r="M4" s="1092"/>
      <c r="N4" s="1092"/>
      <c r="O4" s="1092"/>
      <c r="P4" s="1092"/>
      <c r="Q4" s="1092"/>
      <c r="R4" s="1092"/>
      <c r="S4" s="1092"/>
      <c r="T4" s="1092"/>
      <c r="U4" s="1092"/>
      <c r="V4" s="1092"/>
      <c r="W4" s="1092"/>
      <c r="X4" s="1092"/>
      <c r="Y4" s="1092"/>
    </row>
    <row r="5" spans="2:27" ht="13.5" customHeight="1" x14ac:dyDescent="0.4"/>
    <row r="6" spans="2:27" ht="24" customHeight="1" x14ac:dyDescent="0.4">
      <c r="B6" s="1362" t="s">
        <v>1291</v>
      </c>
      <c r="C6" s="1362"/>
      <c r="D6" s="1362"/>
      <c r="E6" s="1362"/>
      <c r="F6" s="1362"/>
      <c r="G6" s="1363"/>
      <c r="H6" s="1364"/>
      <c r="I6" s="1364"/>
      <c r="J6" s="1364"/>
      <c r="K6" s="1364"/>
      <c r="L6" s="1364"/>
      <c r="M6" s="1364"/>
      <c r="N6" s="1364"/>
      <c r="O6" s="1364"/>
      <c r="P6" s="1364"/>
      <c r="Q6" s="1364"/>
      <c r="R6" s="1364"/>
      <c r="S6" s="1364"/>
      <c r="T6" s="1364"/>
      <c r="U6" s="1364"/>
      <c r="V6" s="1364"/>
      <c r="W6" s="1364"/>
      <c r="X6" s="1364"/>
      <c r="Y6" s="1365"/>
    </row>
    <row r="7" spans="2:27" ht="24" customHeight="1" x14ac:dyDescent="0.4">
      <c r="B7" s="1362" t="s">
        <v>1214</v>
      </c>
      <c r="C7" s="1362"/>
      <c r="D7" s="1362"/>
      <c r="E7" s="1362"/>
      <c r="F7" s="1362"/>
      <c r="G7" s="674" t="s">
        <v>473</v>
      </c>
      <c r="H7" s="675" t="s">
        <v>1160</v>
      </c>
      <c r="I7" s="675"/>
      <c r="J7" s="675"/>
      <c r="K7" s="675"/>
      <c r="L7" s="705" t="s">
        <v>473</v>
      </c>
      <c r="M7" s="675" t="s">
        <v>1161</v>
      </c>
      <c r="N7" s="675"/>
      <c r="O7" s="675"/>
      <c r="P7" s="675"/>
      <c r="Q7" s="705" t="s">
        <v>473</v>
      </c>
      <c r="R7" s="675" t="s">
        <v>1162</v>
      </c>
      <c r="S7" s="675"/>
      <c r="T7" s="675"/>
      <c r="U7" s="675"/>
      <c r="V7" s="675"/>
      <c r="W7" s="718"/>
      <c r="X7" s="718"/>
      <c r="Y7" s="719"/>
    </row>
    <row r="8" spans="2:27" ht="13.5" customHeight="1" x14ac:dyDescent="0.4"/>
    <row r="9" spans="2:27" ht="12.95" customHeight="1" x14ac:dyDescent="0.15">
      <c r="B9" s="684"/>
      <c r="C9" s="685"/>
      <c r="D9" s="685"/>
      <c r="E9" s="685"/>
      <c r="F9" s="685"/>
      <c r="G9" s="685"/>
      <c r="H9" s="685"/>
      <c r="I9" s="685"/>
      <c r="J9" s="685"/>
      <c r="K9" s="685"/>
      <c r="L9" s="685"/>
      <c r="M9" s="685"/>
      <c r="N9" s="685"/>
      <c r="O9" s="685"/>
      <c r="P9" s="685"/>
      <c r="Q9" s="685"/>
      <c r="R9" s="685"/>
      <c r="S9" s="685"/>
      <c r="T9" s="686"/>
      <c r="U9" s="685"/>
      <c r="V9" s="685"/>
      <c r="W9" s="685"/>
      <c r="X9" s="685"/>
      <c r="Y9" s="686"/>
      <c r="Z9" s="722"/>
      <c r="AA9" s="722"/>
    </row>
    <row r="10" spans="2:27" ht="17.100000000000001" customHeight="1" x14ac:dyDescent="0.15">
      <c r="B10" s="770" t="s">
        <v>1414</v>
      </c>
      <c r="C10" s="771"/>
      <c r="T10" s="553"/>
      <c r="V10" s="687" t="s">
        <v>1167</v>
      </c>
      <c r="W10" s="687" t="s">
        <v>343</v>
      </c>
      <c r="X10" s="687" t="s">
        <v>1168</v>
      </c>
      <c r="Y10" s="553"/>
      <c r="Z10" s="722"/>
      <c r="AA10" s="722"/>
    </row>
    <row r="11" spans="2:27" ht="17.100000000000001" customHeight="1" x14ac:dyDescent="0.15">
      <c r="B11" s="552"/>
      <c r="T11" s="553"/>
      <c r="Y11" s="553"/>
      <c r="Z11" s="722"/>
      <c r="AA11" s="722"/>
    </row>
    <row r="12" spans="2:27" ht="21.95" customHeight="1" x14ac:dyDescent="0.15">
      <c r="B12" s="552"/>
      <c r="C12" s="1415" t="s">
        <v>1298</v>
      </c>
      <c r="D12" s="1416"/>
      <c r="E12" s="1390" t="s">
        <v>1415</v>
      </c>
      <c r="F12" s="1390"/>
      <c r="G12" s="1390"/>
      <c r="H12" s="1390"/>
      <c r="I12" s="1390"/>
      <c r="J12" s="1390"/>
      <c r="K12" s="1390"/>
      <c r="L12" s="1390"/>
      <c r="M12" s="1390"/>
      <c r="N12" s="1390"/>
      <c r="O12" s="1390"/>
      <c r="P12" s="1390"/>
      <c r="Q12" s="1390"/>
      <c r="R12" s="1390"/>
      <c r="S12" s="1390"/>
      <c r="T12" s="553"/>
      <c r="V12" s="501" t="s">
        <v>473</v>
      </c>
      <c r="W12" s="501" t="s">
        <v>343</v>
      </c>
      <c r="X12" s="501" t="s">
        <v>473</v>
      </c>
      <c r="Y12" s="553"/>
      <c r="Z12" s="722"/>
      <c r="AA12" s="722"/>
    </row>
    <row r="13" spans="2:27" ht="38.1" customHeight="1" x14ac:dyDescent="0.15">
      <c r="B13" s="552"/>
      <c r="C13" s="1415" t="s">
        <v>1300</v>
      </c>
      <c r="D13" s="1416"/>
      <c r="E13" s="1120" t="s">
        <v>1416</v>
      </c>
      <c r="F13" s="1121"/>
      <c r="G13" s="1121"/>
      <c r="H13" s="1121"/>
      <c r="I13" s="1121"/>
      <c r="J13" s="1121"/>
      <c r="K13" s="1121"/>
      <c r="L13" s="1121"/>
      <c r="M13" s="1121"/>
      <c r="N13" s="1121"/>
      <c r="O13" s="1121"/>
      <c r="P13" s="1121"/>
      <c r="Q13" s="1121"/>
      <c r="R13" s="1121"/>
      <c r="S13" s="1122"/>
      <c r="T13" s="553"/>
      <c r="V13" s="501" t="s">
        <v>473</v>
      </c>
      <c r="W13" s="501" t="s">
        <v>343</v>
      </c>
      <c r="X13" s="501" t="s">
        <v>473</v>
      </c>
      <c r="Y13" s="553"/>
      <c r="Z13" s="722"/>
      <c r="AA13" s="722"/>
    </row>
    <row r="14" spans="2:27" ht="49.5" customHeight="1" x14ac:dyDescent="0.15">
      <c r="B14" s="552"/>
      <c r="C14" s="1415" t="s">
        <v>1302</v>
      </c>
      <c r="D14" s="1416"/>
      <c r="E14" s="1120" t="s">
        <v>1417</v>
      </c>
      <c r="F14" s="1121"/>
      <c r="G14" s="1121"/>
      <c r="H14" s="1121"/>
      <c r="I14" s="1121"/>
      <c r="J14" s="1121"/>
      <c r="K14" s="1121"/>
      <c r="L14" s="1121"/>
      <c r="M14" s="1121"/>
      <c r="N14" s="1121"/>
      <c r="O14" s="1121"/>
      <c r="P14" s="1121"/>
      <c r="Q14" s="1121"/>
      <c r="R14" s="1121"/>
      <c r="S14" s="1122"/>
      <c r="T14" s="553"/>
      <c r="V14" s="501" t="s">
        <v>473</v>
      </c>
      <c r="W14" s="501" t="s">
        <v>343</v>
      </c>
      <c r="X14" s="501" t="s">
        <v>473</v>
      </c>
      <c r="Y14" s="553"/>
      <c r="Z14" s="722"/>
      <c r="AA14" s="722"/>
    </row>
    <row r="15" spans="2:27" ht="49.5" customHeight="1" x14ac:dyDescent="0.15">
      <c r="B15" s="552"/>
      <c r="C15" s="1415" t="s">
        <v>1304</v>
      </c>
      <c r="D15" s="1416"/>
      <c r="E15" s="1120" t="s">
        <v>1418</v>
      </c>
      <c r="F15" s="1121"/>
      <c r="G15" s="1121"/>
      <c r="H15" s="1121"/>
      <c r="I15" s="1121"/>
      <c r="J15" s="1121"/>
      <c r="K15" s="1121"/>
      <c r="L15" s="1121"/>
      <c r="M15" s="1121"/>
      <c r="N15" s="1121"/>
      <c r="O15" s="1121"/>
      <c r="P15" s="1121"/>
      <c r="Q15" s="1121"/>
      <c r="R15" s="1121"/>
      <c r="S15" s="1122"/>
      <c r="T15" s="553"/>
      <c r="V15" s="501" t="s">
        <v>473</v>
      </c>
      <c r="W15" s="501" t="s">
        <v>343</v>
      </c>
      <c r="X15" s="501" t="s">
        <v>473</v>
      </c>
      <c r="Y15" s="553"/>
      <c r="Z15" s="722"/>
      <c r="AA15" s="722"/>
    </row>
    <row r="16" spans="2:27" ht="174.75" customHeight="1" x14ac:dyDescent="0.15">
      <c r="B16" s="552"/>
      <c r="C16" s="1415" t="s">
        <v>1311</v>
      </c>
      <c r="D16" s="1416"/>
      <c r="E16" s="1120" t="s">
        <v>1419</v>
      </c>
      <c r="F16" s="1121"/>
      <c r="G16" s="1121"/>
      <c r="H16" s="1121"/>
      <c r="I16" s="1121"/>
      <c r="J16" s="1121"/>
      <c r="K16" s="1121"/>
      <c r="L16" s="1121"/>
      <c r="M16" s="1121"/>
      <c r="N16" s="1121"/>
      <c r="O16" s="1121"/>
      <c r="P16" s="1121"/>
      <c r="Q16" s="1121"/>
      <c r="R16" s="1121"/>
      <c r="S16" s="1122"/>
      <c r="T16" s="553"/>
      <c r="V16" s="501" t="s">
        <v>473</v>
      </c>
      <c r="W16" s="501" t="s">
        <v>343</v>
      </c>
      <c r="X16" s="501" t="s">
        <v>473</v>
      </c>
      <c r="Y16" s="553"/>
      <c r="Z16" s="722"/>
      <c r="AA16" s="722"/>
    </row>
    <row r="17" spans="2:27" ht="21.95" customHeight="1" x14ac:dyDescent="0.15">
      <c r="B17" s="552"/>
      <c r="C17" s="1415" t="s">
        <v>1313</v>
      </c>
      <c r="D17" s="1416"/>
      <c r="E17" s="1120" t="s">
        <v>1420</v>
      </c>
      <c r="F17" s="1121"/>
      <c r="G17" s="1121"/>
      <c r="H17" s="1121"/>
      <c r="I17" s="1121"/>
      <c r="J17" s="1121"/>
      <c r="K17" s="1121"/>
      <c r="L17" s="1121"/>
      <c r="M17" s="1121"/>
      <c r="N17" s="1121"/>
      <c r="O17" s="1121"/>
      <c r="P17" s="1121"/>
      <c r="Q17" s="1121"/>
      <c r="R17" s="1121"/>
      <c r="S17" s="1122"/>
      <c r="T17" s="553"/>
      <c r="V17" s="501" t="s">
        <v>473</v>
      </c>
      <c r="W17" s="501" t="s">
        <v>343</v>
      </c>
      <c r="X17" s="501" t="s">
        <v>473</v>
      </c>
      <c r="Y17" s="553"/>
      <c r="Z17" s="722"/>
      <c r="AA17" s="722"/>
    </row>
    <row r="18" spans="2:27" ht="12.95" customHeight="1" x14ac:dyDescent="0.4">
      <c r="B18" s="551"/>
      <c r="C18" s="548"/>
      <c r="D18" s="548"/>
      <c r="E18" s="548"/>
      <c r="F18" s="548"/>
      <c r="G18" s="548"/>
      <c r="H18" s="548"/>
      <c r="I18" s="548"/>
      <c r="J18" s="548"/>
      <c r="K18" s="548"/>
      <c r="L18" s="548"/>
      <c r="M18" s="548"/>
      <c r="N18" s="548"/>
      <c r="O18" s="548"/>
      <c r="P18" s="548"/>
      <c r="Q18" s="548"/>
      <c r="R18" s="548"/>
      <c r="S18" s="548"/>
      <c r="T18" s="549"/>
      <c r="U18" s="548"/>
      <c r="V18" s="548"/>
      <c r="W18" s="548"/>
      <c r="X18" s="548"/>
      <c r="Y18" s="549"/>
    </row>
    <row r="20" spans="2:27" x14ac:dyDescent="0.4">
      <c r="B20" s="327" t="s">
        <v>1318</v>
      </c>
    </row>
    <row r="21" spans="2:27" x14ac:dyDescent="0.15">
      <c r="B21" s="327" t="s">
        <v>1319</v>
      </c>
      <c r="K21" s="722"/>
      <c r="L21" s="722"/>
      <c r="M21" s="722"/>
      <c r="N21" s="722"/>
      <c r="O21" s="722"/>
      <c r="P21" s="722"/>
      <c r="Q21" s="722"/>
      <c r="R21" s="722"/>
      <c r="S21" s="722"/>
      <c r="T21" s="722"/>
      <c r="U21" s="722"/>
      <c r="V21" s="722"/>
      <c r="W21" s="722"/>
      <c r="X21" s="722"/>
      <c r="Y21" s="722"/>
      <c r="Z21" s="722"/>
      <c r="AA21" s="722"/>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scale="91"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69"/>
  <sheetViews>
    <sheetView view="pageBreakPreview" zoomScale="70" zoomScaleNormal="100" zoomScaleSheetLayoutView="70" workbookViewId="0"/>
  </sheetViews>
  <sheetFormatPr defaultColWidth="3.5" defaultRowHeight="13.5" x14ac:dyDescent="0.15"/>
  <cols>
    <col min="1" max="1" width="1" style="600" customWidth="1"/>
    <col min="2" max="2" width="3" style="702" customWidth="1"/>
    <col min="3" max="7" width="3.5" style="600"/>
    <col min="8" max="8" width="2.5" style="600" customWidth="1"/>
    <col min="9" max="19" width="3.5" style="600"/>
    <col min="20" max="22" width="4.25" style="600" customWidth="1"/>
    <col min="23" max="23" width="3.5" style="600"/>
    <col min="24" max="24" width="3.625" style="600" customWidth="1"/>
    <col min="25" max="29" width="3.5" style="600"/>
    <col min="30" max="30" width="0.875" style="600" customWidth="1"/>
    <col min="31" max="16384" width="3.5" style="600"/>
  </cols>
  <sheetData>
    <row r="1" spans="2:29" s="327" customFormat="1" x14ac:dyDescent="0.4"/>
    <row r="2" spans="2:29" s="327" customFormat="1" x14ac:dyDescent="0.4">
      <c r="B2" s="327" t="s">
        <v>1421</v>
      </c>
      <c r="W2" s="673" t="s">
        <v>961</v>
      </c>
      <c r="X2" s="501"/>
      <c r="Y2" s="501" t="s">
        <v>962</v>
      </c>
      <c r="Z2" s="501"/>
      <c r="AA2" s="501" t="s">
        <v>963</v>
      </c>
      <c r="AB2" s="501"/>
      <c r="AC2" s="501" t="s">
        <v>990</v>
      </c>
    </row>
    <row r="3" spans="2:29" s="327" customFormat="1" ht="6.75" customHeight="1" x14ac:dyDescent="0.4"/>
    <row r="4" spans="2:29" s="327" customFormat="1" x14ac:dyDescent="0.4">
      <c r="B4" s="1092" t="s">
        <v>1422</v>
      </c>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row>
    <row r="5" spans="2:29" s="327" customFormat="1" ht="7.5" customHeight="1" x14ac:dyDescent="0.4"/>
    <row r="6" spans="2:29" s="327" customFormat="1" ht="19.5" customHeight="1" x14ac:dyDescent="0.4">
      <c r="B6" s="1362" t="s">
        <v>1158</v>
      </c>
      <c r="C6" s="1362"/>
      <c r="D6" s="1362"/>
      <c r="E6" s="1362"/>
      <c r="F6" s="1362"/>
      <c r="G6" s="1097"/>
      <c r="H6" s="1098"/>
      <c r="I6" s="1098"/>
      <c r="J6" s="1098"/>
      <c r="K6" s="1098"/>
      <c r="L6" s="1098"/>
      <c r="M6" s="1098"/>
      <c r="N6" s="1098"/>
      <c r="O6" s="1098"/>
      <c r="P6" s="1098"/>
      <c r="Q6" s="1098"/>
      <c r="R6" s="1098"/>
      <c r="S6" s="1098"/>
      <c r="T6" s="1098"/>
      <c r="U6" s="1098"/>
      <c r="V6" s="1098"/>
      <c r="W6" s="1098"/>
      <c r="X6" s="1098"/>
      <c r="Y6" s="1098"/>
      <c r="Z6" s="1098"/>
      <c r="AA6" s="1098"/>
      <c r="AB6" s="1098"/>
      <c r="AC6" s="1099"/>
    </row>
    <row r="7" spans="2:29" s="327" customFormat="1" ht="19.5" customHeight="1" x14ac:dyDescent="0.4">
      <c r="B7" s="1097" t="s">
        <v>1159</v>
      </c>
      <c r="C7" s="1098"/>
      <c r="D7" s="1098"/>
      <c r="E7" s="1098"/>
      <c r="F7" s="1099"/>
      <c r="G7" s="674" t="s">
        <v>473</v>
      </c>
      <c r="H7" s="675" t="s">
        <v>1160</v>
      </c>
      <c r="I7" s="675"/>
      <c r="J7" s="675"/>
      <c r="K7" s="675"/>
      <c r="L7" s="705" t="s">
        <v>473</v>
      </c>
      <c r="M7" s="675" t="s">
        <v>1161</v>
      </c>
      <c r="N7" s="675"/>
      <c r="O7" s="675"/>
      <c r="P7" s="675"/>
      <c r="Q7" s="705" t="s">
        <v>473</v>
      </c>
      <c r="R7" s="675" t="s">
        <v>1162</v>
      </c>
      <c r="S7" s="675"/>
      <c r="T7" s="675"/>
      <c r="U7" s="675"/>
      <c r="V7" s="675"/>
      <c r="W7" s="675"/>
      <c r="X7" s="675"/>
      <c r="Y7" s="675"/>
      <c r="Z7" s="675"/>
      <c r="AA7" s="675"/>
      <c r="AB7" s="675"/>
      <c r="AC7" s="676"/>
    </row>
    <row r="8" spans="2:29" s="327" customFormat="1" ht="19.5" customHeight="1" x14ac:dyDescent="0.4">
      <c r="B8" s="1217" t="s">
        <v>1163</v>
      </c>
      <c r="C8" s="1218"/>
      <c r="D8" s="1218"/>
      <c r="E8" s="1218"/>
      <c r="F8" s="1219"/>
      <c r="G8" s="727" t="s">
        <v>473</v>
      </c>
      <c r="H8" s="677" t="s">
        <v>1164</v>
      </c>
      <c r="I8" s="677"/>
      <c r="J8" s="677"/>
      <c r="K8" s="677"/>
      <c r="L8" s="677"/>
      <c r="M8" s="677"/>
      <c r="N8" s="677"/>
      <c r="O8" s="677"/>
      <c r="P8" s="677"/>
      <c r="Q8" s="720" t="s">
        <v>473</v>
      </c>
      <c r="R8" s="677" t="s">
        <v>1423</v>
      </c>
      <c r="S8" s="677"/>
      <c r="T8" s="677"/>
      <c r="U8" s="677"/>
      <c r="V8" s="677"/>
      <c r="W8" s="677"/>
      <c r="X8" s="677"/>
      <c r="Y8" s="677"/>
      <c r="Z8" s="677"/>
      <c r="AA8" s="677"/>
      <c r="AB8" s="677"/>
      <c r="AC8" s="726"/>
    </row>
    <row r="9" spans="2:29" s="327" customFormat="1" ht="19.5" customHeight="1" x14ac:dyDescent="0.4">
      <c r="B9" s="1359"/>
      <c r="C9" s="1360"/>
      <c r="D9" s="1360"/>
      <c r="E9" s="1360"/>
      <c r="F9" s="1361"/>
      <c r="G9" s="547" t="s">
        <v>473</v>
      </c>
      <c r="H9" s="680" t="s">
        <v>1424</v>
      </c>
      <c r="I9" s="680"/>
      <c r="J9" s="680"/>
      <c r="K9" s="680"/>
      <c r="L9" s="680"/>
      <c r="M9" s="680"/>
      <c r="N9" s="680"/>
      <c r="O9" s="680"/>
      <c r="P9" s="680"/>
      <c r="Q9" s="680"/>
      <c r="R9" s="680"/>
      <c r="S9" s="680"/>
      <c r="T9" s="680"/>
      <c r="U9" s="680"/>
      <c r="V9" s="680"/>
      <c r="W9" s="680"/>
      <c r="X9" s="680"/>
      <c r="Y9" s="680"/>
      <c r="Z9" s="680"/>
      <c r="AA9" s="680"/>
      <c r="AB9" s="680"/>
      <c r="AC9" s="755"/>
    </row>
    <row r="10" spans="2:29" s="327" customFormat="1" x14ac:dyDescent="0.4"/>
    <row r="11" spans="2:29" s="327" customFormat="1" x14ac:dyDescent="0.4">
      <c r="B11" s="327" t="s">
        <v>1425</v>
      </c>
    </row>
    <row r="12" spans="2:29" s="327" customFormat="1" x14ac:dyDescent="0.4"/>
    <row r="13" spans="2:29" s="327" customFormat="1" ht="17.25" customHeight="1" x14ac:dyDescent="0.4">
      <c r="B13" s="548" t="s">
        <v>1426</v>
      </c>
    </row>
    <row r="14" spans="2:29" s="327" customFormat="1" ht="6.75" customHeight="1" x14ac:dyDescent="0.4">
      <c r="B14" s="684"/>
      <c r="C14" s="685"/>
      <c r="D14" s="685"/>
      <c r="E14" s="685"/>
      <c r="F14" s="685"/>
      <c r="G14" s="685"/>
      <c r="H14" s="685"/>
      <c r="I14" s="685"/>
      <c r="J14" s="685"/>
      <c r="K14" s="685"/>
      <c r="L14" s="685"/>
      <c r="M14" s="685"/>
      <c r="N14" s="685"/>
      <c r="O14" s="685"/>
      <c r="P14" s="685"/>
      <c r="Q14" s="685"/>
      <c r="R14" s="685"/>
      <c r="S14" s="685"/>
      <c r="T14" s="685"/>
      <c r="U14" s="685"/>
      <c r="V14" s="685"/>
      <c r="W14" s="685"/>
      <c r="X14" s="685"/>
      <c r="Y14" s="684"/>
      <c r="Z14" s="685"/>
      <c r="AA14" s="685"/>
      <c r="AB14" s="685"/>
      <c r="AC14" s="686"/>
    </row>
    <row r="15" spans="2:29" s="327" customFormat="1" x14ac:dyDescent="0.4">
      <c r="B15" s="552"/>
      <c r="C15" s="327" t="s">
        <v>1427</v>
      </c>
      <c r="Y15" s="552"/>
      <c r="AC15" s="553"/>
    </row>
    <row r="16" spans="2:29" s="327" customFormat="1" ht="6.75" customHeight="1" x14ac:dyDescent="0.4">
      <c r="B16" s="552"/>
      <c r="Y16" s="552"/>
      <c r="AC16" s="553"/>
    </row>
    <row r="17" spans="2:29" s="327" customFormat="1" ht="19.5" customHeight="1" x14ac:dyDescent="0.4">
      <c r="B17" s="552"/>
      <c r="C17" s="1097"/>
      <c r="D17" s="1098"/>
      <c r="E17" s="1098"/>
      <c r="F17" s="1098"/>
      <c r="G17" s="1098"/>
      <c r="H17" s="1098"/>
      <c r="I17" s="1098"/>
      <c r="J17" s="1098"/>
      <c r="K17" s="1098"/>
      <c r="L17" s="1098"/>
      <c r="M17" s="1098"/>
      <c r="N17" s="675" t="s">
        <v>1105</v>
      </c>
      <c r="O17" s="552"/>
      <c r="U17" s="501"/>
      <c r="V17" s="501"/>
      <c r="Y17" s="552"/>
      <c r="AC17" s="553"/>
    </row>
    <row r="18" spans="2:29" s="327" customFormat="1" x14ac:dyDescent="0.4">
      <c r="B18" s="552"/>
      <c r="L18" s="501"/>
      <c r="Q18" s="501"/>
      <c r="W18" s="501"/>
      <c r="Y18" s="552"/>
      <c r="AC18" s="553"/>
    </row>
    <row r="19" spans="2:29" s="327" customFormat="1" x14ac:dyDescent="0.4">
      <c r="B19" s="552"/>
      <c r="C19" s="327" t="s">
        <v>1428</v>
      </c>
      <c r="Y19" s="552"/>
      <c r="AC19" s="553"/>
    </row>
    <row r="20" spans="2:29" s="327" customFormat="1" ht="6.75" customHeight="1" x14ac:dyDescent="0.4">
      <c r="B20" s="552"/>
      <c r="Y20" s="552"/>
      <c r="AC20" s="553"/>
    </row>
    <row r="21" spans="2:29" s="327" customFormat="1" ht="19.5" customHeight="1" x14ac:dyDescent="0.4">
      <c r="B21" s="552"/>
      <c r="C21" s="1097"/>
      <c r="D21" s="1098"/>
      <c r="E21" s="1098"/>
      <c r="F21" s="1098"/>
      <c r="G21" s="1098"/>
      <c r="H21" s="1098"/>
      <c r="I21" s="1098"/>
      <c r="J21" s="1098"/>
      <c r="K21" s="1098"/>
      <c r="L21" s="1098"/>
      <c r="M21" s="1098"/>
      <c r="N21" s="675" t="s">
        <v>1105</v>
      </c>
      <c r="O21" s="552"/>
      <c r="U21" s="501"/>
      <c r="V21" s="501"/>
      <c r="Y21" s="552"/>
      <c r="AC21" s="553"/>
    </row>
    <row r="22" spans="2:29" s="327" customFormat="1" x14ac:dyDescent="0.4">
      <c r="B22" s="552"/>
      <c r="L22" s="501"/>
      <c r="Q22" s="501"/>
      <c r="W22" s="501"/>
      <c r="Y22" s="552"/>
      <c r="AC22" s="553"/>
    </row>
    <row r="23" spans="2:29" s="327" customFormat="1" x14ac:dyDescent="0.4">
      <c r="B23" s="552"/>
      <c r="C23" s="327" t="s">
        <v>1429</v>
      </c>
      <c r="L23" s="501"/>
      <c r="Q23" s="501"/>
      <c r="W23" s="501"/>
      <c r="Y23" s="552"/>
      <c r="Z23" s="687" t="s">
        <v>1167</v>
      </c>
      <c r="AA23" s="687" t="s">
        <v>343</v>
      </c>
      <c r="AB23" s="687" t="s">
        <v>1168</v>
      </c>
      <c r="AC23" s="553"/>
    </row>
    <row r="24" spans="2:29" s="327" customFormat="1" ht="7.5" customHeight="1" x14ac:dyDescent="0.4">
      <c r="B24" s="552"/>
      <c r="L24" s="501"/>
      <c r="Q24" s="501"/>
      <c r="W24" s="501"/>
      <c r="Y24" s="552"/>
      <c r="AC24" s="553"/>
    </row>
    <row r="25" spans="2:29" s="327" customFormat="1" ht="19.5" customHeight="1" x14ac:dyDescent="0.4">
      <c r="B25" s="552"/>
      <c r="C25" s="1097"/>
      <c r="D25" s="1098"/>
      <c r="E25" s="1098"/>
      <c r="F25" s="1098"/>
      <c r="G25" s="1098"/>
      <c r="H25" s="1098"/>
      <c r="I25" s="1098"/>
      <c r="J25" s="1098"/>
      <c r="K25" s="1098"/>
      <c r="L25" s="1098"/>
      <c r="M25" s="1098"/>
      <c r="N25" s="676" t="s">
        <v>1239</v>
      </c>
      <c r="P25" s="327" t="s">
        <v>1430</v>
      </c>
      <c r="Q25" s="501"/>
      <c r="S25" s="327" t="s">
        <v>1431</v>
      </c>
      <c r="W25" s="501"/>
      <c r="Y25" s="688"/>
      <c r="Z25" s="501" t="s">
        <v>473</v>
      </c>
      <c r="AA25" s="501" t="s">
        <v>343</v>
      </c>
      <c r="AB25" s="501" t="s">
        <v>473</v>
      </c>
      <c r="AC25" s="553"/>
    </row>
    <row r="26" spans="2:29" s="327" customFormat="1" x14ac:dyDescent="0.4">
      <c r="B26" s="552"/>
      <c r="L26" s="501"/>
      <c r="Q26" s="501"/>
      <c r="W26" s="501"/>
      <c r="Y26" s="552"/>
      <c r="AC26" s="553"/>
    </row>
    <row r="27" spans="2:29" s="327" customFormat="1" x14ac:dyDescent="0.4">
      <c r="B27" s="552"/>
      <c r="C27" s="327" t="s">
        <v>1432</v>
      </c>
      <c r="Y27" s="552"/>
      <c r="AC27" s="553"/>
    </row>
    <row r="28" spans="2:29" s="327" customFormat="1" ht="6.75" customHeight="1" x14ac:dyDescent="0.4">
      <c r="B28" s="552"/>
      <c r="Y28" s="552"/>
      <c r="AC28" s="553"/>
    </row>
    <row r="29" spans="2:29" s="327" customFormat="1" ht="19.5" customHeight="1" x14ac:dyDescent="0.4">
      <c r="B29" s="552" t="s">
        <v>430</v>
      </c>
      <c r="C29" s="1097" t="s">
        <v>1172</v>
      </c>
      <c r="D29" s="1098"/>
      <c r="E29" s="1098"/>
      <c r="F29" s="1098"/>
      <c r="G29" s="1098"/>
      <c r="H29" s="1099"/>
      <c r="I29" s="1363"/>
      <c r="J29" s="1364"/>
      <c r="K29" s="1364"/>
      <c r="L29" s="1364"/>
      <c r="M29" s="1364"/>
      <c r="N29" s="1364"/>
      <c r="O29" s="1364"/>
      <c r="P29" s="1364"/>
      <c r="Q29" s="1364"/>
      <c r="R29" s="1364"/>
      <c r="S29" s="1364"/>
      <c r="T29" s="1364"/>
      <c r="U29" s="1364"/>
      <c r="V29" s="1364"/>
      <c r="W29" s="1365"/>
      <c r="X29" s="690"/>
      <c r="Y29" s="691"/>
      <c r="Z29" s="690"/>
      <c r="AA29" s="690"/>
      <c r="AB29" s="690"/>
      <c r="AC29" s="553"/>
    </row>
    <row r="30" spans="2:29" s="327" customFormat="1" ht="19.5" customHeight="1" x14ac:dyDescent="0.4">
      <c r="B30" s="552" t="s">
        <v>430</v>
      </c>
      <c r="C30" s="1097" t="s">
        <v>1173</v>
      </c>
      <c r="D30" s="1098"/>
      <c r="E30" s="1098"/>
      <c r="F30" s="1098"/>
      <c r="G30" s="1098"/>
      <c r="H30" s="1099"/>
      <c r="I30" s="1363"/>
      <c r="J30" s="1364"/>
      <c r="K30" s="1364"/>
      <c r="L30" s="1364"/>
      <c r="M30" s="1364"/>
      <c r="N30" s="1364"/>
      <c r="O30" s="1364"/>
      <c r="P30" s="1364"/>
      <c r="Q30" s="1364"/>
      <c r="R30" s="1364"/>
      <c r="S30" s="1364"/>
      <c r="T30" s="1364"/>
      <c r="U30" s="1364"/>
      <c r="V30" s="1364"/>
      <c r="W30" s="1365"/>
      <c r="X30" s="690"/>
      <c r="Y30" s="691"/>
      <c r="Z30" s="690"/>
      <c r="AA30" s="690"/>
      <c r="AB30" s="690"/>
      <c r="AC30" s="553"/>
    </row>
    <row r="31" spans="2:29" s="327" customFormat="1" ht="19.5" customHeight="1" x14ac:dyDescent="0.4">
      <c r="B31" s="552" t="s">
        <v>430</v>
      </c>
      <c r="C31" s="1097" t="s">
        <v>1174</v>
      </c>
      <c r="D31" s="1098"/>
      <c r="E31" s="1098"/>
      <c r="F31" s="1098"/>
      <c r="G31" s="1098"/>
      <c r="H31" s="1099"/>
      <c r="I31" s="1363"/>
      <c r="J31" s="1364"/>
      <c r="K31" s="1364"/>
      <c r="L31" s="1364"/>
      <c r="M31" s="1364"/>
      <c r="N31" s="1364"/>
      <c r="O31" s="1364"/>
      <c r="P31" s="1364"/>
      <c r="Q31" s="1364"/>
      <c r="R31" s="1364"/>
      <c r="S31" s="1364"/>
      <c r="T31" s="1364"/>
      <c r="U31" s="1364"/>
      <c r="V31" s="1364"/>
      <c r="W31" s="1365"/>
      <c r="X31" s="690"/>
      <c r="Y31" s="691"/>
      <c r="Z31" s="690"/>
      <c r="AA31" s="690"/>
      <c r="AB31" s="690"/>
      <c r="AC31" s="553"/>
    </row>
    <row r="32" spans="2:29" s="327" customFormat="1" ht="13.5" customHeight="1" x14ac:dyDescent="0.4">
      <c r="B32" s="552"/>
      <c r="C32" s="501"/>
      <c r="D32" s="501"/>
      <c r="E32" s="501"/>
      <c r="F32" s="501"/>
      <c r="G32" s="501"/>
      <c r="H32" s="501"/>
      <c r="I32" s="501"/>
      <c r="J32" s="501"/>
      <c r="K32" s="501"/>
      <c r="L32" s="501"/>
      <c r="M32" s="501"/>
      <c r="N32" s="501"/>
      <c r="O32" s="501"/>
      <c r="Y32" s="552"/>
      <c r="Z32" s="687" t="s">
        <v>1167</v>
      </c>
      <c r="AA32" s="687" t="s">
        <v>343</v>
      </c>
      <c r="AB32" s="687" t="s">
        <v>1168</v>
      </c>
      <c r="AC32" s="553"/>
    </row>
    <row r="33" spans="1:32" s="327" customFormat="1" ht="19.5" customHeight="1" x14ac:dyDescent="0.4">
      <c r="B33" s="552"/>
      <c r="C33" s="327" t="s">
        <v>1433</v>
      </c>
      <c r="D33" s="501"/>
      <c r="E33" s="501"/>
      <c r="F33" s="501"/>
      <c r="G33" s="501"/>
      <c r="H33" s="501"/>
      <c r="I33" s="501"/>
      <c r="J33" s="501"/>
      <c r="K33" s="501"/>
      <c r="L33" s="501"/>
      <c r="M33" s="501"/>
      <c r="N33" s="501"/>
      <c r="O33" s="501"/>
      <c r="Y33" s="688"/>
      <c r="Z33" s="501" t="s">
        <v>473</v>
      </c>
      <c r="AA33" s="501" t="s">
        <v>343</v>
      </c>
      <c r="AB33" s="501" t="s">
        <v>473</v>
      </c>
      <c r="AC33" s="553"/>
    </row>
    <row r="34" spans="1:32" s="327" customFormat="1" ht="13.5" customHeight="1" x14ac:dyDescent="0.4">
      <c r="B34" s="552"/>
      <c r="C34" s="537"/>
      <c r="D34" s="501"/>
      <c r="E34" s="501"/>
      <c r="F34" s="501"/>
      <c r="G34" s="501"/>
      <c r="H34" s="501"/>
      <c r="I34" s="501"/>
      <c r="J34" s="501"/>
      <c r="K34" s="501"/>
      <c r="L34" s="501"/>
      <c r="M34" s="501"/>
      <c r="N34" s="501"/>
      <c r="O34" s="501"/>
      <c r="Y34" s="552"/>
      <c r="Z34" s="687"/>
      <c r="AA34" s="687"/>
      <c r="AB34" s="687"/>
      <c r="AC34" s="553"/>
    </row>
    <row r="35" spans="1:32" s="327" customFormat="1" ht="27.75" customHeight="1" x14ac:dyDescent="0.4">
      <c r="B35" s="552"/>
      <c r="C35" s="1114" t="s">
        <v>1434</v>
      </c>
      <c r="D35" s="1114"/>
      <c r="E35" s="1114"/>
      <c r="F35" s="1114"/>
      <c r="G35" s="1114"/>
      <c r="H35" s="1114"/>
      <c r="I35" s="1114"/>
      <c r="J35" s="1114"/>
      <c r="K35" s="1114"/>
      <c r="L35" s="1114"/>
      <c r="M35" s="1114"/>
      <c r="N35" s="1114"/>
      <c r="O35" s="1114"/>
      <c r="P35" s="1114"/>
      <c r="Q35" s="1114"/>
      <c r="R35" s="1114"/>
      <c r="S35" s="1114"/>
      <c r="T35" s="1114"/>
      <c r="U35" s="1114"/>
      <c r="V35" s="1114"/>
      <c r="W35" s="1114"/>
      <c r="X35" s="1114"/>
      <c r="Y35" s="688"/>
      <c r="Z35" s="501" t="s">
        <v>473</v>
      </c>
      <c r="AA35" s="501" t="s">
        <v>343</v>
      </c>
      <c r="AB35" s="501" t="s">
        <v>473</v>
      </c>
      <c r="AC35" s="553"/>
    </row>
    <row r="36" spans="1:32" s="327" customFormat="1" ht="9" customHeight="1" x14ac:dyDescent="0.4">
      <c r="B36" s="551"/>
      <c r="C36" s="548"/>
      <c r="D36" s="548"/>
      <c r="E36" s="548"/>
      <c r="F36" s="548"/>
      <c r="G36" s="548"/>
      <c r="H36" s="548"/>
      <c r="I36" s="548"/>
      <c r="J36" s="548"/>
      <c r="K36" s="548"/>
      <c r="L36" s="548"/>
      <c r="M36" s="548"/>
      <c r="N36" s="548"/>
      <c r="O36" s="548"/>
      <c r="P36" s="548"/>
      <c r="Q36" s="548"/>
      <c r="R36" s="548"/>
      <c r="S36" s="548"/>
      <c r="T36" s="548"/>
      <c r="U36" s="548"/>
      <c r="V36" s="548"/>
      <c r="W36" s="548"/>
      <c r="X36" s="548"/>
      <c r="Y36" s="551"/>
      <c r="Z36" s="548"/>
      <c r="AA36" s="548"/>
      <c r="AB36" s="548"/>
      <c r="AC36" s="549"/>
    </row>
    <row r="37" spans="1:32" s="327" customFormat="1" x14ac:dyDescent="0.4"/>
    <row r="38" spans="1:32" s="327" customFormat="1" ht="16.5" customHeight="1" x14ac:dyDescent="0.4">
      <c r="B38" s="548" t="s">
        <v>1435</v>
      </c>
      <c r="C38" s="548"/>
      <c r="D38" s="548"/>
      <c r="E38" s="548"/>
      <c r="F38" s="548"/>
      <c r="G38" s="548"/>
      <c r="H38" s="548"/>
      <c r="I38" s="548"/>
      <c r="J38" s="548"/>
      <c r="K38" s="548"/>
      <c r="L38" s="548"/>
      <c r="M38" s="548"/>
      <c r="N38" s="548"/>
      <c r="O38" s="548"/>
      <c r="P38" s="548"/>
      <c r="Q38" s="548"/>
      <c r="R38" s="548"/>
      <c r="S38" s="548"/>
      <c r="T38" s="548"/>
      <c r="U38" s="548"/>
      <c r="V38" s="548"/>
      <c r="W38" s="548"/>
      <c r="X38" s="548"/>
      <c r="Y38" s="548"/>
      <c r="Z38" s="548"/>
      <c r="AA38" s="548"/>
      <c r="AB38" s="548"/>
      <c r="AC38" s="548"/>
      <c r="AD38" s="548"/>
      <c r="AE38" s="548"/>
      <c r="AF38" s="548"/>
    </row>
    <row r="39" spans="1:32" s="327" customFormat="1" x14ac:dyDescent="0.4">
      <c r="A39" s="553"/>
      <c r="B39" s="552"/>
      <c r="C39" s="685"/>
      <c r="Y39" s="552"/>
      <c r="AC39" s="553"/>
    </row>
    <row r="40" spans="1:32" s="327" customFormat="1" x14ac:dyDescent="0.4">
      <c r="B40" s="552"/>
      <c r="Y40" s="552"/>
      <c r="Z40" s="687" t="s">
        <v>1167</v>
      </c>
      <c r="AA40" s="687" t="s">
        <v>343</v>
      </c>
      <c r="AB40" s="687" t="s">
        <v>1168</v>
      </c>
      <c r="AC40" s="553"/>
    </row>
    <row r="41" spans="1:32" s="327" customFormat="1" ht="19.5" customHeight="1" x14ac:dyDescent="0.4">
      <c r="B41" s="552"/>
      <c r="C41" s="327" t="s">
        <v>1169</v>
      </c>
      <c r="D41" s="501"/>
      <c r="E41" s="501"/>
      <c r="F41" s="501"/>
      <c r="G41" s="501"/>
      <c r="H41" s="501"/>
      <c r="I41" s="501"/>
      <c r="J41" s="501"/>
      <c r="K41" s="501"/>
      <c r="L41" s="501"/>
      <c r="M41" s="501"/>
      <c r="N41" s="501"/>
      <c r="O41" s="501"/>
      <c r="Y41" s="688"/>
      <c r="Z41" s="501" t="s">
        <v>473</v>
      </c>
      <c r="AA41" s="501" t="s">
        <v>343</v>
      </c>
      <c r="AB41" s="501" t="s">
        <v>473</v>
      </c>
      <c r="AC41" s="553"/>
    </row>
    <row r="42" spans="1:32" s="327" customFormat="1" x14ac:dyDescent="0.4">
      <c r="B42" s="552"/>
      <c r="D42" s="501"/>
      <c r="E42" s="501"/>
      <c r="F42" s="501"/>
      <c r="G42" s="501"/>
      <c r="H42" s="501"/>
      <c r="I42" s="501"/>
      <c r="J42" s="501"/>
      <c r="K42" s="501"/>
      <c r="L42" s="501"/>
      <c r="M42" s="501"/>
      <c r="N42" s="501"/>
      <c r="O42" s="501"/>
      <c r="Y42" s="689"/>
      <c r="Z42" s="733"/>
      <c r="AA42" s="733"/>
      <c r="AB42" s="733"/>
      <c r="AC42" s="553"/>
    </row>
    <row r="43" spans="1:32" s="327" customFormat="1" ht="19.5" customHeight="1" x14ac:dyDescent="0.4">
      <c r="B43" s="552"/>
      <c r="C43" s="327" t="s">
        <v>1170</v>
      </c>
      <c r="D43" s="501"/>
      <c r="E43" s="501"/>
      <c r="F43" s="501"/>
      <c r="G43" s="501"/>
      <c r="H43" s="501"/>
      <c r="I43" s="501"/>
      <c r="J43" s="501"/>
      <c r="K43" s="501"/>
      <c r="L43" s="501"/>
      <c r="M43" s="501"/>
      <c r="N43" s="501"/>
      <c r="O43" s="501"/>
      <c r="Y43" s="688"/>
      <c r="Z43" s="501" t="s">
        <v>473</v>
      </c>
      <c r="AA43" s="501" t="s">
        <v>343</v>
      </c>
      <c r="AB43" s="501" t="s">
        <v>473</v>
      </c>
      <c r="AC43" s="553"/>
    </row>
    <row r="44" spans="1:32" s="327" customFormat="1" x14ac:dyDescent="0.4">
      <c r="B44" s="552"/>
      <c r="L44" s="501"/>
      <c r="Q44" s="501"/>
      <c r="W44" s="501"/>
      <c r="Y44" s="552"/>
      <c r="AC44" s="553"/>
    </row>
    <row r="45" spans="1:32" s="327" customFormat="1" x14ac:dyDescent="0.4">
      <c r="B45" s="552"/>
      <c r="C45" s="327" t="s">
        <v>1171</v>
      </c>
      <c r="Y45" s="552"/>
      <c r="AC45" s="553"/>
    </row>
    <row r="46" spans="1:32" s="327" customFormat="1" ht="6.75" customHeight="1" x14ac:dyDescent="0.4">
      <c r="B46" s="552"/>
      <c r="Y46" s="552"/>
      <c r="AC46" s="553"/>
    </row>
    <row r="47" spans="1:32" s="327" customFormat="1" ht="23.25" customHeight="1" x14ac:dyDescent="0.4">
      <c r="B47" s="552" t="s">
        <v>430</v>
      </c>
      <c r="C47" s="1097" t="s">
        <v>1172</v>
      </c>
      <c r="D47" s="1098"/>
      <c r="E47" s="1098"/>
      <c r="F47" s="1098"/>
      <c r="G47" s="1098"/>
      <c r="H47" s="1099"/>
      <c r="I47" s="1097"/>
      <c r="J47" s="1098"/>
      <c r="K47" s="1098"/>
      <c r="L47" s="1098"/>
      <c r="M47" s="1098"/>
      <c r="N47" s="1098"/>
      <c r="O47" s="1098"/>
      <c r="P47" s="1098"/>
      <c r="Q47" s="1098"/>
      <c r="R47" s="1098"/>
      <c r="S47" s="1098"/>
      <c r="T47" s="1098"/>
      <c r="U47" s="1098"/>
      <c r="V47" s="1098"/>
      <c r="W47" s="1099"/>
      <c r="X47" s="690"/>
      <c r="Y47" s="691"/>
      <c r="Z47" s="690"/>
      <c r="AA47" s="690"/>
      <c r="AB47" s="690"/>
      <c r="AC47" s="553"/>
    </row>
    <row r="48" spans="1:32" s="327" customFormat="1" ht="23.25" customHeight="1" x14ac:dyDescent="0.4">
      <c r="B48" s="552" t="s">
        <v>430</v>
      </c>
      <c r="C48" s="1097" t="s">
        <v>1173</v>
      </c>
      <c r="D48" s="1098"/>
      <c r="E48" s="1098"/>
      <c r="F48" s="1098"/>
      <c r="G48" s="1098"/>
      <c r="H48" s="1099"/>
      <c r="I48" s="1097"/>
      <c r="J48" s="1098"/>
      <c r="K48" s="1098"/>
      <c r="L48" s="1098"/>
      <c r="M48" s="1098"/>
      <c r="N48" s="1098"/>
      <c r="O48" s="1098"/>
      <c r="P48" s="1098"/>
      <c r="Q48" s="1098"/>
      <c r="R48" s="1098"/>
      <c r="S48" s="1098"/>
      <c r="T48" s="1098"/>
      <c r="U48" s="1098"/>
      <c r="V48" s="1098"/>
      <c r="W48" s="1099"/>
      <c r="X48" s="690"/>
      <c r="Y48" s="691"/>
      <c r="Z48" s="690"/>
      <c r="AA48" s="690"/>
      <c r="AB48" s="690"/>
      <c r="AC48" s="553"/>
    </row>
    <row r="49" spans="2:29" s="327" customFormat="1" ht="23.25" customHeight="1" x14ac:dyDescent="0.4">
      <c r="B49" s="552" t="s">
        <v>430</v>
      </c>
      <c r="C49" s="1097" t="s">
        <v>1174</v>
      </c>
      <c r="D49" s="1098"/>
      <c r="E49" s="1098"/>
      <c r="F49" s="1098"/>
      <c r="G49" s="1098"/>
      <c r="H49" s="1099"/>
      <c r="I49" s="1097"/>
      <c r="J49" s="1098"/>
      <c r="K49" s="1098"/>
      <c r="L49" s="1098"/>
      <c r="M49" s="1098"/>
      <c r="N49" s="1098"/>
      <c r="O49" s="1098"/>
      <c r="P49" s="1098"/>
      <c r="Q49" s="1098"/>
      <c r="R49" s="1098"/>
      <c r="S49" s="1098"/>
      <c r="T49" s="1098"/>
      <c r="U49" s="1098"/>
      <c r="V49" s="1098"/>
      <c r="W49" s="1099"/>
      <c r="X49" s="690"/>
      <c r="Y49" s="691"/>
      <c r="Z49" s="690"/>
      <c r="AA49" s="690"/>
      <c r="AB49" s="690"/>
      <c r="AC49" s="553"/>
    </row>
    <row r="50" spans="2:29" s="327" customFormat="1" x14ac:dyDescent="0.4">
      <c r="B50" s="552"/>
      <c r="C50" s="501"/>
      <c r="D50" s="501"/>
      <c r="E50" s="501"/>
      <c r="F50" s="501"/>
      <c r="G50" s="501"/>
      <c r="H50" s="501"/>
      <c r="I50" s="690"/>
      <c r="J50" s="690"/>
      <c r="K50" s="690"/>
      <c r="L50" s="690"/>
      <c r="M50" s="690"/>
      <c r="N50" s="690"/>
      <c r="O50" s="690"/>
      <c r="P50" s="690"/>
      <c r="Q50" s="690"/>
      <c r="R50" s="690"/>
      <c r="S50" s="690"/>
      <c r="T50" s="690"/>
      <c r="U50" s="690"/>
      <c r="V50" s="690"/>
      <c r="W50" s="690"/>
      <c r="X50" s="690"/>
      <c r="Y50" s="691"/>
      <c r="Z50" s="690"/>
      <c r="AA50" s="690"/>
      <c r="AB50" s="690"/>
      <c r="AC50" s="553"/>
    </row>
    <row r="51" spans="2:29" s="327" customFormat="1" ht="27" customHeight="1" x14ac:dyDescent="0.4">
      <c r="B51" s="552"/>
      <c r="C51" s="1114" t="s">
        <v>1175</v>
      </c>
      <c r="D51" s="1114"/>
      <c r="E51" s="1114"/>
      <c r="F51" s="1114"/>
      <c r="G51" s="1114"/>
      <c r="H51" s="1114"/>
      <c r="I51" s="1114"/>
      <c r="J51" s="1114"/>
      <c r="K51" s="1114"/>
      <c r="L51" s="1114"/>
      <c r="M51" s="1114"/>
      <c r="N51" s="1114"/>
      <c r="O51" s="1114"/>
      <c r="P51" s="1114"/>
      <c r="Q51" s="1114"/>
      <c r="R51" s="1114"/>
      <c r="S51" s="1114"/>
      <c r="T51" s="1114"/>
      <c r="U51" s="1114"/>
      <c r="V51" s="1114"/>
      <c r="W51" s="1114"/>
      <c r="X51" s="1114"/>
      <c r="Y51" s="693"/>
      <c r="Z51" s="687" t="s">
        <v>1167</v>
      </c>
      <c r="AA51" s="687" t="s">
        <v>343</v>
      </c>
      <c r="AB51" s="687" t="s">
        <v>1168</v>
      </c>
      <c r="AC51" s="553"/>
    </row>
    <row r="52" spans="2:29" s="327" customFormat="1" ht="6" customHeight="1" x14ac:dyDescent="0.4">
      <c r="B52" s="552"/>
      <c r="C52" s="501"/>
      <c r="D52" s="501"/>
      <c r="E52" s="501"/>
      <c r="F52" s="501"/>
      <c r="G52" s="501"/>
      <c r="H52" s="501"/>
      <c r="I52" s="501"/>
      <c r="J52" s="501"/>
      <c r="K52" s="501"/>
      <c r="L52" s="501"/>
      <c r="M52" s="501"/>
      <c r="N52" s="501"/>
      <c r="O52" s="501"/>
      <c r="Y52" s="552"/>
      <c r="AC52" s="553"/>
    </row>
    <row r="53" spans="2:29" s="327" customFormat="1" ht="19.5" customHeight="1" x14ac:dyDescent="0.4">
      <c r="B53" s="552"/>
      <c r="D53" s="327" t="s">
        <v>1436</v>
      </c>
      <c r="E53" s="501"/>
      <c r="F53" s="501"/>
      <c r="G53" s="501"/>
      <c r="H53" s="501"/>
      <c r="I53" s="501"/>
      <c r="J53" s="501"/>
      <c r="K53" s="501"/>
      <c r="L53" s="501"/>
      <c r="M53" s="501"/>
      <c r="N53" s="501"/>
      <c r="O53" s="501"/>
      <c r="Y53" s="688"/>
      <c r="Z53" s="501" t="s">
        <v>473</v>
      </c>
      <c r="AA53" s="501" t="s">
        <v>343</v>
      </c>
      <c r="AB53" s="501" t="s">
        <v>473</v>
      </c>
      <c r="AC53" s="553"/>
    </row>
    <row r="54" spans="2:29" s="327" customFormat="1" ht="6.75" customHeight="1" x14ac:dyDescent="0.4">
      <c r="B54" s="552"/>
      <c r="Y54" s="552"/>
      <c r="AC54" s="553"/>
    </row>
    <row r="55" spans="2:29" s="690" customFormat="1" ht="18" customHeight="1" x14ac:dyDescent="0.4">
      <c r="B55" s="694"/>
      <c r="D55" s="690" t="s">
        <v>1178</v>
      </c>
      <c r="Y55" s="688"/>
      <c r="Z55" s="501" t="s">
        <v>473</v>
      </c>
      <c r="AA55" s="501" t="s">
        <v>343</v>
      </c>
      <c r="AB55" s="501" t="s">
        <v>473</v>
      </c>
      <c r="AC55" s="695"/>
    </row>
    <row r="56" spans="2:29" s="327" customFormat="1" ht="6.75" customHeight="1" x14ac:dyDescent="0.4">
      <c r="B56" s="552"/>
      <c r="Y56" s="552"/>
      <c r="AC56" s="553"/>
    </row>
    <row r="57" spans="2:29" s="690" customFormat="1" ht="18" customHeight="1" x14ac:dyDescent="0.4">
      <c r="B57" s="694"/>
      <c r="D57" s="690" t="s">
        <v>1437</v>
      </c>
      <c r="Y57" s="688"/>
      <c r="Z57" s="501" t="s">
        <v>473</v>
      </c>
      <c r="AA57" s="501" t="s">
        <v>343</v>
      </c>
      <c r="AB57" s="501" t="s">
        <v>473</v>
      </c>
      <c r="AC57" s="695"/>
    </row>
    <row r="58" spans="2:29" s="327" customFormat="1" ht="6.75" customHeight="1" x14ac:dyDescent="0.4">
      <c r="B58" s="552"/>
      <c r="Y58" s="552"/>
      <c r="AC58" s="553"/>
    </row>
    <row r="59" spans="2:29" s="690" customFormat="1" ht="18" customHeight="1" x14ac:dyDescent="0.4">
      <c r="B59" s="694"/>
      <c r="D59" s="690" t="s">
        <v>1438</v>
      </c>
      <c r="Y59" s="688"/>
      <c r="Z59" s="501" t="s">
        <v>473</v>
      </c>
      <c r="AA59" s="501" t="s">
        <v>343</v>
      </c>
      <c r="AB59" s="501" t="s">
        <v>473</v>
      </c>
      <c r="AC59" s="695"/>
    </row>
    <row r="60" spans="2:29" s="327" customFormat="1" ht="6.75" customHeight="1" x14ac:dyDescent="0.4">
      <c r="B60" s="552"/>
      <c r="Y60" s="552"/>
      <c r="AC60" s="553"/>
    </row>
    <row r="61" spans="2:29" ht="18" customHeight="1" x14ac:dyDescent="0.15">
      <c r="B61" s="696"/>
      <c r="D61" s="690" t="s">
        <v>1439</v>
      </c>
      <c r="Y61" s="688"/>
      <c r="Z61" s="501" t="s">
        <v>473</v>
      </c>
      <c r="AA61" s="501" t="s">
        <v>343</v>
      </c>
      <c r="AB61" s="501" t="s">
        <v>473</v>
      </c>
      <c r="AC61" s="619"/>
    </row>
    <row r="62" spans="2:29" x14ac:dyDescent="0.15">
      <c r="B62" s="696"/>
      <c r="Y62" s="697"/>
      <c r="AC62" s="619"/>
    </row>
    <row r="63" spans="2:29" ht="27" customHeight="1" x14ac:dyDescent="0.15">
      <c r="B63" s="696"/>
      <c r="C63" s="1114" t="s">
        <v>1183</v>
      </c>
      <c r="D63" s="1114"/>
      <c r="E63" s="1114"/>
      <c r="F63" s="1114"/>
      <c r="G63" s="1114"/>
      <c r="H63" s="1114"/>
      <c r="I63" s="1114"/>
      <c r="J63" s="1114"/>
      <c r="K63" s="1114"/>
      <c r="L63" s="1114"/>
      <c r="M63" s="1114"/>
      <c r="N63" s="1114"/>
      <c r="O63" s="1114"/>
      <c r="P63" s="1114"/>
      <c r="Q63" s="1114"/>
      <c r="R63" s="1114"/>
      <c r="S63" s="1114"/>
      <c r="T63" s="1114"/>
      <c r="U63" s="1114"/>
      <c r="V63" s="1114"/>
      <c r="W63" s="1114"/>
      <c r="X63" s="1114"/>
      <c r="Y63" s="688"/>
      <c r="Z63" s="501" t="s">
        <v>473</v>
      </c>
      <c r="AA63" s="501" t="s">
        <v>343</v>
      </c>
      <c r="AB63" s="501" t="s">
        <v>473</v>
      </c>
      <c r="AC63" s="619"/>
    </row>
    <row r="64" spans="2:29" x14ac:dyDescent="0.15">
      <c r="B64" s="696"/>
      <c r="Y64" s="713"/>
      <c r="Z64" s="627"/>
      <c r="AA64" s="627"/>
      <c r="AB64" s="627"/>
      <c r="AC64" s="628"/>
    </row>
    <row r="65" spans="2:29" s="690" customFormat="1" x14ac:dyDescent="0.4">
      <c r="B65" s="782" t="s">
        <v>1440</v>
      </c>
      <c r="C65" s="677"/>
      <c r="D65" s="677"/>
      <c r="E65" s="677"/>
      <c r="F65" s="677"/>
      <c r="G65" s="677"/>
      <c r="H65" s="677"/>
      <c r="I65" s="677"/>
      <c r="J65" s="677"/>
      <c r="K65" s="677"/>
      <c r="L65" s="677"/>
      <c r="M65" s="677"/>
      <c r="N65" s="677"/>
      <c r="O65" s="677"/>
      <c r="P65" s="677"/>
      <c r="Q65" s="677"/>
      <c r="R65" s="677"/>
      <c r="S65" s="677"/>
      <c r="T65" s="677"/>
      <c r="U65" s="677"/>
      <c r="V65" s="677"/>
      <c r="W65" s="677"/>
      <c r="X65" s="677"/>
      <c r="Y65" s="677"/>
      <c r="Z65" s="677"/>
      <c r="AA65" s="677"/>
      <c r="AB65" s="677"/>
      <c r="AC65" s="677"/>
    </row>
    <row r="66" spans="2:29" s="690" customFormat="1" x14ac:dyDescent="0.4">
      <c r="B66" s="701" t="s">
        <v>1441</v>
      </c>
    </row>
    <row r="67" spans="2:29" s="690" customFormat="1" x14ac:dyDescent="0.4">
      <c r="B67" s="701" t="s">
        <v>1442</v>
      </c>
    </row>
    <row r="68" spans="2:29" s="690" customFormat="1" x14ac:dyDescent="0.4">
      <c r="B68" s="701" t="s">
        <v>1443</v>
      </c>
    </row>
    <row r="69" spans="2:29" s="701" customFormat="1" ht="11.25" x14ac:dyDescent="0.4">
      <c r="B69" s="783" t="s">
        <v>1444</v>
      </c>
      <c r="C69" s="701" t="s">
        <v>1445</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2" orientation="portrait" r:id="rId1"/>
  <rowBreaks count="1" manualBreakCount="1">
    <brk id="71"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60" zoomScaleNormal="100" workbookViewId="0"/>
  </sheetViews>
  <sheetFormatPr defaultColWidth="3.5" defaultRowHeight="13.5" x14ac:dyDescent="0.15"/>
  <cols>
    <col min="1" max="1" width="3.5" style="600"/>
    <col min="2" max="2" width="3" style="702" customWidth="1"/>
    <col min="3" max="7" width="3.5" style="600"/>
    <col min="8" max="8" width="2.5" style="600" customWidth="1"/>
    <col min="9" max="16384" width="3.5" style="600"/>
  </cols>
  <sheetData>
    <row r="1" spans="2:27" s="327" customFormat="1" x14ac:dyDescent="0.4"/>
    <row r="2" spans="2:27" s="327" customFormat="1" x14ac:dyDescent="0.4">
      <c r="B2" s="327" t="s">
        <v>1446</v>
      </c>
      <c r="AA2" s="673" t="s">
        <v>1447</v>
      </c>
    </row>
    <row r="3" spans="2:27" s="327" customFormat="1" ht="8.25" customHeight="1" x14ac:dyDescent="0.4"/>
    <row r="4" spans="2:27" s="327" customFormat="1" x14ac:dyDescent="0.4">
      <c r="B4" s="1092" t="s">
        <v>1448</v>
      </c>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row>
    <row r="5" spans="2:27" s="327" customFormat="1" ht="6.75" customHeight="1" x14ac:dyDescent="0.4"/>
    <row r="6" spans="2:27" s="327" customFormat="1" ht="18.600000000000001" customHeight="1" x14ac:dyDescent="0.4">
      <c r="B6" s="1362" t="s">
        <v>995</v>
      </c>
      <c r="C6" s="1362"/>
      <c r="D6" s="1362"/>
      <c r="E6" s="1362"/>
      <c r="F6" s="1362"/>
      <c r="G6" s="1097"/>
      <c r="H6" s="1098"/>
      <c r="I6" s="1098"/>
      <c r="J6" s="1098"/>
      <c r="K6" s="1098"/>
      <c r="L6" s="1098"/>
      <c r="M6" s="1098"/>
      <c r="N6" s="1098"/>
      <c r="O6" s="1098"/>
      <c r="P6" s="1098"/>
      <c r="Q6" s="1098"/>
      <c r="R6" s="1098"/>
      <c r="S6" s="1098"/>
      <c r="T6" s="1098"/>
      <c r="U6" s="1098"/>
      <c r="V6" s="1098"/>
      <c r="W6" s="1098"/>
      <c r="X6" s="1098"/>
      <c r="Y6" s="1098"/>
      <c r="Z6" s="1098"/>
      <c r="AA6" s="1099"/>
    </row>
    <row r="7" spans="2:27" s="327" customFormat="1" ht="19.5" customHeight="1" x14ac:dyDescent="0.4">
      <c r="B7" s="1362" t="s">
        <v>1158</v>
      </c>
      <c r="C7" s="1362"/>
      <c r="D7" s="1362"/>
      <c r="E7" s="1362"/>
      <c r="F7" s="1362"/>
      <c r="G7" s="1097"/>
      <c r="H7" s="1098"/>
      <c r="I7" s="1098"/>
      <c r="J7" s="1098"/>
      <c r="K7" s="1098"/>
      <c r="L7" s="1098"/>
      <c r="M7" s="1098"/>
      <c r="N7" s="1098"/>
      <c r="O7" s="1098"/>
      <c r="P7" s="1098"/>
      <c r="Q7" s="1098"/>
      <c r="R7" s="1098"/>
      <c r="S7" s="1098"/>
      <c r="T7" s="1098"/>
      <c r="U7" s="1098"/>
      <c r="V7" s="1098"/>
      <c r="W7" s="1098"/>
      <c r="X7" s="1098"/>
      <c r="Y7" s="1098"/>
      <c r="Z7" s="1098"/>
      <c r="AA7" s="1099"/>
    </row>
    <row r="8" spans="2:27" s="327" customFormat="1" ht="19.5" customHeight="1" x14ac:dyDescent="0.4">
      <c r="B8" s="1097" t="s">
        <v>1159</v>
      </c>
      <c r="C8" s="1098"/>
      <c r="D8" s="1098"/>
      <c r="E8" s="1098"/>
      <c r="F8" s="1099"/>
      <c r="G8" s="1367" t="s">
        <v>1449</v>
      </c>
      <c r="H8" s="1368"/>
      <c r="I8" s="1368"/>
      <c r="J8" s="1368"/>
      <c r="K8" s="1368"/>
      <c r="L8" s="1368"/>
      <c r="M8" s="1368"/>
      <c r="N8" s="1368"/>
      <c r="O8" s="1368"/>
      <c r="P8" s="1368"/>
      <c r="Q8" s="1368"/>
      <c r="R8" s="1368"/>
      <c r="S8" s="1368"/>
      <c r="T8" s="1368"/>
      <c r="U8" s="1368"/>
      <c r="V8" s="1368"/>
      <c r="W8" s="1368"/>
      <c r="X8" s="1368"/>
      <c r="Y8" s="1368"/>
      <c r="Z8" s="1368"/>
      <c r="AA8" s="1369"/>
    </row>
    <row r="9" spans="2:27" ht="20.100000000000001" customHeight="1" x14ac:dyDescent="0.15">
      <c r="B9" s="1217" t="s">
        <v>1163</v>
      </c>
      <c r="C9" s="1218"/>
      <c r="D9" s="1218"/>
      <c r="E9" s="1218"/>
      <c r="F9" s="1218"/>
      <c r="G9" s="1426" t="s">
        <v>1450</v>
      </c>
      <c r="H9" s="1426"/>
      <c r="I9" s="1426"/>
      <c r="J9" s="1426"/>
      <c r="K9" s="1426"/>
      <c r="L9" s="1426"/>
      <c r="M9" s="1426"/>
      <c r="N9" s="1426" t="s">
        <v>1451</v>
      </c>
      <c r="O9" s="1426"/>
      <c r="P9" s="1426"/>
      <c r="Q9" s="1426"/>
      <c r="R9" s="1426"/>
      <c r="S9" s="1426"/>
      <c r="T9" s="1426"/>
      <c r="U9" s="1426" t="s">
        <v>1452</v>
      </c>
      <c r="V9" s="1426"/>
      <c r="W9" s="1426"/>
      <c r="X9" s="1426"/>
      <c r="Y9" s="1426"/>
      <c r="Z9" s="1426"/>
      <c r="AA9" s="1426"/>
    </row>
    <row r="10" spans="2:27" ht="20.100000000000001" customHeight="1" x14ac:dyDescent="0.15">
      <c r="B10" s="1375"/>
      <c r="C10" s="1092"/>
      <c r="D10" s="1092"/>
      <c r="E10" s="1092"/>
      <c r="F10" s="1092"/>
      <c r="G10" s="1426" t="s">
        <v>1453</v>
      </c>
      <c r="H10" s="1426"/>
      <c r="I10" s="1426"/>
      <c r="J10" s="1426"/>
      <c r="K10" s="1426"/>
      <c r="L10" s="1426"/>
      <c r="M10" s="1426"/>
      <c r="N10" s="1426" t="s">
        <v>1454</v>
      </c>
      <c r="O10" s="1426"/>
      <c r="P10" s="1426"/>
      <c r="Q10" s="1426"/>
      <c r="R10" s="1426"/>
      <c r="S10" s="1426"/>
      <c r="T10" s="1426"/>
      <c r="U10" s="1426" t="s">
        <v>1455</v>
      </c>
      <c r="V10" s="1426"/>
      <c r="W10" s="1426"/>
      <c r="X10" s="1426"/>
      <c r="Y10" s="1426"/>
      <c r="Z10" s="1426"/>
      <c r="AA10" s="1426"/>
    </row>
    <row r="11" spans="2:27" ht="20.100000000000001" customHeight="1" x14ac:dyDescent="0.15">
      <c r="B11" s="1375"/>
      <c r="C11" s="1092"/>
      <c r="D11" s="1092"/>
      <c r="E11" s="1092"/>
      <c r="F11" s="1092"/>
      <c r="G11" s="1426" t="s">
        <v>1456</v>
      </c>
      <c r="H11" s="1426"/>
      <c r="I11" s="1426"/>
      <c r="J11" s="1426"/>
      <c r="K11" s="1426"/>
      <c r="L11" s="1426"/>
      <c r="M11" s="1426"/>
      <c r="N11" s="1426" t="s">
        <v>1457</v>
      </c>
      <c r="O11" s="1426"/>
      <c r="P11" s="1426"/>
      <c r="Q11" s="1426"/>
      <c r="R11" s="1426"/>
      <c r="S11" s="1426"/>
      <c r="T11" s="1426"/>
      <c r="U11" s="1426" t="s">
        <v>1458</v>
      </c>
      <c r="V11" s="1426"/>
      <c r="W11" s="1426"/>
      <c r="X11" s="1426"/>
      <c r="Y11" s="1426"/>
      <c r="Z11" s="1426"/>
      <c r="AA11" s="1426"/>
    </row>
    <row r="12" spans="2:27" ht="20.100000000000001" customHeight="1" x14ac:dyDescent="0.15">
      <c r="B12" s="1375"/>
      <c r="C12" s="1092"/>
      <c r="D12" s="1092"/>
      <c r="E12" s="1092"/>
      <c r="F12" s="1092"/>
      <c r="G12" s="1426" t="s">
        <v>1459</v>
      </c>
      <c r="H12" s="1426"/>
      <c r="I12" s="1426"/>
      <c r="J12" s="1426"/>
      <c r="K12" s="1426"/>
      <c r="L12" s="1426"/>
      <c r="M12" s="1426"/>
      <c r="N12" s="1426" t="s">
        <v>1460</v>
      </c>
      <c r="O12" s="1426"/>
      <c r="P12" s="1426"/>
      <c r="Q12" s="1426"/>
      <c r="R12" s="1426"/>
      <c r="S12" s="1426"/>
      <c r="T12" s="1426"/>
      <c r="U12" s="1427" t="s">
        <v>1461</v>
      </c>
      <c r="V12" s="1427"/>
      <c r="W12" s="1427"/>
      <c r="X12" s="1427"/>
      <c r="Y12" s="1427"/>
      <c r="Z12" s="1427"/>
      <c r="AA12" s="1427"/>
    </row>
    <row r="13" spans="2:27" ht="20.100000000000001" customHeight="1" x14ac:dyDescent="0.15">
      <c r="B13" s="1375"/>
      <c r="C13" s="1092"/>
      <c r="D13" s="1092"/>
      <c r="E13" s="1092"/>
      <c r="F13" s="1092"/>
      <c r="G13" s="1426" t="s">
        <v>1462</v>
      </c>
      <c r="H13" s="1426"/>
      <c r="I13" s="1426"/>
      <c r="J13" s="1426"/>
      <c r="K13" s="1426"/>
      <c r="L13" s="1426"/>
      <c r="M13" s="1426"/>
      <c r="N13" s="1426" t="s">
        <v>1463</v>
      </c>
      <c r="O13" s="1426"/>
      <c r="P13" s="1426"/>
      <c r="Q13" s="1426"/>
      <c r="R13" s="1426"/>
      <c r="S13" s="1426"/>
      <c r="T13" s="1426"/>
      <c r="U13" s="1427" t="s">
        <v>1464</v>
      </c>
      <c r="V13" s="1427"/>
      <c r="W13" s="1427"/>
      <c r="X13" s="1427"/>
      <c r="Y13" s="1427"/>
      <c r="Z13" s="1427"/>
      <c r="AA13" s="1427"/>
    </row>
    <row r="14" spans="2:27" ht="20.100000000000001" customHeight="1" x14ac:dyDescent="0.15">
      <c r="B14" s="1359"/>
      <c r="C14" s="1360"/>
      <c r="D14" s="1360"/>
      <c r="E14" s="1360"/>
      <c r="F14" s="1360"/>
      <c r="G14" s="1426" t="s">
        <v>1465</v>
      </c>
      <c r="H14" s="1426"/>
      <c r="I14" s="1426"/>
      <c r="J14" s="1426"/>
      <c r="K14" s="1426"/>
      <c r="L14" s="1426"/>
      <c r="M14" s="1426"/>
      <c r="N14" s="1426"/>
      <c r="O14" s="1426"/>
      <c r="P14" s="1426"/>
      <c r="Q14" s="1426"/>
      <c r="R14" s="1426"/>
      <c r="S14" s="1426"/>
      <c r="T14" s="1426"/>
      <c r="U14" s="1427"/>
      <c r="V14" s="1427"/>
      <c r="W14" s="1427"/>
      <c r="X14" s="1427"/>
      <c r="Y14" s="1427"/>
      <c r="Z14" s="1427"/>
      <c r="AA14" s="1427"/>
    </row>
    <row r="15" spans="2:27" ht="20.25" customHeight="1" x14ac:dyDescent="0.15">
      <c r="B15" s="1097" t="s">
        <v>1466</v>
      </c>
      <c r="C15" s="1098"/>
      <c r="D15" s="1098"/>
      <c r="E15" s="1098"/>
      <c r="F15" s="1099"/>
      <c r="G15" s="1370" t="s">
        <v>1467</v>
      </c>
      <c r="H15" s="1371"/>
      <c r="I15" s="1371"/>
      <c r="J15" s="1371"/>
      <c r="K15" s="1371"/>
      <c r="L15" s="1371"/>
      <c r="M15" s="1371"/>
      <c r="N15" s="1371"/>
      <c r="O15" s="1371"/>
      <c r="P15" s="1371"/>
      <c r="Q15" s="1371"/>
      <c r="R15" s="1371"/>
      <c r="S15" s="1371"/>
      <c r="T15" s="1371"/>
      <c r="U15" s="1371"/>
      <c r="V15" s="1371"/>
      <c r="W15" s="1371"/>
      <c r="X15" s="1371"/>
      <c r="Y15" s="1371"/>
      <c r="Z15" s="1371"/>
      <c r="AA15" s="1372"/>
    </row>
    <row r="16" spans="2:27" s="327" customFormat="1" ht="9" customHeight="1" x14ac:dyDescent="0.4"/>
    <row r="17" spans="2:27" s="327" customFormat="1" ht="17.25" customHeight="1" x14ac:dyDescent="0.4">
      <c r="B17" s="327" t="s">
        <v>1468</v>
      </c>
    </row>
    <row r="18" spans="2:27" s="327" customFormat="1" ht="6" customHeight="1" x14ac:dyDescent="0.4">
      <c r="B18" s="684"/>
      <c r="C18" s="685"/>
      <c r="D18" s="685"/>
      <c r="E18" s="685"/>
      <c r="F18" s="685"/>
      <c r="G18" s="685"/>
      <c r="H18" s="685"/>
      <c r="I18" s="685"/>
      <c r="J18" s="685"/>
      <c r="K18" s="685"/>
      <c r="L18" s="685"/>
      <c r="M18" s="685"/>
      <c r="N18" s="685"/>
      <c r="O18" s="685"/>
      <c r="P18" s="685"/>
      <c r="Q18" s="685"/>
      <c r="R18" s="685"/>
      <c r="S18" s="685"/>
      <c r="T18" s="685"/>
      <c r="U18" s="685"/>
      <c r="V18" s="685"/>
      <c r="W18" s="685"/>
      <c r="X18" s="685"/>
      <c r="Y18" s="685"/>
      <c r="Z18" s="685"/>
      <c r="AA18" s="686"/>
    </row>
    <row r="19" spans="2:27" s="327" customFormat="1" ht="19.5" customHeight="1" x14ac:dyDescent="0.4">
      <c r="B19" s="552"/>
      <c r="C19" s="327" t="s">
        <v>1469</v>
      </c>
      <c r="D19" s="501"/>
      <c r="E19" s="501"/>
      <c r="F19" s="501"/>
      <c r="G19" s="501"/>
      <c r="H19" s="501"/>
      <c r="I19" s="501"/>
      <c r="J19" s="501"/>
      <c r="K19" s="501"/>
      <c r="L19" s="501"/>
      <c r="M19" s="501"/>
      <c r="N19" s="501"/>
      <c r="O19" s="501"/>
      <c r="Y19" s="1419" t="s">
        <v>1470</v>
      </c>
      <c r="Z19" s="1419"/>
      <c r="AA19" s="553"/>
    </row>
    <row r="20" spans="2:27" s="327" customFormat="1" x14ac:dyDescent="0.4">
      <c r="B20" s="552"/>
      <c r="D20" s="501"/>
      <c r="E20" s="501"/>
      <c r="F20" s="501"/>
      <c r="G20" s="501"/>
      <c r="H20" s="501"/>
      <c r="I20" s="501"/>
      <c r="J20" s="501"/>
      <c r="K20" s="501"/>
      <c r="L20" s="501"/>
      <c r="M20" s="501"/>
      <c r="N20" s="501"/>
      <c r="O20" s="501"/>
      <c r="Y20" s="733"/>
      <c r="Z20" s="733"/>
      <c r="AA20" s="553"/>
    </row>
    <row r="21" spans="2:27" s="327" customFormat="1" x14ac:dyDescent="0.4">
      <c r="B21" s="552"/>
      <c r="C21" s="327" t="s">
        <v>1471</v>
      </c>
      <c r="D21" s="501"/>
      <c r="E21" s="501"/>
      <c r="F21" s="501"/>
      <c r="G21" s="501"/>
      <c r="H21" s="501"/>
      <c r="I21" s="501"/>
      <c r="J21" s="501"/>
      <c r="K21" s="501"/>
      <c r="L21" s="501"/>
      <c r="M21" s="501"/>
      <c r="N21" s="501"/>
      <c r="O21" s="501"/>
      <c r="Y21" s="733"/>
      <c r="Z21" s="733"/>
      <c r="AA21" s="553"/>
    </row>
    <row r="22" spans="2:27" s="327" customFormat="1" ht="19.5" customHeight="1" x14ac:dyDescent="0.4">
      <c r="B22" s="552"/>
      <c r="C22" s="327" t="s">
        <v>1472</v>
      </c>
      <c r="D22" s="501"/>
      <c r="E22" s="501"/>
      <c r="F22" s="501"/>
      <c r="G22" s="501"/>
      <c r="H22" s="501"/>
      <c r="I22" s="501"/>
      <c r="J22" s="501"/>
      <c r="K22" s="501"/>
      <c r="L22" s="501"/>
      <c r="M22" s="501"/>
      <c r="N22" s="501"/>
      <c r="O22" s="501"/>
      <c r="Y22" s="1419" t="s">
        <v>1470</v>
      </c>
      <c r="Z22" s="1419"/>
      <c r="AA22" s="553"/>
    </row>
    <row r="23" spans="2:27" s="327" customFormat="1" ht="19.5" customHeight="1" x14ac:dyDescent="0.4">
      <c r="B23" s="552"/>
      <c r="C23" s="327" t="s">
        <v>1473</v>
      </c>
      <c r="D23" s="501"/>
      <c r="E23" s="501"/>
      <c r="F23" s="501"/>
      <c r="G23" s="501"/>
      <c r="H23" s="501"/>
      <c r="I23" s="501"/>
      <c r="J23" s="501"/>
      <c r="K23" s="501"/>
      <c r="L23" s="501"/>
      <c r="M23" s="501"/>
      <c r="N23" s="501"/>
      <c r="O23" s="501"/>
      <c r="Y23" s="1419" t="s">
        <v>1470</v>
      </c>
      <c r="Z23" s="1419"/>
      <c r="AA23" s="553"/>
    </row>
    <row r="24" spans="2:27" s="327" customFormat="1" ht="19.5" customHeight="1" x14ac:dyDescent="0.4">
      <c r="B24" s="552"/>
      <c r="C24" s="327" t="s">
        <v>1474</v>
      </c>
      <c r="D24" s="501"/>
      <c r="E24" s="501"/>
      <c r="F24" s="501"/>
      <c r="G24" s="501"/>
      <c r="H24" s="501"/>
      <c r="I24" s="501"/>
      <c r="J24" s="501"/>
      <c r="K24" s="501"/>
      <c r="L24" s="501"/>
      <c r="M24" s="501"/>
      <c r="N24" s="501"/>
      <c r="O24" s="501"/>
      <c r="Y24" s="1419" t="s">
        <v>1470</v>
      </c>
      <c r="Z24" s="1419"/>
      <c r="AA24" s="553"/>
    </row>
    <row r="25" spans="2:27" s="327" customFormat="1" ht="19.5" customHeight="1" x14ac:dyDescent="0.4">
      <c r="B25" s="552"/>
      <c r="D25" s="1402" t="s">
        <v>1475</v>
      </c>
      <c r="E25" s="1402"/>
      <c r="F25" s="1402"/>
      <c r="G25" s="1402"/>
      <c r="H25" s="1402"/>
      <c r="I25" s="1402"/>
      <c r="J25" s="1402"/>
      <c r="K25" s="501"/>
      <c r="L25" s="501"/>
      <c r="M25" s="501"/>
      <c r="N25" s="501"/>
      <c r="O25" s="501"/>
      <c r="Y25" s="733"/>
      <c r="Z25" s="733"/>
      <c r="AA25" s="553"/>
    </row>
    <row r="26" spans="2:27" s="327" customFormat="1" ht="24.95" customHeight="1" x14ac:dyDescent="0.4">
      <c r="B26" s="552"/>
      <c r="C26" s="327" t="s">
        <v>1476</v>
      </c>
      <c r="AA26" s="553"/>
    </row>
    <row r="27" spans="2:27" s="327" customFormat="1" ht="6.75" customHeight="1" x14ac:dyDescent="0.4">
      <c r="B27" s="552"/>
      <c r="AA27" s="553"/>
    </row>
    <row r="28" spans="2:27" s="327" customFormat="1" ht="23.25" customHeight="1" x14ac:dyDescent="0.4">
      <c r="B28" s="552" t="s">
        <v>430</v>
      </c>
      <c r="C28" s="1097" t="s">
        <v>1172</v>
      </c>
      <c r="D28" s="1098"/>
      <c r="E28" s="1098"/>
      <c r="F28" s="1098"/>
      <c r="G28" s="1098"/>
      <c r="H28" s="1099"/>
      <c r="I28" s="1420"/>
      <c r="J28" s="1420"/>
      <c r="K28" s="1420"/>
      <c r="L28" s="1420"/>
      <c r="M28" s="1420"/>
      <c r="N28" s="1420"/>
      <c r="O28" s="1420"/>
      <c r="P28" s="1420"/>
      <c r="Q28" s="1420"/>
      <c r="R28" s="1420"/>
      <c r="S28" s="1420"/>
      <c r="T28" s="1420"/>
      <c r="U28" s="1420"/>
      <c r="V28" s="1420"/>
      <c r="W28" s="1420"/>
      <c r="X28" s="1420"/>
      <c r="Y28" s="1420"/>
      <c r="Z28" s="1421"/>
      <c r="AA28" s="553"/>
    </row>
    <row r="29" spans="2:27" s="327" customFormat="1" ht="23.25" customHeight="1" x14ac:dyDescent="0.4">
      <c r="B29" s="552" t="s">
        <v>430</v>
      </c>
      <c r="C29" s="1097" t="s">
        <v>1173</v>
      </c>
      <c r="D29" s="1098"/>
      <c r="E29" s="1098"/>
      <c r="F29" s="1098"/>
      <c r="G29" s="1098"/>
      <c r="H29" s="1099"/>
      <c r="I29" s="1420"/>
      <c r="J29" s="1420"/>
      <c r="K29" s="1420"/>
      <c r="L29" s="1420"/>
      <c r="M29" s="1420"/>
      <c r="N29" s="1420"/>
      <c r="O29" s="1420"/>
      <c r="P29" s="1420"/>
      <c r="Q29" s="1420"/>
      <c r="R29" s="1420"/>
      <c r="S29" s="1420"/>
      <c r="T29" s="1420"/>
      <c r="U29" s="1420"/>
      <c r="V29" s="1420"/>
      <c r="W29" s="1420"/>
      <c r="X29" s="1420"/>
      <c r="Y29" s="1420"/>
      <c r="Z29" s="1421"/>
      <c r="AA29" s="553"/>
    </row>
    <row r="30" spans="2:27" s="327" customFormat="1" ht="23.25" customHeight="1" x14ac:dyDescent="0.4">
      <c r="B30" s="552" t="s">
        <v>430</v>
      </c>
      <c r="C30" s="1097" t="s">
        <v>1174</v>
      </c>
      <c r="D30" s="1098"/>
      <c r="E30" s="1098"/>
      <c r="F30" s="1098"/>
      <c r="G30" s="1098"/>
      <c r="H30" s="1099"/>
      <c r="I30" s="1420"/>
      <c r="J30" s="1420"/>
      <c r="K30" s="1420"/>
      <c r="L30" s="1420"/>
      <c r="M30" s="1420"/>
      <c r="N30" s="1420"/>
      <c r="O30" s="1420"/>
      <c r="P30" s="1420"/>
      <c r="Q30" s="1420"/>
      <c r="R30" s="1420"/>
      <c r="S30" s="1420"/>
      <c r="T30" s="1420"/>
      <c r="U30" s="1420"/>
      <c r="V30" s="1420"/>
      <c r="W30" s="1420"/>
      <c r="X30" s="1420"/>
      <c r="Y30" s="1420"/>
      <c r="Z30" s="1421"/>
      <c r="AA30" s="553"/>
    </row>
    <row r="31" spans="2:27" s="327" customFormat="1" ht="9" customHeight="1" x14ac:dyDescent="0.4">
      <c r="B31" s="552"/>
      <c r="C31" s="501"/>
      <c r="D31" s="501"/>
      <c r="E31" s="501"/>
      <c r="F31" s="501"/>
      <c r="G31" s="501"/>
      <c r="H31" s="501"/>
      <c r="I31" s="690"/>
      <c r="J31" s="690"/>
      <c r="K31" s="690"/>
      <c r="L31" s="690"/>
      <c r="M31" s="690"/>
      <c r="N31" s="690"/>
      <c r="O31" s="690"/>
      <c r="P31" s="690"/>
      <c r="Q31" s="690"/>
      <c r="R31" s="690"/>
      <c r="S31" s="690"/>
      <c r="T31" s="690"/>
      <c r="U31" s="690"/>
      <c r="V31" s="690"/>
      <c r="W31" s="690"/>
      <c r="X31" s="690"/>
      <c r="Y31" s="690"/>
      <c r="Z31" s="690"/>
      <c r="AA31" s="553"/>
    </row>
    <row r="32" spans="2:27" s="327" customFormat="1" ht="19.5" customHeight="1" x14ac:dyDescent="0.4">
      <c r="B32" s="552"/>
      <c r="C32" s="327" t="s">
        <v>1477</v>
      </c>
      <c r="D32" s="501"/>
      <c r="E32" s="501"/>
      <c r="F32" s="501"/>
      <c r="G32" s="501"/>
      <c r="H32" s="501"/>
      <c r="I32" s="501"/>
      <c r="J32" s="501"/>
      <c r="K32" s="501"/>
      <c r="L32" s="501"/>
      <c r="M32" s="501"/>
      <c r="N32" s="501"/>
      <c r="O32" s="501"/>
      <c r="Y32" s="1419" t="s">
        <v>1470</v>
      </c>
      <c r="Z32" s="1419"/>
      <c r="AA32" s="553"/>
    </row>
    <row r="33" spans="1:37" s="327" customFormat="1" ht="12.75" customHeight="1" x14ac:dyDescent="0.4">
      <c r="B33" s="552"/>
      <c r="D33" s="501"/>
      <c r="E33" s="501"/>
      <c r="F33" s="501"/>
      <c r="G33" s="501"/>
      <c r="H33" s="501"/>
      <c r="I33" s="501"/>
      <c r="J33" s="501"/>
      <c r="K33" s="501"/>
      <c r="L33" s="501"/>
      <c r="M33" s="501"/>
      <c r="N33" s="501"/>
      <c r="O33" s="501"/>
      <c r="Y33" s="733"/>
      <c r="Z33" s="733"/>
      <c r="AA33" s="553"/>
    </row>
    <row r="34" spans="1:37" s="327" customFormat="1" ht="19.5" customHeight="1" x14ac:dyDescent="0.4">
      <c r="B34" s="552"/>
      <c r="C34" s="1418" t="s">
        <v>1478</v>
      </c>
      <c r="D34" s="1418"/>
      <c r="E34" s="1418"/>
      <c r="F34" s="1418"/>
      <c r="G34" s="1418"/>
      <c r="H34" s="1418"/>
      <c r="I34" s="1418"/>
      <c r="J34" s="1418"/>
      <c r="K34" s="1418"/>
      <c r="L34" s="1418"/>
      <c r="M34" s="1418"/>
      <c r="N34" s="1418"/>
      <c r="O34" s="1418"/>
      <c r="P34" s="1418"/>
      <c r="Q34" s="1418"/>
      <c r="R34" s="1418"/>
      <c r="S34" s="1418"/>
      <c r="T34" s="1418"/>
      <c r="U34" s="1418"/>
      <c r="V34" s="1418"/>
      <c r="W34" s="1418"/>
      <c r="X34" s="1418"/>
      <c r="Y34" s="1418"/>
      <c r="Z34" s="1418"/>
      <c r="AA34" s="553"/>
    </row>
    <row r="35" spans="1:37" s="327" customFormat="1" ht="19.5" customHeight="1" x14ac:dyDescent="0.4">
      <c r="B35" s="552"/>
      <c r="C35" s="1418" t="s">
        <v>1479</v>
      </c>
      <c r="D35" s="1418"/>
      <c r="E35" s="1418"/>
      <c r="F35" s="1418"/>
      <c r="G35" s="1418"/>
      <c r="H35" s="1418"/>
      <c r="I35" s="1418"/>
      <c r="J35" s="1418"/>
      <c r="K35" s="1418"/>
      <c r="L35" s="1418"/>
      <c r="M35" s="1418"/>
      <c r="N35" s="1418"/>
      <c r="O35" s="1418"/>
      <c r="P35" s="1418"/>
      <c r="Q35" s="1418"/>
      <c r="R35" s="1418"/>
      <c r="S35" s="1418"/>
      <c r="T35" s="1418"/>
      <c r="U35" s="1418"/>
      <c r="V35" s="1418"/>
      <c r="W35" s="1418"/>
      <c r="X35" s="1418"/>
      <c r="Y35" s="1418"/>
      <c r="Z35" s="1418"/>
      <c r="AA35" s="553"/>
    </row>
    <row r="36" spans="1:37" s="327" customFormat="1" ht="19.5" customHeight="1" x14ac:dyDescent="0.4">
      <c r="B36" s="552"/>
      <c r="C36" s="1402" t="s">
        <v>1480</v>
      </c>
      <c r="D36" s="1402"/>
      <c r="E36" s="1402"/>
      <c r="F36" s="1402"/>
      <c r="G36" s="1402"/>
      <c r="H36" s="1402"/>
      <c r="I36" s="1402"/>
      <c r="J36" s="1402"/>
      <c r="K36" s="1402"/>
      <c r="L36" s="1402"/>
      <c r="M36" s="1402"/>
      <c r="N36" s="1402"/>
      <c r="O36" s="1402"/>
      <c r="P36" s="1402"/>
      <c r="Q36" s="1402"/>
      <c r="R36" s="1402"/>
      <c r="S36" s="1402"/>
      <c r="T36" s="1402"/>
      <c r="U36" s="1402"/>
      <c r="V36" s="1402"/>
      <c r="W36" s="1402"/>
      <c r="X36" s="1402"/>
      <c r="Y36" s="1402"/>
      <c r="Z36" s="1402"/>
      <c r="AA36" s="553"/>
    </row>
    <row r="37" spans="1:37" s="690" customFormat="1" ht="12.75" customHeight="1" x14ac:dyDescent="0.4">
      <c r="A37" s="327"/>
      <c r="B37" s="552"/>
      <c r="C37" s="501"/>
      <c r="D37" s="501"/>
      <c r="E37" s="501"/>
      <c r="F37" s="501"/>
      <c r="G37" s="501"/>
      <c r="H37" s="501"/>
      <c r="I37" s="501"/>
      <c r="J37" s="501"/>
      <c r="K37" s="501"/>
      <c r="L37" s="501"/>
      <c r="M37" s="501"/>
      <c r="N37" s="501"/>
      <c r="O37" s="501"/>
      <c r="P37" s="327"/>
      <c r="Q37" s="327"/>
      <c r="R37" s="327"/>
      <c r="S37" s="327"/>
      <c r="T37" s="327"/>
      <c r="U37" s="327"/>
      <c r="V37" s="327"/>
      <c r="W37" s="327"/>
      <c r="X37" s="327"/>
      <c r="Y37" s="327"/>
      <c r="Z37" s="327"/>
      <c r="AA37" s="553"/>
      <c r="AB37" s="327"/>
      <c r="AC37" s="327"/>
      <c r="AD37" s="327"/>
      <c r="AE37" s="327"/>
      <c r="AF37" s="327"/>
      <c r="AG37" s="327"/>
      <c r="AH37" s="327"/>
      <c r="AI37" s="327"/>
      <c r="AJ37" s="327"/>
      <c r="AK37" s="327"/>
    </row>
    <row r="38" spans="1:37" s="690" customFormat="1" ht="18" customHeight="1" x14ac:dyDescent="0.4">
      <c r="A38" s="327"/>
      <c r="B38" s="552"/>
      <c r="C38" s="327"/>
      <c r="D38" s="1418" t="s">
        <v>1481</v>
      </c>
      <c r="E38" s="1418"/>
      <c r="F38" s="1418"/>
      <c r="G38" s="1418"/>
      <c r="H38" s="1418"/>
      <c r="I38" s="1418"/>
      <c r="J38" s="1418"/>
      <c r="K38" s="1418"/>
      <c r="L38" s="1418"/>
      <c r="M38" s="1418"/>
      <c r="N38" s="1418"/>
      <c r="O38" s="1418"/>
      <c r="P38" s="1418"/>
      <c r="Q38" s="1418"/>
      <c r="R38" s="1418"/>
      <c r="S38" s="1418"/>
      <c r="T38" s="1418"/>
      <c r="U38" s="1418"/>
      <c r="V38" s="1418"/>
      <c r="W38" s="327"/>
      <c r="X38" s="327"/>
      <c r="Y38" s="1419" t="s">
        <v>1470</v>
      </c>
      <c r="Z38" s="1419"/>
      <c r="AA38" s="553"/>
      <c r="AB38" s="327"/>
      <c r="AC38" s="327"/>
      <c r="AD38" s="327"/>
      <c r="AE38" s="327"/>
      <c r="AF38" s="327"/>
      <c r="AG38" s="327"/>
      <c r="AH38" s="327"/>
      <c r="AI38" s="327"/>
      <c r="AJ38" s="327"/>
      <c r="AK38" s="327"/>
    </row>
    <row r="39" spans="1:37" s="690" customFormat="1" ht="37.5" customHeight="1" x14ac:dyDescent="0.4">
      <c r="B39" s="694"/>
      <c r="D39" s="1418" t="s">
        <v>1178</v>
      </c>
      <c r="E39" s="1418"/>
      <c r="F39" s="1418"/>
      <c r="G39" s="1418"/>
      <c r="H39" s="1418"/>
      <c r="I39" s="1418"/>
      <c r="J39" s="1418"/>
      <c r="K39" s="1418"/>
      <c r="L39" s="1418"/>
      <c r="M39" s="1418"/>
      <c r="N39" s="1418"/>
      <c r="O39" s="1418"/>
      <c r="P39" s="1418"/>
      <c r="Q39" s="1418"/>
      <c r="R39" s="1418"/>
      <c r="S39" s="1418"/>
      <c r="T39" s="1418"/>
      <c r="U39" s="1418"/>
      <c r="V39" s="1418"/>
      <c r="Y39" s="1419" t="s">
        <v>1470</v>
      </c>
      <c r="Z39" s="1419"/>
      <c r="AA39" s="695"/>
    </row>
    <row r="40" spans="1:37" ht="19.5" customHeight="1" x14ac:dyDescent="0.15">
      <c r="A40" s="690"/>
      <c r="B40" s="694"/>
      <c r="C40" s="690"/>
      <c r="D40" s="1418" t="s">
        <v>1437</v>
      </c>
      <c r="E40" s="1418"/>
      <c r="F40" s="1418"/>
      <c r="G40" s="1418"/>
      <c r="H40" s="1418"/>
      <c r="I40" s="1418"/>
      <c r="J40" s="1418"/>
      <c r="K40" s="1418"/>
      <c r="L40" s="1418"/>
      <c r="M40" s="1418"/>
      <c r="N40" s="1418"/>
      <c r="O40" s="1418"/>
      <c r="P40" s="1418"/>
      <c r="Q40" s="1418"/>
      <c r="R40" s="1418"/>
      <c r="S40" s="1418"/>
      <c r="T40" s="1418"/>
      <c r="U40" s="1418"/>
      <c r="V40" s="1418"/>
      <c r="W40" s="690"/>
      <c r="X40" s="690"/>
      <c r="Y40" s="1419" t="s">
        <v>1470</v>
      </c>
      <c r="Z40" s="1419"/>
      <c r="AA40" s="695"/>
      <c r="AB40" s="690"/>
      <c r="AC40" s="690"/>
      <c r="AD40" s="690"/>
      <c r="AE40" s="690"/>
      <c r="AF40" s="690"/>
      <c r="AG40" s="690"/>
      <c r="AH40" s="690"/>
      <c r="AI40" s="690"/>
      <c r="AJ40" s="690"/>
      <c r="AK40" s="690"/>
    </row>
    <row r="41" spans="1:37" s="327" customFormat="1" ht="19.5" customHeight="1" x14ac:dyDescent="0.4">
      <c r="A41" s="690"/>
      <c r="B41" s="694"/>
      <c r="C41" s="690"/>
      <c r="D41" s="1418" t="s">
        <v>1482</v>
      </c>
      <c r="E41" s="1418"/>
      <c r="F41" s="1418"/>
      <c r="G41" s="1418"/>
      <c r="H41" s="1418"/>
      <c r="I41" s="1418"/>
      <c r="J41" s="1418"/>
      <c r="K41" s="1418"/>
      <c r="L41" s="1418"/>
      <c r="M41" s="1418"/>
      <c r="N41" s="1418"/>
      <c r="O41" s="1418"/>
      <c r="P41" s="1418"/>
      <c r="Q41" s="1418"/>
      <c r="R41" s="1418"/>
      <c r="S41" s="1418"/>
      <c r="T41" s="1418"/>
      <c r="U41" s="1418"/>
      <c r="V41" s="1418"/>
      <c r="W41" s="690"/>
      <c r="X41" s="690"/>
      <c r="Y41" s="1419" t="s">
        <v>1470</v>
      </c>
      <c r="Z41" s="1419"/>
      <c r="AA41" s="695"/>
      <c r="AB41" s="690"/>
      <c r="AC41" s="690"/>
      <c r="AD41" s="690"/>
      <c r="AE41" s="690"/>
      <c r="AF41" s="690"/>
      <c r="AG41" s="690"/>
      <c r="AH41" s="690"/>
      <c r="AI41" s="690"/>
      <c r="AJ41" s="690"/>
      <c r="AK41" s="690"/>
    </row>
    <row r="42" spans="1:37" s="327" customFormat="1" ht="16.5" customHeight="1" x14ac:dyDescent="0.4">
      <c r="A42" s="690"/>
      <c r="B42" s="694"/>
      <c r="C42" s="690"/>
      <c r="D42" s="1418" t="s">
        <v>1483</v>
      </c>
      <c r="E42" s="1418"/>
      <c r="F42" s="1418"/>
      <c r="G42" s="1418"/>
      <c r="H42" s="1418"/>
      <c r="I42" s="1418"/>
      <c r="J42" s="1418"/>
      <c r="K42" s="1418"/>
      <c r="L42" s="1418"/>
      <c r="M42" s="1418"/>
      <c r="N42" s="1418"/>
      <c r="O42" s="1418"/>
      <c r="P42" s="1418"/>
      <c r="Q42" s="1418"/>
      <c r="R42" s="1418"/>
      <c r="S42" s="1418"/>
      <c r="T42" s="1418"/>
      <c r="U42" s="1418"/>
      <c r="V42" s="1418"/>
      <c r="W42" s="690"/>
      <c r="X42" s="690"/>
      <c r="Y42" s="721"/>
      <c r="Z42" s="721"/>
      <c r="AA42" s="695"/>
      <c r="AB42" s="690"/>
      <c r="AC42" s="690"/>
      <c r="AD42" s="690"/>
      <c r="AE42" s="690"/>
      <c r="AF42" s="690"/>
      <c r="AG42" s="690"/>
      <c r="AH42" s="690"/>
      <c r="AI42" s="690"/>
      <c r="AJ42" s="690"/>
      <c r="AK42" s="690"/>
    </row>
    <row r="43" spans="1:37" s="327" customFormat="1" ht="8.25" customHeight="1" x14ac:dyDescent="0.15">
      <c r="A43" s="600"/>
      <c r="B43" s="698"/>
      <c r="C43" s="627"/>
      <c r="D43" s="627"/>
      <c r="E43" s="627"/>
      <c r="F43" s="627"/>
      <c r="G43" s="627"/>
      <c r="H43" s="627"/>
      <c r="I43" s="627"/>
      <c r="J43" s="627"/>
      <c r="K43" s="627"/>
      <c r="L43" s="627"/>
      <c r="M43" s="627"/>
      <c r="N43" s="627"/>
      <c r="O43" s="627"/>
      <c r="P43" s="627"/>
      <c r="Q43" s="627"/>
      <c r="R43" s="627"/>
      <c r="S43" s="627"/>
      <c r="T43" s="627"/>
      <c r="U43" s="627"/>
      <c r="V43" s="627"/>
      <c r="W43" s="627"/>
      <c r="X43" s="627"/>
      <c r="Y43" s="627"/>
      <c r="Z43" s="627"/>
      <c r="AA43" s="628"/>
      <c r="AB43" s="600"/>
      <c r="AC43" s="600"/>
      <c r="AD43" s="600"/>
      <c r="AE43" s="600"/>
      <c r="AF43" s="600"/>
      <c r="AG43" s="600"/>
      <c r="AH43" s="600"/>
      <c r="AI43" s="600"/>
      <c r="AJ43" s="600"/>
      <c r="AK43" s="600"/>
    </row>
    <row r="44" spans="1:37" s="327" customFormat="1" x14ac:dyDescent="0.4"/>
    <row r="45" spans="1:37" s="327" customFormat="1" ht="19.5" customHeight="1" x14ac:dyDescent="0.4">
      <c r="B45" s="327" t="s">
        <v>1484</v>
      </c>
    </row>
    <row r="46" spans="1:37" s="327" customFormat="1" ht="19.5" customHeight="1" x14ac:dyDescent="0.4">
      <c r="B46" s="684"/>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6"/>
    </row>
    <row r="47" spans="1:37" s="327" customFormat="1" ht="19.5" customHeight="1" x14ac:dyDescent="0.4">
      <c r="B47" s="552"/>
      <c r="C47" s="327" t="s">
        <v>1485</v>
      </c>
      <c r="D47" s="501"/>
      <c r="E47" s="501"/>
      <c r="F47" s="501"/>
      <c r="G47" s="501"/>
      <c r="H47" s="501"/>
      <c r="I47" s="501"/>
      <c r="J47" s="501"/>
      <c r="K47" s="501"/>
      <c r="L47" s="501"/>
      <c r="M47" s="501"/>
      <c r="N47" s="501"/>
      <c r="O47" s="501"/>
      <c r="Y47" s="733"/>
      <c r="Z47" s="733"/>
      <c r="AA47" s="553"/>
    </row>
    <row r="48" spans="1:37" s="327" customFormat="1" ht="19.5" customHeight="1" x14ac:dyDescent="0.4">
      <c r="B48" s="552"/>
      <c r="C48" s="327" t="s">
        <v>1486</v>
      </c>
      <c r="D48" s="501"/>
      <c r="E48" s="501"/>
      <c r="F48" s="501"/>
      <c r="G48" s="501"/>
      <c r="H48" s="501"/>
      <c r="I48" s="501"/>
      <c r="J48" s="501"/>
      <c r="K48" s="501"/>
      <c r="L48" s="501"/>
      <c r="M48" s="501"/>
      <c r="N48" s="501"/>
      <c r="O48" s="501"/>
      <c r="Y48" s="1419" t="s">
        <v>1470</v>
      </c>
      <c r="Z48" s="1419"/>
      <c r="AA48" s="553"/>
    </row>
    <row r="49" spans="1:37" s="327" customFormat="1" ht="19.5" customHeight="1" x14ac:dyDescent="0.4">
      <c r="B49" s="552"/>
      <c r="D49" s="1422" t="s">
        <v>1487</v>
      </c>
      <c r="E49" s="1420"/>
      <c r="F49" s="1420"/>
      <c r="G49" s="1420"/>
      <c r="H49" s="1420"/>
      <c r="I49" s="1420"/>
      <c r="J49" s="1420"/>
      <c r="K49" s="1420"/>
      <c r="L49" s="1420"/>
      <c r="M49" s="1420"/>
      <c r="N49" s="1420"/>
      <c r="O49" s="1420"/>
      <c r="P49" s="1420"/>
      <c r="Q49" s="1420"/>
      <c r="R49" s="1423" t="s">
        <v>1105</v>
      </c>
      <c r="S49" s="1424"/>
      <c r="T49" s="1424"/>
      <c r="U49" s="1424"/>
      <c r="V49" s="1425"/>
      <c r="AA49" s="553"/>
    </row>
    <row r="50" spans="1:37" s="327" customFormat="1" ht="19.5" customHeight="1" x14ac:dyDescent="0.4">
      <c r="B50" s="552"/>
      <c r="D50" s="1422" t="s">
        <v>1488</v>
      </c>
      <c r="E50" s="1420"/>
      <c r="F50" s="1420"/>
      <c r="G50" s="1420"/>
      <c r="H50" s="1420"/>
      <c r="I50" s="1420"/>
      <c r="J50" s="1420"/>
      <c r="K50" s="1420"/>
      <c r="L50" s="1420"/>
      <c r="M50" s="1420"/>
      <c r="N50" s="1420"/>
      <c r="O50" s="1420"/>
      <c r="P50" s="1420"/>
      <c r="Q50" s="1421"/>
      <c r="R50" s="1423" t="s">
        <v>1105</v>
      </c>
      <c r="S50" s="1424"/>
      <c r="T50" s="1424"/>
      <c r="U50" s="1424"/>
      <c r="V50" s="1425"/>
      <c r="AA50" s="553"/>
    </row>
    <row r="51" spans="1:37" s="327" customFormat="1" ht="19.5" customHeight="1" x14ac:dyDescent="0.4">
      <c r="B51" s="552"/>
      <c r="C51" s="327" t="s">
        <v>1473</v>
      </c>
      <c r="D51" s="501"/>
      <c r="E51" s="501"/>
      <c r="F51" s="501"/>
      <c r="G51" s="501"/>
      <c r="H51" s="501"/>
      <c r="I51" s="501"/>
      <c r="J51" s="501"/>
      <c r="K51" s="501"/>
      <c r="L51" s="501"/>
      <c r="M51" s="501"/>
      <c r="N51" s="501"/>
      <c r="O51" s="501"/>
      <c r="Y51" s="1419" t="s">
        <v>1470</v>
      </c>
      <c r="Z51" s="1419"/>
      <c r="AA51" s="553"/>
    </row>
    <row r="52" spans="1:37" s="327" customFormat="1" ht="19.5" customHeight="1" x14ac:dyDescent="0.4">
      <c r="B52" s="552"/>
      <c r="C52" s="327" t="s">
        <v>1474</v>
      </c>
      <c r="D52" s="501"/>
      <c r="E52" s="501"/>
      <c r="F52" s="501"/>
      <c r="G52" s="501"/>
      <c r="H52" s="501"/>
      <c r="I52" s="501"/>
      <c r="J52" s="501"/>
      <c r="K52" s="501"/>
      <c r="L52" s="501"/>
      <c r="M52" s="501"/>
      <c r="N52" s="501"/>
      <c r="O52" s="501"/>
      <c r="Y52" s="1419" t="s">
        <v>1470</v>
      </c>
      <c r="Z52" s="1419"/>
      <c r="AA52" s="553"/>
    </row>
    <row r="53" spans="1:37" s="327" customFormat="1" ht="23.25" customHeight="1" x14ac:dyDescent="0.4">
      <c r="B53" s="552"/>
      <c r="D53" s="1402" t="s">
        <v>1475</v>
      </c>
      <c r="E53" s="1402"/>
      <c r="F53" s="1402"/>
      <c r="G53" s="1402"/>
      <c r="H53" s="1402"/>
      <c r="I53" s="1402"/>
      <c r="J53" s="1402"/>
      <c r="K53" s="501"/>
      <c r="L53" s="501"/>
      <c r="M53" s="501"/>
      <c r="N53" s="501"/>
      <c r="O53" s="501"/>
      <c r="Y53" s="733"/>
      <c r="Z53" s="733"/>
      <c r="AA53" s="553"/>
    </row>
    <row r="54" spans="1:37" s="327" customFormat="1" ht="23.25" customHeight="1" x14ac:dyDescent="0.4">
      <c r="B54" s="552"/>
      <c r="C54" s="327" t="s">
        <v>1476</v>
      </c>
      <c r="AA54" s="553"/>
    </row>
    <row r="55" spans="1:37" s="327" customFormat="1" ht="6.75" customHeight="1" x14ac:dyDescent="0.4">
      <c r="B55" s="552"/>
      <c r="AA55" s="553"/>
    </row>
    <row r="56" spans="1:37" s="327" customFormat="1" ht="19.5" customHeight="1" x14ac:dyDescent="0.4">
      <c r="B56" s="552" t="s">
        <v>430</v>
      </c>
      <c r="C56" s="1097" t="s">
        <v>1172</v>
      </c>
      <c r="D56" s="1098"/>
      <c r="E56" s="1098"/>
      <c r="F56" s="1098"/>
      <c r="G56" s="1098"/>
      <c r="H56" s="1099"/>
      <c r="I56" s="1420"/>
      <c r="J56" s="1420"/>
      <c r="K56" s="1420"/>
      <c r="L56" s="1420"/>
      <c r="M56" s="1420"/>
      <c r="N56" s="1420"/>
      <c r="O56" s="1420"/>
      <c r="P56" s="1420"/>
      <c r="Q56" s="1420"/>
      <c r="R56" s="1420"/>
      <c r="S56" s="1420"/>
      <c r="T56" s="1420"/>
      <c r="U56" s="1420"/>
      <c r="V56" s="1420"/>
      <c r="W56" s="1420"/>
      <c r="X56" s="1420"/>
      <c r="Y56" s="1420"/>
      <c r="Z56" s="1421"/>
      <c r="AA56" s="553"/>
    </row>
    <row r="57" spans="1:37" s="327" customFormat="1" ht="19.5" customHeight="1" x14ac:dyDescent="0.4">
      <c r="B57" s="552" t="s">
        <v>430</v>
      </c>
      <c r="C57" s="1097" t="s">
        <v>1173</v>
      </c>
      <c r="D57" s="1098"/>
      <c r="E57" s="1098"/>
      <c r="F57" s="1098"/>
      <c r="G57" s="1098"/>
      <c r="H57" s="1099"/>
      <c r="I57" s="1420"/>
      <c r="J57" s="1420"/>
      <c r="K57" s="1420"/>
      <c r="L57" s="1420"/>
      <c r="M57" s="1420"/>
      <c r="N57" s="1420"/>
      <c r="O57" s="1420"/>
      <c r="P57" s="1420"/>
      <c r="Q57" s="1420"/>
      <c r="R57" s="1420"/>
      <c r="S57" s="1420"/>
      <c r="T57" s="1420"/>
      <c r="U57" s="1420"/>
      <c r="V57" s="1420"/>
      <c r="W57" s="1420"/>
      <c r="X57" s="1420"/>
      <c r="Y57" s="1420"/>
      <c r="Z57" s="1421"/>
      <c r="AA57" s="553"/>
    </row>
    <row r="58" spans="1:37" s="327" customFormat="1" ht="19.5" customHeight="1" x14ac:dyDescent="0.4">
      <c r="B58" s="552" t="s">
        <v>430</v>
      </c>
      <c r="C58" s="1097" t="s">
        <v>1174</v>
      </c>
      <c r="D58" s="1098"/>
      <c r="E58" s="1098"/>
      <c r="F58" s="1098"/>
      <c r="G58" s="1098"/>
      <c r="H58" s="1099"/>
      <c r="I58" s="1420"/>
      <c r="J58" s="1420"/>
      <c r="K58" s="1420"/>
      <c r="L58" s="1420"/>
      <c r="M58" s="1420"/>
      <c r="N58" s="1420"/>
      <c r="O58" s="1420"/>
      <c r="P58" s="1420"/>
      <c r="Q58" s="1420"/>
      <c r="R58" s="1420"/>
      <c r="S58" s="1420"/>
      <c r="T58" s="1420"/>
      <c r="U58" s="1420"/>
      <c r="V58" s="1420"/>
      <c r="W58" s="1420"/>
      <c r="X58" s="1420"/>
      <c r="Y58" s="1420"/>
      <c r="Z58" s="1421"/>
      <c r="AA58" s="553"/>
    </row>
    <row r="59" spans="1:37" s="327" customFormat="1" ht="19.5" customHeight="1" x14ac:dyDescent="0.4">
      <c r="B59" s="552"/>
      <c r="C59" s="501"/>
      <c r="D59" s="501"/>
      <c r="E59" s="501"/>
      <c r="F59" s="501"/>
      <c r="G59" s="501"/>
      <c r="H59" s="501"/>
      <c r="I59" s="690"/>
      <c r="J59" s="690"/>
      <c r="K59" s="690"/>
      <c r="L59" s="690"/>
      <c r="M59" s="690"/>
      <c r="N59" s="690"/>
      <c r="O59" s="690"/>
      <c r="P59" s="690"/>
      <c r="Q59" s="690"/>
      <c r="R59" s="690"/>
      <c r="S59" s="690"/>
      <c r="T59" s="690"/>
      <c r="U59" s="690"/>
      <c r="V59" s="690"/>
      <c r="W59" s="690"/>
      <c r="X59" s="690"/>
      <c r="Y59" s="690"/>
      <c r="Z59" s="690"/>
      <c r="AA59" s="553"/>
    </row>
    <row r="60" spans="1:37" s="690" customFormat="1" ht="18" customHeight="1" x14ac:dyDescent="0.4">
      <c r="A60" s="327"/>
      <c r="B60" s="552"/>
      <c r="C60" s="1114" t="s">
        <v>1489</v>
      </c>
      <c r="D60" s="1114"/>
      <c r="E60" s="1114"/>
      <c r="F60" s="1114"/>
      <c r="G60" s="1114"/>
      <c r="H60" s="1114"/>
      <c r="I60" s="1114"/>
      <c r="J60" s="1114"/>
      <c r="K60" s="1114"/>
      <c r="L60" s="1114"/>
      <c r="M60" s="1114"/>
      <c r="N60" s="1114"/>
      <c r="O60" s="1114"/>
      <c r="P60" s="1114"/>
      <c r="Q60" s="1114"/>
      <c r="R60" s="1114"/>
      <c r="S60" s="1114"/>
      <c r="T60" s="1114"/>
      <c r="U60" s="1114"/>
      <c r="V60" s="1114"/>
      <c r="W60" s="1114"/>
      <c r="X60" s="1114"/>
      <c r="Y60" s="1114"/>
      <c r="Z60" s="1114"/>
      <c r="AA60" s="1119"/>
      <c r="AB60" s="327"/>
      <c r="AC60" s="327"/>
      <c r="AD60" s="327"/>
      <c r="AE60" s="327"/>
      <c r="AF60" s="327"/>
      <c r="AG60" s="327"/>
      <c r="AH60" s="327"/>
      <c r="AI60" s="327"/>
      <c r="AJ60" s="327"/>
      <c r="AK60" s="327"/>
    </row>
    <row r="61" spans="1:37" s="690" customFormat="1" ht="18" customHeight="1" x14ac:dyDescent="0.4">
      <c r="A61" s="327"/>
      <c r="B61" s="552"/>
      <c r="C61" s="501"/>
      <c r="D61" s="501"/>
      <c r="E61" s="501"/>
      <c r="F61" s="501"/>
      <c r="G61" s="501"/>
      <c r="H61" s="501"/>
      <c r="I61" s="501"/>
      <c r="J61" s="501"/>
      <c r="K61" s="501"/>
      <c r="L61" s="501"/>
      <c r="M61" s="501"/>
      <c r="N61" s="501"/>
      <c r="O61" s="501"/>
      <c r="P61" s="327"/>
      <c r="Q61" s="327"/>
      <c r="R61" s="327"/>
      <c r="S61" s="327"/>
      <c r="T61" s="327"/>
      <c r="U61" s="327"/>
      <c r="V61" s="327"/>
      <c r="W61" s="327"/>
      <c r="X61" s="327"/>
      <c r="Y61" s="327"/>
      <c r="Z61" s="327"/>
      <c r="AA61" s="553"/>
      <c r="AB61" s="327"/>
      <c r="AC61" s="327"/>
      <c r="AD61" s="327"/>
      <c r="AE61" s="327"/>
      <c r="AF61" s="327"/>
      <c r="AG61" s="327"/>
      <c r="AH61" s="327"/>
      <c r="AI61" s="327"/>
      <c r="AJ61" s="327"/>
      <c r="AK61" s="327"/>
    </row>
    <row r="62" spans="1:37" s="690" customFormat="1" ht="19.5" customHeight="1" x14ac:dyDescent="0.4">
      <c r="A62" s="327"/>
      <c r="B62" s="552"/>
      <c r="C62" s="327"/>
      <c r="D62" s="1418" t="s">
        <v>1490</v>
      </c>
      <c r="E62" s="1418"/>
      <c r="F62" s="1418"/>
      <c r="G62" s="1418"/>
      <c r="H62" s="1418"/>
      <c r="I62" s="1418"/>
      <c r="J62" s="1418"/>
      <c r="K62" s="1418"/>
      <c r="L62" s="1418"/>
      <c r="M62" s="1418"/>
      <c r="N62" s="1418"/>
      <c r="O62" s="1418"/>
      <c r="P62" s="1418"/>
      <c r="Q62" s="1418"/>
      <c r="R62" s="1418"/>
      <c r="S62" s="1418"/>
      <c r="T62" s="1418"/>
      <c r="U62" s="1418"/>
      <c r="V62" s="1418"/>
      <c r="W62" s="327"/>
      <c r="X62" s="327"/>
      <c r="Y62" s="1419" t="s">
        <v>1470</v>
      </c>
      <c r="Z62" s="1419"/>
      <c r="AA62" s="553"/>
      <c r="AB62" s="327"/>
      <c r="AC62" s="327"/>
      <c r="AD62" s="327"/>
      <c r="AE62" s="327"/>
      <c r="AF62" s="327"/>
      <c r="AG62" s="327"/>
      <c r="AH62" s="327"/>
      <c r="AI62" s="327"/>
      <c r="AJ62" s="327"/>
      <c r="AK62" s="327"/>
    </row>
    <row r="63" spans="1:37" ht="19.5" customHeight="1" x14ac:dyDescent="0.15">
      <c r="A63" s="690"/>
      <c r="B63" s="694"/>
      <c r="C63" s="690"/>
      <c r="D63" s="1418" t="s">
        <v>1178</v>
      </c>
      <c r="E63" s="1418"/>
      <c r="F63" s="1418"/>
      <c r="G63" s="1418"/>
      <c r="H63" s="1418"/>
      <c r="I63" s="1418"/>
      <c r="J63" s="1418"/>
      <c r="K63" s="1418"/>
      <c r="L63" s="1418"/>
      <c r="M63" s="1418"/>
      <c r="N63" s="1418"/>
      <c r="O63" s="1418"/>
      <c r="P63" s="1418"/>
      <c r="Q63" s="1418"/>
      <c r="R63" s="1418"/>
      <c r="S63" s="1418"/>
      <c r="T63" s="1418"/>
      <c r="U63" s="1418"/>
      <c r="V63" s="1418"/>
      <c r="W63" s="690"/>
      <c r="X63" s="690"/>
      <c r="Y63" s="1419" t="s">
        <v>1470</v>
      </c>
      <c r="Z63" s="1419"/>
      <c r="AA63" s="695"/>
      <c r="AB63" s="690"/>
      <c r="AC63" s="690"/>
      <c r="AD63" s="690"/>
      <c r="AE63" s="690"/>
      <c r="AF63" s="690"/>
      <c r="AG63" s="690"/>
      <c r="AH63" s="690"/>
      <c r="AI63" s="690"/>
      <c r="AJ63" s="690"/>
      <c r="AK63" s="690"/>
    </row>
    <row r="64" spans="1:37" ht="19.5" customHeight="1" x14ac:dyDescent="0.15">
      <c r="A64" s="690"/>
      <c r="B64" s="694"/>
      <c r="C64" s="690"/>
      <c r="D64" s="1418" t="s">
        <v>1437</v>
      </c>
      <c r="E64" s="1418"/>
      <c r="F64" s="1418"/>
      <c r="G64" s="1418"/>
      <c r="H64" s="1418"/>
      <c r="I64" s="1418"/>
      <c r="J64" s="1418"/>
      <c r="K64" s="1418"/>
      <c r="L64" s="1418"/>
      <c r="M64" s="1418"/>
      <c r="N64" s="1418"/>
      <c r="O64" s="1418"/>
      <c r="P64" s="1418"/>
      <c r="Q64" s="1418"/>
      <c r="R64" s="1418"/>
      <c r="S64" s="1418"/>
      <c r="T64" s="1418"/>
      <c r="U64" s="1418"/>
      <c r="V64" s="1418"/>
      <c r="W64" s="690"/>
      <c r="X64" s="690"/>
      <c r="Y64" s="1419" t="s">
        <v>1470</v>
      </c>
      <c r="Z64" s="1419"/>
      <c r="AA64" s="695"/>
      <c r="AB64" s="690"/>
      <c r="AC64" s="690"/>
      <c r="AD64" s="690"/>
      <c r="AE64" s="690"/>
      <c r="AF64" s="690"/>
      <c r="AG64" s="690"/>
      <c r="AH64" s="690"/>
      <c r="AI64" s="690"/>
      <c r="AJ64" s="690"/>
      <c r="AK64" s="690"/>
    </row>
    <row r="65" spans="1:37" ht="19.5" customHeight="1" x14ac:dyDescent="0.15">
      <c r="A65" s="690"/>
      <c r="B65" s="694"/>
      <c r="C65" s="690"/>
      <c r="D65" s="1418" t="s">
        <v>1482</v>
      </c>
      <c r="E65" s="1418"/>
      <c r="F65" s="1418"/>
      <c r="G65" s="1418"/>
      <c r="H65" s="1418"/>
      <c r="I65" s="1418"/>
      <c r="J65" s="1418"/>
      <c r="K65" s="1418"/>
      <c r="L65" s="1418"/>
      <c r="M65" s="1418"/>
      <c r="N65" s="1418"/>
      <c r="O65" s="1418"/>
      <c r="P65" s="1418"/>
      <c r="Q65" s="1418"/>
      <c r="R65" s="1418"/>
      <c r="S65" s="1418"/>
      <c r="T65" s="1418"/>
      <c r="U65" s="1418"/>
      <c r="V65" s="1418"/>
      <c r="W65" s="690"/>
      <c r="X65" s="690"/>
      <c r="Y65" s="1419" t="s">
        <v>1470</v>
      </c>
      <c r="Z65" s="1419"/>
      <c r="AA65" s="695"/>
      <c r="AB65" s="690"/>
      <c r="AC65" s="690"/>
      <c r="AD65" s="690"/>
      <c r="AE65" s="690"/>
      <c r="AF65" s="690"/>
      <c r="AG65" s="690"/>
      <c r="AH65" s="690"/>
      <c r="AI65" s="690"/>
      <c r="AJ65" s="690"/>
      <c r="AK65" s="690"/>
    </row>
    <row r="66" spans="1:37" s="690" customFormat="1" x14ac:dyDescent="0.4">
      <c r="B66" s="694"/>
      <c r="D66" s="1418" t="s">
        <v>1483</v>
      </c>
      <c r="E66" s="1418"/>
      <c r="F66" s="1418"/>
      <c r="G66" s="1418"/>
      <c r="H66" s="1418"/>
      <c r="I66" s="1418"/>
      <c r="J66" s="1418"/>
      <c r="K66" s="1418"/>
      <c r="L66" s="1418"/>
      <c r="M66" s="1418"/>
      <c r="N66" s="1418"/>
      <c r="O66" s="1418"/>
      <c r="P66" s="1418"/>
      <c r="Q66" s="1418"/>
      <c r="R66" s="1418"/>
      <c r="S66" s="1418"/>
      <c r="T66" s="1418"/>
      <c r="U66" s="1418"/>
      <c r="V66" s="1418"/>
      <c r="Y66" s="721"/>
      <c r="Z66" s="721"/>
      <c r="AA66" s="695"/>
    </row>
    <row r="67" spans="1:37" s="690" customFormat="1" x14ac:dyDescent="0.15">
      <c r="A67" s="600"/>
      <c r="B67" s="698"/>
      <c r="C67" s="627"/>
      <c r="D67" s="627"/>
      <c r="E67" s="627"/>
      <c r="F67" s="627"/>
      <c r="G67" s="627"/>
      <c r="H67" s="627"/>
      <c r="I67" s="627"/>
      <c r="J67" s="627"/>
      <c r="K67" s="627"/>
      <c r="L67" s="627"/>
      <c r="M67" s="627"/>
      <c r="N67" s="627"/>
      <c r="O67" s="627"/>
      <c r="P67" s="627"/>
      <c r="Q67" s="627"/>
      <c r="R67" s="627"/>
      <c r="S67" s="627"/>
      <c r="T67" s="627"/>
      <c r="U67" s="627"/>
      <c r="V67" s="627"/>
      <c r="W67" s="627"/>
      <c r="X67" s="627"/>
      <c r="Y67" s="627"/>
      <c r="Z67" s="627"/>
      <c r="AA67" s="628"/>
      <c r="AB67" s="600"/>
      <c r="AC67" s="600"/>
      <c r="AD67" s="600"/>
      <c r="AE67" s="600"/>
      <c r="AF67" s="600"/>
      <c r="AG67" s="600"/>
      <c r="AH67" s="600"/>
      <c r="AI67" s="600"/>
      <c r="AJ67" s="600"/>
      <c r="AK67" s="600"/>
    </row>
    <row r="68" spans="1:37" s="690" customFormat="1" x14ac:dyDescent="0.15">
      <c r="A68" s="600"/>
      <c r="B68" s="702"/>
      <c r="C68" s="600"/>
      <c r="D68" s="600"/>
      <c r="E68" s="600"/>
      <c r="F68" s="600"/>
      <c r="G68" s="600"/>
      <c r="H68" s="600"/>
      <c r="I68" s="600"/>
      <c r="J68" s="600"/>
      <c r="K68" s="600"/>
      <c r="L68" s="600"/>
      <c r="M68" s="600"/>
      <c r="N68" s="600"/>
      <c r="O68" s="600"/>
      <c r="P68" s="600"/>
      <c r="Q68" s="600"/>
      <c r="R68" s="600"/>
      <c r="S68" s="600"/>
      <c r="T68" s="600"/>
      <c r="U68" s="600"/>
      <c r="V68" s="600"/>
      <c r="W68" s="600"/>
      <c r="X68" s="600"/>
      <c r="Y68" s="600"/>
      <c r="Z68" s="600"/>
      <c r="AA68" s="600"/>
      <c r="AB68" s="600"/>
      <c r="AC68" s="600"/>
      <c r="AD68" s="600"/>
      <c r="AE68" s="600"/>
      <c r="AF68" s="600"/>
      <c r="AG68" s="600"/>
      <c r="AH68" s="600"/>
      <c r="AI68" s="600"/>
      <c r="AJ68" s="600"/>
      <c r="AK68" s="600"/>
    </row>
    <row r="69" spans="1:37" ht="36.950000000000003" customHeight="1" x14ac:dyDescent="0.15">
      <c r="B69" s="1417" t="s">
        <v>1491</v>
      </c>
      <c r="C69" s="1417"/>
      <c r="D69" s="1417"/>
      <c r="E69" s="1417"/>
      <c r="F69" s="1417"/>
      <c r="G69" s="1417"/>
      <c r="H69" s="1417"/>
      <c r="I69" s="1417"/>
      <c r="J69" s="1417"/>
      <c r="K69" s="1417"/>
      <c r="L69" s="1417"/>
      <c r="M69" s="1417"/>
      <c r="N69" s="1417"/>
      <c r="O69" s="1417"/>
      <c r="P69" s="1417"/>
      <c r="Q69" s="1417"/>
      <c r="R69" s="1417"/>
      <c r="S69" s="1417"/>
      <c r="T69" s="1417"/>
      <c r="U69" s="1417"/>
      <c r="V69" s="1417"/>
      <c r="W69" s="1417"/>
      <c r="X69" s="1417"/>
      <c r="Y69" s="1417"/>
      <c r="Z69" s="1417"/>
      <c r="AA69" s="1417"/>
    </row>
    <row r="70" spans="1:37" x14ac:dyDescent="0.15">
      <c r="A70" s="690"/>
      <c r="B70" s="1417" t="s">
        <v>1492</v>
      </c>
      <c r="C70" s="1417"/>
      <c r="D70" s="1417"/>
      <c r="E70" s="1417"/>
      <c r="F70" s="1417"/>
      <c r="G70" s="1417"/>
      <c r="H70" s="1417"/>
      <c r="I70" s="1417"/>
      <c r="J70" s="1417"/>
      <c r="K70" s="1417"/>
      <c r="L70" s="1417"/>
      <c r="M70" s="1417"/>
      <c r="N70" s="1417"/>
      <c r="O70" s="1417"/>
      <c r="P70" s="1417"/>
      <c r="Q70" s="1417"/>
      <c r="R70" s="1417"/>
      <c r="S70" s="1417"/>
      <c r="T70" s="1417"/>
      <c r="U70" s="1417"/>
      <c r="V70" s="1417"/>
      <c r="W70" s="1417"/>
      <c r="X70" s="1417"/>
      <c r="Y70" s="1417"/>
      <c r="Z70" s="1417"/>
      <c r="AA70" s="1417"/>
      <c r="AB70" s="690"/>
      <c r="AC70" s="690"/>
      <c r="AD70" s="690"/>
      <c r="AE70" s="690"/>
      <c r="AF70" s="690"/>
      <c r="AG70" s="690"/>
      <c r="AH70" s="690"/>
      <c r="AI70" s="690"/>
      <c r="AJ70" s="690"/>
      <c r="AK70" s="690"/>
    </row>
    <row r="71" spans="1:37" ht="13.5" customHeight="1" x14ac:dyDescent="0.15">
      <c r="A71" s="690"/>
      <c r="B71" s="1417" t="s">
        <v>1493</v>
      </c>
      <c r="C71" s="1417"/>
      <c r="D71" s="1417"/>
      <c r="E71" s="1417"/>
      <c r="F71" s="1417"/>
      <c r="G71" s="1417"/>
      <c r="H71" s="1417"/>
      <c r="I71" s="1417"/>
      <c r="J71" s="1417"/>
      <c r="K71" s="1417"/>
      <c r="L71" s="1417"/>
      <c r="M71" s="1417"/>
      <c r="N71" s="1417"/>
      <c r="O71" s="1417"/>
      <c r="P71" s="1417"/>
      <c r="Q71" s="1417"/>
      <c r="R71" s="1417"/>
      <c r="S71" s="1417"/>
      <c r="T71" s="1417"/>
      <c r="U71" s="1417"/>
      <c r="V71" s="1417"/>
      <c r="W71" s="1417"/>
      <c r="X71" s="1417"/>
      <c r="Y71" s="1417"/>
      <c r="Z71" s="1417"/>
      <c r="AA71" s="1417"/>
      <c r="AB71" s="690"/>
      <c r="AC71" s="690"/>
      <c r="AD71" s="690"/>
      <c r="AE71" s="690"/>
      <c r="AF71" s="690"/>
      <c r="AG71" s="690"/>
      <c r="AH71" s="690"/>
      <c r="AI71" s="690"/>
      <c r="AJ71" s="690"/>
      <c r="AK71" s="690"/>
    </row>
    <row r="72" spans="1:37" x14ac:dyDescent="0.15">
      <c r="A72" s="690"/>
      <c r="B72" s="1417" t="s">
        <v>1494</v>
      </c>
      <c r="C72" s="1417"/>
      <c r="D72" s="1417"/>
      <c r="E72" s="1417"/>
      <c r="F72" s="1417"/>
      <c r="G72" s="1417"/>
      <c r="H72" s="1417"/>
      <c r="I72" s="1417"/>
      <c r="J72" s="1417"/>
      <c r="K72" s="1417"/>
      <c r="L72" s="1417"/>
      <c r="M72" s="1417"/>
      <c r="N72" s="1417"/>
      <c r="O72" s="1417"/>
      <c r="P72" s="1417"/>
      <c r="Q72" s="1417"/>
      <c r="R72" s="1417"/>
      <c r="S72" s="1417"/>
      <c r="T72" s="1417"/>
      <c r="U72" s="1417"/>
      <c r="V72" s="1417"/>
      <c r="W72" s="1417"/>
      <c r="X72" s="1417"/>
      <c r="Y72" s="1417"/>
      <c r="Z72" s="1417"/>
      <c r="AA72" s="1417"/>
      <c r="AB72" s="690"/>
      <c r="AC72" s="690"/>
      <c r="AD72" s="690"/>
      <c r="AE72" s="690"/>
      <c r="AF72" s="690"/>
      <c r="AG72" s="690"/>
      <c r="AH72" s="690"/>
      <c r="AI72" s="690"/>
      <c r="AJ72" s="690"/>
      <c r="AK72" s="690"/>
    </row>
    <row r="73" spans="1:37" x14ac:dyDescent="0.15">
      <c r="B73" s="1417" t="s">
        <v>1495</v>
      </c>
      <c r="C73" s="1417"/>
      <c r="D73" s="1417"/>
      <c r="E73" s="1417"/>
      <c r="F73" s="1417"/>
      <c r="G73" s="1417"/>
      <c r="H73" s="1417"/>
      <c r="I73" s="1417"/>
      <c r="J73" s="1417"/>
      <c r="K73" s="1417"/>
      <c r="L73" s="1417"/>
      <c r="M73" s="1417"/>
      <c r="N73" s="1417"/>
      <c r="O73" s="1417"/>
      <c r="P73" s="1417"/>
      <c r="Q73" s="1417"/>
      <c r="R73" s="1417"/>
      <c r="S73" s="1417"/>
      <c r="T73" s="1417"/>
      <c r="U73" s="1417"/>
      <c r="V73" s="1417"/>
      <c r="W73" s="1417"/>
      <c r="X73" s="1417"/>
      <c r="Y73" s="1417"/>
      <c r="Z73" s="1417"/>
      <c r="AA73" s="1417"/>
      <c r="AB73" s="784"/>
    </row>
    <row r="74" spans="1:37" x14ac:dyDescent="0.15">
      <c r="B74" s="1417" t="s">
        <v>1496</v>
      </c>
      <c r="C74" s="1417"/>
      <c r="D74" s="1417"/>
      <c r="E74" s="1417"/>
      <c r="F74" s="1417"/>
      <c r="G74" s="1417"/>
      <c r="H74" s="1417"/>
      <c r="I74" s="1417"/>
      <c r="J74" s="1417"/>
      <c r="K74" s="1417"/>
      <c r="L74" s="1417"/>
      <c r="M74" s="1417"/>
      <c r="N74" s="1417"/>
      <c r="O74" s="1417"/>
      <c r="P74" s="1417"/>
      <c r="Q74" s="1417"/>
      <c r="R74" s="1417"/>
      <c r="S74" s="1417"/>
      <c r="T74" s="1417"/>
      <c r="U74" s="1417"/>
      <c r="V74" s="1417"/>
      <c r="W74" s="1417"/>
      <c r="X74" s="1417"/>
      <c r="Y74" s="1417"/>
      <c r="Z74" s="1417"/>
      <c r="AA74" s="785"/>
      <c r="AB74" s="784"/>
    </row>
    <row r="75" spans="1:37" x14ac:dyDescent="0.15">
      <c r="B75" s="786"/>
      <c r="D75" s="787"/>
    </row>
    <row r="76" spans="1:37" x14ac:dyDescent="0.15">
      <c r="B76" s="786"/>
      <c r="D76" s="787"/>
    </row>
    <row r="77" spans="1:37" x14ac:dyDescent="0.15">
      <c r="B77" s="786"/>
      <c r="D77" s="787"/>
    </row>
    <row r="78" spans="1:37" x14ac:dyDescent="0.15">
      <c r="B78" s="786"/>
      <c r="D78" s="787"/>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rowBreaks count="1" manualBreakCount="1">
    <brk id="44" max="2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P1412"/>
  <sheetViews>
    <sheetView view="pageBreakPreview" topLeftCell="N1" zoomScale="55" zoomScaleNormal="85" zoomScaleSheetLayoutView="55" workbookViewId="0">
      <selection activeCell="P857" sqref="P857"/>
    </sheetView>
  </sheetViews>
  <sheetFormatPr defaultRowHeight="13.5" x14ac:dyDescent="0.4"/>
  <cols>
    <col min="1" max="1" width="9" style="324" hidden="1" customWidth="1"/>
    <col min="2" max="2" width="8.125" style="324" hidden="1" customWidth="1"/>
    <col min="3" max="5" width="6.25" style="324" hidden="1" customWidth="1"/>
    <col min="6" max="6" width="8.125" style="324" hidden="1" customWidth="1"/>
    <col min="7" max="7" width="4.875" style="324" hidden="1" customWidth="1"/>
    <col min="8" max="9" width="8.125" style="324" hidden="1" customWidth="1"/>
    <col min="10" max="11" width="4.25" style="501" customWidth="1"/>
    <col min="12" max="12" width="25" style="327" customWidth="1"/>
    <col min="13" max="13" width="4.875" style="327" customWidth="1"/>
    <col min="14" max="14" width="41.625" style="327" customWidth="1"/>
    <col min="15" max="15" width="4.875" style="327" customWidth="1"/>
    <col min="16" max="16" width="19.625" style="327" customWidth="1"/>
    <col min="17" max="17" width="33.875" style="327" customWidth="1"/>
    <col min="18" max="32" width="4.875" style="327" customWidth="1"/>
    <col min="33" max="33" width="5.5" style="327" customWidth="1"/>
    <col min="34" max="38" width="4.875" style="327" customWidth="1"/>
    <col min="39" max="39" width="9.375" style="327" bestFit="1" customWidth="1"/>
    <col min="40" max="41" width="4.875" style="327" customWidth="1"/>
    <col min="42" max="16384" width="9" style="327"/>
  </cols>
  <sheetData>
    <row r="1" spans="1:41" x14ac:dyDescent="0.4">
      <c r="A1" s="324" t="s">
        <v>451</v>
      </c>
      <c r="B1" s="324" t="s">
        <v>452</v>
      </c>
      <c r="C1" s="324" t="s">
        <v>453</v>
      </c>
      <c r="D1" s="324" t="s">
        <v>454</v>
      </c>
      <c r="E1" s="324" t="s">
        <v>455</v>
      </c>
      <c r="F1" s="324" t="s">
        <v>456</v>
      </c>
      <c r="G1" s="324" t="s">
        <v>457</v>
      </c>
      <c r="H1" s="324" t="s">
        <v>458</v>
      </c>
      <c r="I1" s="324" t="s">
        <v>459</v>
      </c>
      <c r="J1" s="325"/>
      <c r="K1" s="325"/>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326"/>
      <c r="AK1" s="326"/>
      <c r="AL1" s="326"/>
      <c r="AM1" s="326"/>
      <c r="AN1" s="326"/>
      <c r="AO1" s="326"/>
    </row>
    <row r="2" spans="1:41" ht="20.25" customHeight="1" x14ac:dyDescent="0.4">
      <c r="A2" s="324" t="s">
        <v>460</v>
      </c>
      <c r="B2" s="324" t="s">
        <v>163</v>
      </c>
      <c r="C2" s="324" t="s">
        <v>163</v>
      </c>
      <c r="D2" s="324" t="s">
        <v>163</v>
      </c>
      <c r="E2" s="324" t="s">
        <v>163</v>
      </c>
      <c r="F2" s="324" t="s">
        <v>163</v>
      </c>
      <c r="G2" s="324" t="s">
        <v>461</v>
      </c>
      <c r="H2" s="324" t="s">
        <v>462</v>
      </c>
      <c r="I2" s="324" t="s">
        <v>462</v>
      </c>
      <c r="J2" s="328" t="s">
        <v>463</v>
      </c>
      <c r="K2" s="329"/>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326"/>
      <c r="AK2" s="326"/>
      <c r="AL2" s="326"/>
      <c r="AM2" s="326"/>
      <c r="AN2" s="326"/>
      <c r="AO2" s="326"/>
    </row>
    <row r="3" spans="1:41" ht="20.25" customHeight="1" x14ac:dyDescent="0.4">
      <c r="A3" s="324" t="s">
        <v>163</v>
      </c>
      <c r="B3" s="324" t="s">
        <v>163</v>
      </c>
      <c r="C3" s="324" t="s">
        <v>163</v>
      </c>
      <c r="D3" s="324" t="s">
        <v>163</v>
      </c>
      <c r="E3" s="324" t="s">
        <v>163</v>
      </c>
      <c r="F3" s="324" t="s">
        <v>163</v>
      </c>
      <c r="G3" s="324" t="s">
        <v>462</v>
      </c>
      <c r="H3" s="324" t="s">
        <v>462</v>
      </c>
      <c r="I3" s="324" t="s">
        <v>462</v>
      </c>
      <c r="J3" s="1041" t="s">
        <v>464</v>
      </c>
      <c r="K3" s="1041"/>
      <c r="L3" s="1041"/>
      <c r="M3" s="1041"/>
      <c r="N3" s="1041"/>
      <c r="O3" s="1041"/>
      <c r="P3" s="1041"/>
      <c r="Q3" s="1041"/>
      <c r="R3" s="1041"/>
      <c r="S3" s="1041"/>
      <c r="T3" s="1041"/>
      <c r="U3" s="1041"/>
      <c r="V3" s="1041"/>
      <c r="W3" s="1041"/>
      <c r="X3" s="1041"/>
      <c r="Y3" s="1041"/>
      <c r="Z3" s="1041"/>
      <c r="AA3" s="1041"/>
      <c r="AB3" s="1041"/>
      <c r="AC3" s="1041"/>
      <c r="AD3" s="1041"/>
      <c r="AE3" s="1041"/>
      <c r="AF3" s="1041"/>
      <c r="AG3" s="1041"/>
      <c r="AH3" s="1041"/>
      <c r="AI3" s="1041"/>
      <c r="AJ3" s="1041"/>
      <c r="AK3" s="1041"/>
      <c r="AL3" s="1041"/>
      <c r="AM3" s="1041"/>
      <c r="AN3" s="1041"/>
      <c r="AO3" s="1041"/>
    </row>
    <row r="4" spans="1:41" ht="20.25" customHeight="1" x14ac:dyDescent="0.4">
      <c r="A4" s="324" t="s">
        <v>163</v>
      </c>
      <c r="B4" s="324" t="s">
        <v>163</v>
      </c>
      <c r="C4" s="324" t="s">
        <v>163</v>
      </c>
      <c r="D4" s="324" t="s">
        <v>163</v>
      </c>
      <c r="E4" s="324" t="s">
        <v>163</v>
      </c>
      <c r="F4" s="324" t="s">
        <v>163</v>
      </c>
      <c r="G4" s="324" t="s">
        <v>462</v>
      </c>
      <c r="H4" s="324" t="s">
        <v>462</v>
      </c>
      <c r="I4" s="324" t="s">
        <v>462</v>
      </c>
      <c r="J4" s="325"/>
      <c r="K4" s="325"/>
      <c r="L4" s="326"/>
      <c r="M4" s="326"/>
      <c r="N4" s="326"/>
      <c r="O4" s="326"/>
      <c r="P4" s="326"/>
      <c r="Q4" s="326"/>
      <c r="R4" s="326"/>
      <c r="S4" s="326"/>
      <c r="T4" s="326"/>
      <c r="U4" s="326"/>
      <c r="V4" s="326"/>
      <c r="W4" s="326"/>
      <c r="X4" s="326"/>
      <c r="Y4" s="326"/>
      <c r="Z4" s="326"/>
      <c r="AA4" s="326"/>
      <c r="AB4" s="326"/>
      <c r="AC4" s="326"/>
      <c r="AD4" s="326"/>
      <c r="AE4" s="326"/>
      <c r="AF4" s="326"/>
      <c r="AG4" s="326"/>
      <c r="AH4" s="326"/>
      <c r="AI4" s="326"/>
      <c r="AJ4" s="326"/>
      <c r="AK4" s="326"/>
      <c r="AL4" s="326"/>
      <c r="AM4" s="326"/>
      <c r="AN4" s="326"/>
      <c r="AO4" s="326"/>
    </row>
    <row r="5" spans="1:41" ht="30" customHeight="1" x14ac:dyDescent="0.4">
      <c r="A5" s="324" t="s">
        <v>163</v>
      </c>
      <c r="B5" s="324" t="s">
        <v>163</v>
      </c>
      <c r="C5" s="324" t="s">
        <v>163</v>
      </c>
      <c r="D5" s="324" t="s">
        <v>163</v>
      </c>
      <c r="E5" s="324" t="s">
        <v>163</v>
      </c>
      <c r="F5" s="324" t="s">
        <v>163</v>
      </c>
      <c r="G5" s="324" t="s">
        <v>462</v>
      </c>
      <c r="H5" s="324" t="s">
        <v>462</v>
      </c>
      <c r="I5" s="324" t="s">
        <v>462</v>
      </c>
      <c r="J5" s="325"/>
      <c r="K5" s="325"/>
      <c r="L5" s="326"/>
      <c r="M5" s="326"/>
      <c r="N5" s="326"/>
      <c r="O5" s="326"/>
      <c r="P5" s="326"/>
      <c r="Q5" s="326"/>
      <c r="R5" s="326"/>
      <c r="S5" s="326"/>
      <c r="T5" s="326"/>
      <c r="U5" s="326"/>
      <c r="V5" s="326"/>
      <c r="W5" s="326"/>
      <c r="X5" s="326"/>
      <c r="Y5" s="326"/>
      <c r="Z5" s="326"/>
      <c r="AA5" s="326"/>
      <c r="AB5" s="1012" t="s">
        <v>465</v>
      </c>
      <c r="AC5" s="1062"/>
      <c r="AD5" s="1062"/>
      <c r="AE5" s="1063"/>
      <c r="AF5" s="330">
        <v>4</v>
      </c>
      <c r="AG5" s="331">
        <v>0</v>
      </c>
      <c r="AH5" s="331"/>
      <c r="AI5" s="331"/>
      <c r="AJ5" s="331"/>
      <c r="AK5" s="331"/>
      <c r="AL5" s="331"/>
      <c r="AM5" s="331"/>
      <c r="AN5" s="331"/>
      <c r="AO5" s="332"/>
    </row>
    <row r="6" spans="1:41" ht="20.25" customHeight="1" x14ac:dyDescent="0.4">
      <c r="A6" s="324" t="s">
        <v>163</v>
      </c>
      <c r="B6" s="324" t="s">
        <v>163</v>
      </c>
      <c r="C6" s="324" t="s">
        <v>163</v>
      </c>
      <c r="D6" s="324" t="s">
        <v>163</v>
      </c>
      <c r="E6" s="324" t="s">
        <v>163</v>
      </c>
      <c r="F6" s="324" t="s">
        <v>163</v>
      </c>
      <c r="G6" s="324" t="s">
        <v>462</v>
      </c>
      <c r="H6" s="324" t="s">
        <v>462</v>
      </c>
      <c r="I6" s="324" t="s">
        <v>462</v>
      </c>
      <c r="J6" s="325"/>
      <c r="K6" s="325"/>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row>
    <row r="7" spans="1:41" ht="17.25" customHeight="1" x14ac:dyDescent="0.4">
      <c r="A7" s="333" t="s">
        <v>163</v>
      </c>
      <c r="B7" s="334" t="s">
        <v>163</v>
      </c>
      <c r="C7" s="334" t="s">
        <v>163</v>
      </c>
      <c r="D7" s="334" t="s">
        <v>163</v>
      </c>
      <c r="E7" s="334" t="s">
        <v>163</v>
      </c>
      <c r="F7" s="334" t="s">
        <v>163</v>
      </c>
      <c r="G7" s="334" t="s">
        <v>462</v>
      </c>
      <c r="H7" s="334" t="s">
        <v>462</v>
      </c>
      <c r="I7" s="335" t="s">
        <v>462</v>
      </c>
      <c r="J7" s="1012" t="s">
        <v>466</v>
      </c>
      <c r="K7" s="1062"/>
      <c r="L7" s="1063"/>
      <c r="M7" s="1012" t="s">
        <v>467</v>
      </c>
      <c r="N7" s="1063"/>
      <c r="O7" s="1012" t="s">
        <v>468</v>
      </c>
      <c r="P7" s="1063"/>
      <c r="Q7" s="1012" t="s">
        <v>469</v>
      </c>
      <c r="R7" s="1062"/>
      <c r="S7" s="1062"/>
      <c r="T7" s="1062"/>
      <c r="U7" s="1062"/>
      <c r="V7" s="1062"/>
      <c r="W7" s="1062"/>
      <c r="X7" s="1062"/>
      <c r="Y7" s="1062"/>
      <c r="Z7" s="1062"/>
      <c r="AA7" s="1062"/>
      <c r="AB7" s="1062"/>
      <c r="AC7" s="1062"/>
      <c r="AD7" s="1062"/>
      <c r="AE7" s="1062"/>
      <c r="AF7" s="1062"/>
      <c r="AG7" s="1063"/>
      <c r="AH7" s="1012" t="s">
        <v>348</v>
      </c>
      <c r="AI7" s="1062"/>
      <c r="AJ7" s="1062"/>
      <c r="AK7" s="1063"/>
      <c r="AL7" s="1012" t="s">
        <v>470</v>
      </c>
      <c r="AM7" s="1062"/>
      <c r="AN7" s="1062"/>
      <c r="AO7" s="1063"/>
    </row>
    <row r="8" spans="1:41" ht="18.75" customHeight="1" x14ac:dyDescent="0.4">
      <c r="A8" s="336" t="s">
        <v>163</v>
      </c>
      <c r="B8" s="337" t="s">
        <v>163</v>
      </c>
      <c r="C8" s="337" t="s">
        <v>163</v>
      </c>
      <c r="D8" s="337" t="s">
        <v>163</v>
      </c>
      <c r="E8" s="337" t="s">
        <v>163</v>
      </c>
      <c r="F8" s="337" t="s">
        <v>163</v>
      </c>
      <c r="G8" s="337" t="s">
        <v>462</v>
      </c>
      <c r="H8" s="337" t="s">
        <v>462</v>
      </c>
      <c r="I8" s="338" t="s">
        <v>462</v>
      </c>
      <c r="J8" s="1010" t="s">
        <v>471</v>
      </c>
      <c r="K8" s="1064"/>
      <c r="L8" s="1065"/>
      <c r="M8" s="1010"/>
      <c r="N8" s="1065"/>
      <c r="O8" s="1010"/>
      <c r="P8" s="1065"/>
      <c r="Q8" s="1014" t="s">
        <v>472</v>
      </c>
      <c r="R8" s="339" t="s">
        <v>473</v>
      </c>
      <c r="S8" s="340" t="s">
        <v>474</v>
      </c>
      <c r="T8" s="341"/>
      <c r="U8" s="341"/>
      <c r="V8" s="339" t="s">
        <v>473</v>
      </c>
      <c r="W8" s="340" t="s">
        <v>475</v>
      </c>
      <c r="X8" s="341"/>
      <c r="Y8" s="341"/>
      <c r="Z8" s="339" t="s">
        <v>473</v>
      </c>
      <c r="AA8" s="340" t="s">
        <v>476</v>
      </c>
      <c r="AB8" s="341"/>
      <c r="AC8" s="341"/>
      <c r="AD8" s="339" t="s">
        <v>473</v>
      </c>
      <c r="AE8" s="340" t="s">
        <v>477</v>
      </c>
      <c r="AF8" s="341"/>
      <c r="AG8" s="342"/>
      <c r="AH8" s="1016"/>
      <c r="AI8" s="1019"/>
      <c r="AJ8" s="1019"/>
      <c r="AK8" s="1020"/>
      <c r="AL8" s="1016"/>
      <c r="AM8" s="1019"/>
      <c r="AN8" s="1019"/>
      <c r="AO8" s="1020"/>
    </row>
    <row r="9" spans="1:41" ht="18.75" customHeight="1" x14ac:dyDescent="0.4">
      <c r="A9" s="343" t="s">
        <v>163</v>
      </c>
      <c r="B9" s="344" t="s">
        <v>163</v>
      </c>
      <c r="C9" s="344" t="s">
        <v>163</v>
      </c>
      <c r="D9" s="344" t="s">
        <v>163</v>
      </c>
      <c r="E9" s="344" t="s">
        <v>163</v>
      </c>
      <c r="F9" s="344" t="s">
        <v>163</v>
      </c>
      <c r="G9" s="344" t="s">
        <v>462</v>
      </c>
      <c r="H9" s="344" t="s">
        <v>462</v>
      </c>
      <c r="I9" s="345" t="s">
        <v>462</v>
      </c>
      <c r="J9" s="1080"/>
      <c r="K9" s="1081"/>
      <c r="L9" s="1082"/>
      <c r="M9" s="1080"/>
      <c r="N9" s="1082"/>
      <c r="O9" s="1080"/>
      <c r="P9" s="1082"/>
      <c r="Q9" s="1044"/>
      <c r="R9" s="346" t="s">
        <v>478</v>
      </c>
      <c r="S9" s="347" t="s">
        <v>479</v>
      </c>
      <c r="T9" s="348"/>
      <c r="U9" s="348"/>
      <c r="V9" s="339" t="s">
        <v>473</v>
      </c>
      <c r="W9" s="347" t="s">
        <v>480</v>
      </c>
      <c r="X9" s="348"/>
      <c r="Y9" s="348"/>
      <c r="Z9" s="339" t="s">
        <v>473</v>
      </c>
      <c r="AA9" s="347" t="s">
        <v>481</v>
      </c>
      <c r="AB9" s="348"/>
      <c r="AC9" s="348"/>
      <c r="AD9" s="339" t="s">
        <v>473</v>
      </c>
      <c r="AE9" s="347" t="s">
        <v>482</v>
      </c>
      <c r="AF9" s="348"/>
      <c r="AG9" s="349"/>
      <c r="AH9" s="1021"/>
      <c r="AI9" s="1022"/>
      <c r="AJ9" s="1022"/>
      <c r="AK9" s="1023"/>
      <c r="AL9" s="1021"/>
      <c r="AM9" s="1022"/>
      <c r="AN9" s="1022"/>
      <c r="AO9" s="1023"/>
    </row>
    <row r="10" spans="1:41" ht="18.75" hidden="1" customHeight="1" x14ac:dyDescent="0.4">
      <c r="A10" s="324" t="s">
        <v>461</v>
      </c>
      <c r="B10" s="324" t="s">
        <v>461</v>
      </c>
      <c r="C10" s="324" t="s">
        <v>460</v>
      </c>
      <c r="D10" s="324" t="s">
        <v>462</v>
      </c>
      <c r="E10" s="324" t="s">
        <v>462</v>
      </c>
      <c r="F10" s="324" t="s">
        <v>462</v>
      </c>
      <c r="G10" s="324" t="s">
        <v>462</v>
      </c>
      <c r="H10" s="324" t="s">
        <v>462</v>
      </c>
      <c r="I10" s="324" t="s">
        <v>462</v>
      </c>
      <c r="J10" s="350"/>
      <c r="K10" s="351"/>
      <c r="L10" s="352"/>
      <c r="M10" s="353"/>
      <c r="N10" s="342"/>
      <c r="O10" s="354"/>
      <c r="P10" s="342"/>
      <c r="Q10" s="355" t="s">
        <v>483</v>
      </c>
      <c r="R10" s="356" t="s">
        <v>473</v>
      </c>
      <c r="S10" s="357" t="s">
        <v>484</v>
      </c>
      <c r="T10" s="357"/>
      <c r="U10" s="358"/>
      <c r="V10" s="359" t="s">
        <v>473</v>
      </c>
      <c r="W10" s="357" t="s">
        <v>485</v>
      </c>
      <c r="X10" s="357"/>
      <c r="Y10" s="358"/>
      <c r="Z10" s="359" t="s">
        <v>473</v>
      </c>
      <c r="AA10" s="360" t="s">
        <v>486</v>
      </c>
      <c r="AB10" s="360"/>
      <c r="AC10" s="361"/>
      <c r="AD10" s="361"/>
      <c r="AE10" s="361"/>
      <c r="AF10" s="361"/>
      <c r="AG10" s="362"/>
      <c r="AH10" s="363" t="s">
        <v>473</v>
      </c>
      <c r="AI10" s="340" t="s">
        <v>487</v>
      </c>
      <c r="AJ10" s="340"/>
      <c r="AK10" s="364"/>
      <c r="AL10" s="363" t="s">
        <v>473</v>
      </c>
      <c r="AM10" s="340" t="s">
        <v>487</v>
      </c>
      <c r="AN10" s="340"/>
      <c r="AO10" s="364"/>
    </row>
    <row r="11" spans="1:41" ht="18.75" hidden="1" customHeight="1" x14ac:dyDescent="0.4">
      <c r="A11" s="324" t="s">
        <v>462</v>
      </c>
      <c r="B11" s="324" t="s">
        <v>462</v>
      </c>
      <c r="C11" s="324" t="s">
        <v>163</v>
      </c>
      <c r="D11" s="324" t="s">
        <v>462</v>
      </c>
      <c r="E11" s="324" t="s">
        <v>462</v>
      </c>
      <c r="F11" s="324" t="s">
        <v>462</v>
      </c>
      <c r="G11" s="324" t="s">
        <v>462</v>
      </c>
      <c r="H11" s="324" t="s">
        <v>462</v>
      </c>
      <c r="I11" s="324" t="s">
        <v>462</v>
      </c>
      <c r="J11" s="365"/>
      <c r="K11" s="366"/>
      <c r="L11" s="367"/>
      <c r="M11" s="368"/>
      <c r="N11" s="349"/>
      <c r="O11" s="369"/>
      <c r="P11" s="349"/>
      <c r="Q11" s="370" t="s">
        <v>488</v>
      </c>
      <c r="R11" s="371" t="s">
        <v>473</v>
      </c>
      <c r="S11" s="372" t="s">
        <v>489</v>
      </c>
      <c r="T11" s="373"/>
      <c r="U11" s="374"/>
      <c r="V11" s="375" t="s">
        <v>473</v>
      </c>
      <c r="W11" s="372" t="s">
        <v>490</v>
      </c>
      <c r="X11" s="376"/>
      <c r="Y11" s="376"/>
      <c r="Z11" s="372"/>
      <c r="AA11" s="372"/>
      <c r="AB11" s="372"/>
      <c r="AC11" s="372"/>
      <c r="AD11" s="372"/>
      <c r="AE11" s="372"/>
      <c r="AF11" s="372"/>
      <c r="AG11" s="377"/>
      <c r="AH11" s="346" t="s">
        <v>473</v>
      </c>
      <c r="AI11" s="347" t="s">
        <v>491</v>
      </c>
      <c r="AJ11" s="378"/>
      <c r="AK11" s="379"/>
      <c r="AL11" s="346" t="s">
        <v>473</v>
      </c>
      <c r="AM11" s="347" t="s">
        <v>491</v>
      </c>
      <c r="AN11" s="378"/>
      <c r="AO11" s="379"/>
    </row>
    <row r="12" spans="1:41" ht="19.5" hidden="1" customHeight="1" x14ac:dyDescent="0.4">
      <c r="A12" s="324" t="s">
        <v>462</v>
      </c>
      <c r="B12" s="324" t="s">
        <v>462</v>
      </c>
      <c r="C12" s="324" t="s">
        <v>163</v>
      </c>
      <c r="D12" s="324" t="s">
        <v>462</v>
      </c>
      <c r="E12" s="324" t="s">
        <v>462</v>
      </c>
      <c r="F12" s="324" t="s">
        <v>462</v>
      </c>
      <c r="G12" s="324" t="s">
        <v>462</v>
      </c>
      <c r="H12" s="324" t="s">
        <v>462</v>
      </c>
      <c r="I12" s="324" t="s">
        <v>462</v>
      </c>
      <c r="J12" s="365"/>
      <c r="K12" s="366"/>
      <c r="L12" s="367"/>
      <c r="M12" s="368"/>
      <c r="N12" s="349"/>
      <c r="O12" s="369"/>
      <c r="P12" s="380"/>
      <c r="Q12" s="381" t="s">
        <v>492</v>
      </c>
      <c r="R12" s="371" t="s">
        <v>473</v>
      </c>
      <c r="S12" s="372" t="s">
        <v>489</v>
      </c>
      <c r="T12" s="373"/>
      <c r="U12" s="374"/>
      <c r="V12" s="375" t="s">
        <v>473</v>
      </c>
      <c r="W12" s="372" t="s">
        <v>493</v>
      </c>
      <c r="X12" s="375"/>
      <c r="Y12" s="372"/>
      <c r="Z12" s="376"/>
      <c r="AA12" s="376"/>
      <c r="AB12" s="376"/>
      <c r="AC12" s="376"/>
      <c r="AD12" s="376"/>
      <c r="AE12" s="376"/>
      <c r="AF12" s="376"/>
      <c r="AG12" s="382"/>
      <c r="AH12" s="378"/>
      <c r="AI12" s="378"/>
      <c r="AJ12" s="378"/>
      <c r="AK12" s="379"/>
      <c r="AL12" s="383"/>
      <c r="AM12" s="378"/>
      <c r="AN12" s="378"/>
      <c r="AO12" s="379"/>
    </row>
    <row r="13" spans="1:41" ht="19.5" hidden="1" customHeight="1" x14ac:dyDescent="0.4">
      <c r="A13" s="324" t="s">
        <v>462</v>
      </c>
      <c r="B13" s="324" t="s">
        <v>462</v>
      </c>
      <c r="C13" s="324" t="s">
        <v>163</v>
      </c>
      <c r="D13" s="324" t="s">
        <v>462</v>
      </c>
      <c r="E13" s="324" t="s">
        <v>462</v>
      </c>
      <c r="F13" s="324" t="s">
        <v>462</v>
      </c>
      <c r="G13" s="324" t="s">
        <v>462</v>
      </c>
      <c r="H13" s="324" t="s">
        <v>462</v>
      </c>
      <c r="I13" s="324" t="s">
        <v>462</v>
      </c>
      <c r="J13" s="365"/>
      <c r="K13" s="366"/>
      <c r="L13" s="367"/>
      <c r="M13" s="368"/>
      <c r="N13" s="349"/>
      <c r="O13" s="369"/>
      <c r="P13" s="380"/>
      <c r="Q13" s="381" t="s">
        <v>494</v>
      </c>
      <c r="R13" s="371" t="s">
        <v>473</v>
      </c>
      <c r="S13" s="372" t="s">
        <v>489</v>
      </c>
      <c r="T13" s="373"/>
      <c r="U13" s="374"/>
      <c r="V13" s="375" t="s">
        <v>473</v>
      </c>
      <c r="W13" s="372" t="s">
        <v>493</v>
      </c>
      <c r="X13" s="375"/>
      <c r="Y13" s="372"/>
      <c r="Z13" s="376"/>
      <c r="AA13" s="376"/>
      <c r="AB13" s="376"/>
      <c r="AC13" s="376"/>
      <c r="AD13" s="376"/>
      <c r="AE13" s="376"/>
      <c r="AF13" s="376"/>
      <c r="AG13" s="382"/>
      <c r="AH13" s="378"/>
      <c r="AI13" s="378"/>
      <c r="AJ13" s="378"/>
      <c r="AK13" s="379"/>
      <c r="AL13" s="383"/>
      <c r="AM13" s="378"/>
      <c r="AN13" s="378"/>
      <c r="AO13" s="379"/>
    </row>
    <row r="14" spans="1:41" ht="18.75" hidden="1" customHeight="1" x14ac:dyDescent="0.4">
      <c r="A14" s="324" t="s">
        <v>462</v>
      </c>
      <c r="B14" s="324" t="s">
        <v>462</v>
      </c>
      <c r="C14" s="324" t="s">
        <v>163</v>
      </c>
      <c r="D14" s="324" t="s">
        <v>462</v>
      </c>
      <c r="E14" s="324" t="s">
        <v>462</v>
      </c>
      <c r="F14" s="324" t="s">
        <v>462</v>
      </c>
      <c r="G14" s="324" t="s">
        <v>462</v>
      </c>
      <c r="H14" s="324" t="s">
        <v>462</v>
      </c>
      <c r="I14" s="324" t="s">
        <v>462</v>
      </c>
      <c r="J14" s="365"/>
      <c r="K14" s="366"/>
      <c r="L14" s="367"/>
      <c r="M14" s="368"/>
      <c r="N14" s="349"/>
      <c r="O14" s="369"/>
      <c r="P14" s="349"/>
      <c r="Q14" s="370" t="s">
        <v>495</v>
      </c>
      <c r="R14" s="371" t="s">
        <v>473</v>
      </c>
      <c r="S14" s="372" t="s">
        <v>484</v>
      </c>
      <c r="T14" s="372"/>
      <c r="U14" s="375" t="s">
        <v>473</v>
      </c>
      <c r="V14" s="372" t="s">
        <v>496</v>
      </c>
      <c r="W14" s="372"/>
      <c r="X14" s="375" t="s">
        <v>473</v>
      </c>
      <c r="Y14" s="372" t="s">
        <v>497</v>
      </c>
      <c r="Z14" s="372"/>
      <c r="AA14" s="372"/>
      <c r="AB14" s="372"/>
      <c r="AC14" s="372"/>
      <c r="AD14" s="372"/>
      <c r="AE14" s="372"/>
      <c r="AF14" s="372"/>
      <c r="AG14" s="377"/>
      <c r="AH14" s="383"/>
      <c r="AI14" s="378"/>
      <c r="AJ14" s="378"/>
      <c r="AK14" s="379"/>
      <c r="AL14" s="383"/>
      <c r="AM14" s="378"/>
      <c r="AN14" s="378"/>
      <c r="AO14" s="379"/>
    </row>
    <row r="15" spans="1:41" ht="37.5" hidden="1" customHeight="1" x14ac:dyDescent="0.4">
      <c r="A15" s="324" t="s">
        <v>462</v>
      </c>
      <c r="B15" s="324" t="s">
        <v>462</v>
      </c>
      <c r="C15" s="324" t="s">
        <v>163</v>
      </c>
      <c r="D15" s="324" t="s">
        <v>462</v>
      </c>
      <c r="E15" s="324" t="s">
        <v>462</v>
      </c>
      <c r="F15" s="324" t="s">
        <v>462</v>
      </c>
      <c r="G15" s="324" t="s">
        <v>462</v>
      </c>
      <c r="H15" s="324" t="s">
        <v>462</v>
      </c>
      <c r="I15" s="324" t="s">
        <v>462</v>
      </c>
      <c r="J15" s="365"/>
      <c r="K15" s="366"/>
      <c r="L15" s="367"/>
      <c r="M15" s="368"/>
      <c r="N15" s="349"/>
      <c r="O15" s="369"/>
      <c r="P15" s="349"/>
      <c r="Q15" s="384" t="s">
        <v>498</v>
      </c>
      <c r="R15" s="371" t="s">
        <v>473</v>
      </c>
      <c r="S15" s="372" t="s">
        <v>484</v>
      </c>
      <c r="T15" s="373"/>
      <c r="U15" s="375" t="s">
        <v>473</v>
      </c>
      <c r="V15" s="372" t="s">
        <v>499</v>
      </c>
      <c r="W15" s="372"/>
      <c r="X15" s="372"/>
      <c r="Y15" s="372"/>
      <c r="Z15" s="372"/>
      <c r="AA15" s="372"/>
      <c r="AB15" s="372"/>
      <c r="AC15" s="372"/>
      <c r="AD15" s="372"/>
      <c r="AE15" s="372"/>
      <c r="AF15" s="372"/>
      <c r="AG15" s="377"/>
      <c r="AH15" s="383"/>
      <c r="AI15" s="378"/>
      <c r="AJ15" s="378"/>
      <c r="AK15" s="379"/>
      <c r="AL15" s="383"/>
      <c r="AM15" s="378"/>
      <c r="AN15" s="378"/>
      <c r="AO15" s="379"/>
    </row>
    <row r="16" spans="1:41" ht="18.75" hidden="1" customHeight="1" x14ac:dyDescent="0.4">
      <c r="A16" s="324" t="s">
        <v>462</v>
      </c>
      <c r="B16" s="324" t="s">
        <v>462</v>
      </c>
      <c r="C16" s="324" t="s">
        <v>163</v>
      </c>
      <c r="D16" s="324" t="s">
        <v>462</v>
      </c>
      <c r="E16" s="324" t="s">
        <v>462</v>
      </c>
      <c r="F16" s="324" t="s">
        <v>462</v>
      </c>
      <c r="G16" s="324" t="s">
        <v>462</v>
      </c>
      <c r="H16" s="324" t="s">
        <v>462</v>
      </c>
      <c r="I16" s="324" t="s">
        <v>462</v>
      </c>
      <c r="J16" s="365"/>
      <c r="K16" s="366"/>
      <c r="L16" s="367"/>
      <c r="M16" s="368"/>
      <c r="N16" s="349"/>
      <c r="O16" s="369"/>
      <c r="P16" s="349"/>
      <c r="Q16" s="385" t="s">
        <v>500</v>
      </c>
      <c r="R16" s="371" t="s">
        <v>473</v>
      </c>
      <c r="S16" s="372" t="s">
        <v>484</v>
      </c>
      <c r="T16" s="372"/>
      <c r="U16" s="375" t="s">
        <v>473</v>
      </c>
      <c r="V16" s="372" t="s">
        <v>501</v>
      </c>
      <c r="W16" s="372"/>
      <c r="X16" s="375" t="s">
        <v>473</v>
      </c>
      <c r="Y16" s="372" t="s">
        <v>502</v>
      </c>
      <c r="Z16" s="372"/>
      <c r="AA16" s="372"/>
      <c r="AB16" s="372"/>
      <c r="AC16" s="372"/>
      <c r="AD16" s="372"/>
      <c r="AE16" s="372"/>
      <c r="AF16" s="372"/>
      <c r="AG16" s="377"/>
      <c r="AH16" s="383"/>
      <c r="AI16" s="378"/>
      <c r="AJ16" s="378"/>
      <c r="AK16" s="379"/>
      <c r="AL16" s="383"/>
      <c r="AM16" s="378"/>
      <c r="AN16" s="378"/>
      <c r="AO16" s="379"/>
    </row>
    <row r="17" spans="1:41" ht="18.75" hidden="1" customHeight="1" x14ac:dyDescent="0.4">
      <c r="A17" s="324" t="s">
        <v>462</v>
      </c>
      <c r="B17" s="324" t="s">
        <v>462</v>
      </c>
      <c r="C17" s="324" t="s">
        <v>163</v>
      </c>
      <c r="D17" s="324" t="s">
        <v>462</v>
      </c>
      <c r="E17" s="324" t="s">
        <v>462</v>
      </c>
      <c r="F17" s="324" t="s">
        <v>462</v>
      </c>
      <c r="G17" s="324" t="s">
        <v>462</v>
      </c>
      <c r="H17" s="324" t="s">
        <v>462</v>
      </c>
      <c r="I17" s="324" t="s">
        <v>462</v>
      </c>
      <c r="J17" s="365"/>
      <c r="K17" s="366"/>
      <c r="L17" s="367"/>
      <c r="M17" s="368"/>
      <c r="N17" s="349"/>
      <c r="O17" s="369"/>
      <c r="P17" s="349"/>
      <c r="Q17" s="385" t="s">
        <v>503</v>
      </c>
      <c r="R17" s="371" t="s">
        <v>473</v>
      </c>
      <c r="S17" s="372" t="s">
        <v>484</v>
      </c>
      <c r="T17" s="373"/>
      <c r="U17" s="375" t="s">
        <v>473</v>
      </c>
      <c r="V17" s="372" t="s">
        <v>499</v>
      </c>
      <c r="W17" s="372"/>
      <c r="X17" s="372"/>
      <c r="Y17" s="372"/>
      <c r="Z17" s="372"/>
      <c r="AA17" s="372"/>
      <c r="AB17" s="372"/>
      <c r="AC17" s="372"/>
      <c r="AD17" s="372"/>
      <c r="AE17" s="372"/>
      <c r="AF17" s="372"/>
      <c r="AG17" s="377"/>
      <c r="AH17" s="383"/>
      <c r="AI17" s="378"/>
      <c r="AJ17" s="378"/>
      <c r="AK17" s="379"/>
      <c r="AL17" s="383"/>
      <c r="AM17" s="378"/>
      <c r="AN17" s="378"/>
      <c r="AO17" s="379"/>
    </row>
    <row r="18" spans="1:41" ht="18.75" hidden="1" customHeight="1" x14ac:dyDescent="0.4">
      <c r="A18" s="324" t="s">
        <v>462</v>
      </c>
      <c r="B18" s="324" t="s">
        <v>462</v>
      </c>
      <c r="C18" s="324" t="s">
        <v>163</v>
      </c>
      <c r="D18" s="324" t="s">
        <v>462</v>
      </c>
      <c r="E18" s="324" t="s">
        <v>462</v>
      </c>
      <c r="F18" s="324" t="s">
        <v>462</v>
      </c>
      <c r="G18" s="324" t="s">
        <v>462</v>
      </c>
      <c r="H18" s="324" t="s">
        <v>462</v>
      </c>
      <c r="I18" s="324" t="s">
        <v>462</v>
      </c>
      <c r="J18" s="365"/>
      <c r="K18" s="366"/>
      <c r="L18" s="367"/>
      <c r="M18" s="368"/>
      <c r="N18" s="349"/>
      <c r="O18" s="369"/>
      <c r="P18" s="349"/>
      <c r="Q18" s="385" t="s">
        <v>504</v>
      </c>
      <c r="R18" s="371" t="s">
        <v>473</v>
      </c>
      <c r="S18" s="372" t="s">
        <v>484</v>
      </c>
      <c r="T18" s="373"/>
      <c r="U18" s="375" t="s">
        <v>473</v>
      </c>
      <c r="V18" s="372" t="s">
        <v>499</v>
      </c>
      <c r="W18" s="372"/>
      <c r="X18" s="372"/>
      <c r="Y18" s="372"/>
      <c r="Z18" s="372"/>
      <c r="AA18" s="372"/>
      <c r="AB18" s="372"/>
      <c r="AC18" s="372"/>
      <c r="AD18" s="372"/>
      <c r="AE18" s="372"/>
      <c r="AF18" s="372"/>
      <c r="AG18" s="377"/>
      <c r="AH18" s="383"/>
      <c r="AI18" s="378"/>
      <c r="AJ18" s="378"/>
      <c r="AK18" s="379"/>
      <c r="AL18" s="383"/>
      <c r="AM18" s="378"/>
      <c r="AN18" s="378"/>
      <c r="AO18" s="379"/>
    </row>
    <row r="19" spans="1:41" ht="18.75" hidden="1" customHeight="1" x14ac:dyDescent="0.4">
      <c r="A19" s="324" t="s">
        <v>462</v>
      </c>
      <c r="B19" s="324" t="s">
        <v>462</v>
      </c>
      <c r="C19" s="324" t="s">
        <v>163</v>
      </c>
      <c r="D19" s="324" t="s">
        <v>462</v>
      </c>
      <c r="E19" s="324" t="s">
        <v>462</v>
      </c>
      <c r="F19" s="324" t="s">
        <v>462</v>
      </c>
      <c r="G19" s="324" t="s">
        <v>462</v>
      </c>
      <c r="H19" s="324" t="s">
        <v>462</v>
      </c>
      <c r="I19" s="324" t="s">
        <v>462</v>
      </c>
      <c r="J19" s="365"/>
      <c r="K19" s="366"/>
      <c r="L19" s="367"/>
      <c r="M19" s="368"/>
      <c r="N19" s="349"/>
      <c r="O19" s="369"/>
      <c r="P19" s="349"/>
      <c r="Q19" s="370" t="s">
        <v>505</v>
      </c>
      <c r="R19" s="371" t="s">
        <v>473</v>
      </c>
      <c r="S19" s="372" t="s">
        <v>484</v>
      </c>
      <c r="T19" s="372"/>
      <c r="U19" s="375" t="s">
        <v>473</v>
      </c>
      <c r="V19" s="372" t="s">
        <v>506</v>
      </c>
      <c r="W19" s="372"/>
      <c r="X19" s="375" t="s">
        <v>473</v>
      </c>
      <c r="Y19" s="372" t="s">
        <v>507</v>
      </c>
      <c r="Z19" s="372"/>
      <c r="AA19" s="372"/>
      <c r="AB19" s="372"/>
      <c r="AC19" s="372"/>
      <c r="AD19" s="372"/>
      <c r="AE19" s="373"/>
      <c r="AF19" s="373"/>
      <c r="AG19" s="386"/>
      <c r="AH19" s="383"/>
      <c r="AI19" s="378"/>
      <c r="AJ19" s="378"/>
      <c r="AK19" s="379"/>
      <c r="AL19" s="383"/>
      <c r="AM19" s="378"/>
      <c r="AN19" s="378"/>
      <c r="AO19" s="379"/>
    </row>
    <row r="20" spans="1:41" ht="18.75" hidden="1" customHeight="1" x14ac:dyDescent="0.4">
      <c r="A20" s="324" t="s">
        <v>462</v>
      </c>
      <c r="B20" s="324" t="s">
        <v>462</v>
      </c>
      <c r="C20" s="324" t="s">
        <v>163</v>
      </c>
      <c r="D20" s="324" t="s">
        <v>462</v>
      </c>
      <c r="E20" s="324" t="s">
        <v>462</v>
      </c>
      <c r="F20" s="324" t="s">
        <v>462</v>
      </c>
      <c r="G20" s="324" t="s">
        <v>462</v>
      </c>
      <c r="H20" s="324" t="s">
        <v>462</v>
      </c>
      <c r="I20" s="324" t="s">
        <v>462</v>
      </c>
      <c r="J20" s="365"/>
      <c r="K20" s="366"/>
      <c r="L20" s="367"/>
      <c r="M20" s="368"/>
      <c r="N20" s="349"/>
      <c r="O20" s="369"/>
      <c r="P20" s="349"/>
      <c r="Q20" s="370" t="s">
        <v>508</v>
      </c>
      <c r="R20" s="371" t="s">
        <v>473</v>
      </c>
      <c r="S20" s="372" t="s">
        <v>484</v>
      </c>
      <c r="T20" s="373"/>
      <c r="U20" s="375" t="s">
        <v>473</v>
      </c>
      <c r="V20" s="372" t="s">
        <v>499</v>
      </c>
      <c r="W20" s="373"/>
      <c r="X20" s="373"/>
      <c r="Y20" s="373"/>
      <c r="Z20" s="373"/>
      <c r="AA20" s="373"/>
      <c r="AB20" s="373"/>
      <c r="AC20" s="373"/>
      <c r="AD20" s="373"/>
      <c r="AE20" s="373"/>
      <c r="AF20" s="373"/>
      <c r="AG20" s="386"/>
      <c r="AH20" s="383"/>
      <c r="AI20" s="378"/>
      <c r="AJ20" s="378"/>
      <c r="AK20" s="379"/>
      <c r="AL20" s="383"/>
      <c r="AM20" s="378"/>
      <c r="AN20" s="378"/>
      <c r="AO20" s="379"/>
    </row>
    <row r="21" spans="1:41" ht="18.75" hidden="1" customHeight="1" x14ac:dyDescent="0.4">
      <c r="A21" s="324" t="s">
        <v>462</v>
      </c>
      <c r="B21" s="324" t="s">
        <v>462</v>
      </c>
      <c r="C21" s="324" t="s">
        <v>163</v>
      </c>
      <c r="D21" s="324" t="s">
        <v>462</v>
      </c>
      <c r="E21" s="324" t="s">
        <v>462</v>
      </c>
      <c r="F21" s="324" t="s">
        <v>462</v>
      </c>
      <c r="G21" s="324" t="s">
        <v>462</v>
      </c>
      <c r="H21" s="324" t="s">
        <v>462</v>
      </c>
      <c r="I21" s="324" t="s">
        <v>462</v>
      </c>
      <c r="J21" s="365"/>
      <c r="K21" s="366"/>
      <c r="L21" s="367"/>
      <c r="M21" s="368"/>
      <c r="N21" s="349"/>
      <c r="O21" s="369"/>
      <c r="P21" s="349"/>
      <c r="Q21" s="385" t="s">
        <v>509</v>
      </c>
      <c r="R21" s="371" t="s">
        <v>473</v>
      </c>
      <c r="S21" s="372" t="s">
        <v>484</v>
      </c>
      <c r="T21" s="373"/>
      <c r="U21" s="375" t="s">
        <v>473</v>
      </c>
      <c r="V21" s="372" t="s">
        <v>499</v>
      </c>
      <c r="W21" s="372"/>
      <c r="X21" s="372"/>
      <c r="Y21" s="372"/>
      <c r="Z21" s="372"/>
      <c r="AA21" s="372"/>
      <c r="AB21" s="372"/>
      <c r="AC21" s="372"/>
      <c r="AD21" s="372"/>
      <c r="AE21" s="372"/>
      <c r="AF21" s="372"/>
      <c r="AG21" s="377"/>
      <c r="AH21" s="383"/>
      <c r="AI21" s="378"/>
      <c r="AJ21" s="378"/>
      <c r="AK21" s="379"/>
      <c r="AL21" s="383"/>
      <c r="AM21" s="378"/>
      <c r="AN21" s="378"/>
      <c r="AO21" s="379"/>
    </row>
    <row r="22" spans="1:41" ht="18.75" hidden="1" customHeight="1" x14ac:dyDescent="0.4">
      <c r="A22" s="324" t="s">
        <v>462</v>
      </c>
      <c r="B22" s="324" t="s">
        <v>462</v>
      </c>
      <c r="C22" s="324" t="s">
        <v>163</v>
      </c>
      <c r="D22" s="324" t="s">
        <v>462</v>
      </c>
      <c r="E22" s="324" t="s">
        <v>462</v>
      </c>
      <c r="F22" s="324" t="s">
        <v>462</v>
      </c>
      <c r="G22" s="324" t="s">
        <v>462</v>
      </c>
      <c r="H22" s="324" t="s">
        <v>462</v>
      </c>
      <c r="I22" s="324" t="s">
        <v>462</v>
      </c>
      <c r="J22" s="365"/>
      <c r="K22" s="366"/>
      <c r="L22" s="367"/>
      <c r="M22" s="346" t="s">
        <v>473</v>
      </c>
      <c r="N22" s="349" t="s">
        <v>510</v>
      </c>
      <c r="O22" s="369"/>
      <c r="P22" s="349"/>
      <c r="Q22" s="387" t="s">
        <v>511</v>
      </c>
      <c r="R22" s="371" t="s">
        <v>473</v>
      </c>
      <c r="S22" s="372" t="s">
        <v>484</v>
      </c>
      <c r="T22" s="373"/>
      <c r="U22" s="375" t="s">
        <v>473</v>
      </c>
      <c r="V22" s="372" t="s">
        <v>499</v>
      </c>
      <c r="W22" s="373"/>
      <c r="X22" s="373"/>
      <c r="Y22" s="373"/>
      <c r="Z22" s="373"/>
      <c r="AA22" s="373"/>
      <c r="AB22" s="373"/>
      <c r="AC22" s="373"/>
      <c r="AD22" s="373"/>
      <c r="AE22" s="373"/>
      <c r="AF22" s="373"/>
      <c r="AG22" s="386"/>
      <c r="AH22" s="383"/>
      <c r="AI22" s="378"/>
      <c r="AJ22" s="378"/>
      <c r="AK22" s="379"/>
      <c r="AL22" s="383"/>
      <c r="AM22" s="378"/>
      <c r="AN22" s="378"/>
      <c r="AO22" s="379"/>
    </row>
    <row r="23" spans="1:41" ht="18.75" hidden="1" customHeight="1" x14ac:dyDescent="0.4">
      <c r="A23" s="324" t="s">
        <v>462</v>
      </c>
      <c r="B23" s="324" t="s">
        <v>462</v>
      </c>
      <c r="C23" s="324" t="s">
        <v>163</v>
      </c>
      <c r="D23" s="324" t="s">
        <v>462</v>
      </c>
      <c r="E23" s="324" t="s">
        <v>462</v>
      </c>
      <c r="F23" s="324" t="s">
        <v>462</v>
      </c>
      <c r="G23" s="324" t="s">
        <v>462</v>
      </c>
      <c r="H23" s="324" t="s">
        <v>462</v>
      </c>
      <c r="I23" s="324" t="s">
        <v>462</v>
      </c>
      <c r="J23" s="365"/>
      <c r="K23" s="366"/>
      <c r="L23" s="367"/>
      <c r="M23" s="346" t="s">
        <v>473</v>
      </c>
      <c r="N23" s="349" t="s">
        <v>512</v>
      </c>
      <c r="O23" s="346" t="s">
        <v>473</v>
      </c>
      <c r="P23" s="349" t="s">
        <v>513</v>
      </c>
      <c r="Q23" s="370" t="s">
        <v>431</v>
      </c>
      <c r="R23" s="371" t="s">
        <v>473</v>
      </c>
      <c r="S23" s="372" t="s">
        <v>484</v>
      </c>
      <c r="T23" s="372"/>
      <c r="U23" s="375" t="s">
        <v>473</v>
      </c>
      <c r="V23" s="372" t="s">
        <v>496</v>
      </c>
      <c r="W23" s="372"/>
      <c r="X23" s="375" t="s">
        <v>473</v>
      </c>
      <c r="Y23" s="372" t="s">
        <v>497</v>
      </c>
      <c r="Z23" s="373"/>
      <c r="AA23" s="373"/>
      <c r="AB23" s="373"/>
      <c r="AC23" s="373"/>
      <c r="AD23" s="373"/>
      <c r="AE23" s="373"/>
      <c r="AF23" s="373"/>
      <c r="AG23" s="386"/>
      <c r="AH23" s="383"/>
      <c r="AI23" s="378"/>
      <c r="AJ23" s="378"/>
      <c r="AK23" s="379"/>
      <c r="AL23" s="383"/>
      <c r="AM23" s="378"/>
      <c r="AN23" s="378"/>
      <c r="AO23" s="379"/>
    </row>
    <row r="24" spans="1:41" ht="18.75" hidden="1" customHeight="1" x14ac:dyDescent="0.4">
      <c r="A24" s="324" t="s">
        <v>462</v>
      </c>
      <c r="B24" s="324" t="s">
        <v>462</v>
      </c>
      <c r="C24" s="324" t="s">
        <v>163</v>
      </c>
      <c r="D24" s="324" t="s">
        <v>462</v>
      </c>
      <c r="E24" s="324" t="s">
        <v>462</v>
      </c>
      <c r="F24" s="324" t="s">
        <v>462</v>
      </c>
      <c r="G24" s="324" t="s">
        <v>462</v>
      </c>
      <c r="H24" s="324" t="s">
        <v>462</v>
      </c>
      <c r="I24" s="324" t="s">
        <v>462</v>
      </c>
      <c r="J24" s="346" t="s">
        <v>473</v>
      </c>
      <c r="K24" s="366">
        <v>33</v>
      </c>
      <c r="L24" s="367" t="s">
        <v>514</v>
      </c>
      <c r="M24" s="346" t="s">
        <v>473</v>
      </c>
      <c r="N24" s="349" t="s">
        <v>515</v>
      </c>
      <c r="O24" s="346" t="s">
        <v>473</v>
      </c>
      <c r="P24" s="349" t="s">
        <v>516</v>
      </c>
      <c r="Q24" s="387" t="s">
        <v>517</v>
      </c>
      <c r="R24" s="371" t="s">
        <v>473</v>
      </c>
      <c r="S24" s="372" t="s">
        <v>484</v>
      </c>
      <c r="T24" s="372"/>
      <c r="U24" s="375" t="s">
        <v>473</v>
      </c>
      <c r="V24" s="388" t="s">
        <v>499</v>
      </c>
      <c r="W24" s="372"/>
      <c r="X24" s="372"/>
      <c r="Y24" s="372"/>
      <c r="Z24" s="373"/>
      <c r="AA24" s="373"/>
      <c r="AB24" s="373"/>
      <c r="AC24" s="373"/>
      <c r="AD24" s="373"/>
      <c r="AE24" s="373"/>
      <c r="AF24" s="373"/>
      <c r="AG24" s="386"/>
      <c r="AH24" s="383"/>
      <c r="AI24" s="378"/>
      <c r="AJ24" s="378"/>
      <c r="AK24" s="379"/>
      <c r="AL24" s="383"/>
      <c r="AM24" s="378"/>
      <c r="AN24" s="378"/>
      <c r="AO24" s="379"/>
    </row>
    <row r="25" spans="1:41" ht="18.75" hidden="1" customHeight="1" x14ac:dyDescent="0.4">
      <c r="A25" s="324" t="s">
        <v>462</v>
      </c>
      <c r="B25" s="324" t="s">
        <v>462</v>
      </c>
      <c r="C25" s="324" t="s">
        <v>163</v>
      </c>
      <c r="D25" s="324" t="s">
        <v>462</v>
      </c>
      <c r="E25" s="324" t="s">
        <v>462</v>
      </c>
      <c r="F25" s="324" t="s">
        <v>462</v>
      </c>
      <c r="G25" s="324" t="s">
        <v>462</v>
      </c>
      <c r="H25" s="324" t="s">
        <v>462</v>
      </c>
      <c r="I25" s="324" t="s">
        <v>462</v>
      </c>
      <c r="J25" s="365"/>
      <c r="K25" s="366"/>
      <c r="L25" s="389"/>
      <c r="M25" s="346" t="s">
        <v>473</v>
      </c>
      <c r="N25" s="349" t="s">
        <v>518</v>
      </c>
      <c r="O25" s="369"/>
      <c r="P25" s="349" t="s">
        <v>519</v>
      </c>
      <c r="Q25" s="387" t="s">
        <v>520</v>
      </c>
      <c r="R25" s="371" t="s">
        <v>473</v>
      </c>
      <c r="S25" s="372" t="s">
        <v>484</v>
      </c>
      <c r="T25" s="372"/>
      <c r="U25" s="375" t="s">
        <v>473</v>
      </c>
      <c r="V25" s="388" t="s">
        <v>499</v>
      </c>
      <c r="W25" s="372"/>
      <c r="X25" s="372"/>
      <c r="Y25" s="372"/>
      <c r="Z25" s="373"/>
      <c r="AA25" s="373"/>
      <c r="AB25" s="373"/>
      <c r="AC25" s="373"/>
      <c r="AD25" s="373"/>
      <c r="AE25" s="373"/>
      <c r="AF25" s="373"/>
      <c r="AG25" s="386"/>
      <c r="AH25" s="383"/>
      <c r="AI25" s="378"/>
      <c r="AJ25" s="378"/>
      <c r="AK25" s="379"/>
      <c r="AL25" s="383"/>
      <c r="AM25" s="378"/>
      <c r="AN25" s="378"/>
      <c r="AO25" s="379"/>
    </row>
    <row r="26" spans="1:41" ht="18.75" hidden="1" customHeight="1" x14ac:dyDescent="0.4">
      <c r="A26" s="324" t="s">
        <v>462</v>
      </c>
      <c r="B26" s="324" t="s">
        <v>462</v>
      </c>
      <c r="C26" s="324" t="s">
        <v>163</v>
      </c>
      <c r="D26" s="324" t="s">
        <v>462</v>
      </c>
      <c r="E26" s="324" t="s">
        <v>462</v>
      </c>
      <c r="F26" s="324" t="s">
        <v>462</v>
      </c>
      <c r="G26" s="324" t="s">
        <v>462</v>
      </c>
      <c r="H26" s="324" t="s">
        <v>462</v>
      </c>
      <c r="I26" s="324" t="s">
        <v>462</v>
      </c>
      <c r="J26" s="365"/>
      <c r="K26" s="366"/>
      <c r="L26" s="367"/>
      <c r="M26" s="346" t="s">
        <v>473</v>
      </c>
      <c r="N26" s="349" t="s">
        <v>521</v>
      </c>
      <c r="O26" s="369"/>
      <c r="P26" s="349"/>
      <c r="Q26" s="390" t="s">
        <v>522</v>
      </c>
      <c r="R26" s="371" t="s">
        <v>473</v>
      </c>
      <c r="S26" s="372" t="s">
        <v>484</v>
      </c>
      <c r="T26" s="372"/>
      <c r="U26" s="375" t="s">
        <v>473</v>
      </c>
      <c r="V26" s="372" t="s">
        <v>496</v>
      </c>
      <c r="W26" s="372"/>
      <c r="X26" s="375" t="s">
        <v>473</v>
      </c>
      <c r="Y26" s="372" t="s">
        <v>497</v>
      </c>
      <c r="Z26" s="376"/>
      <c r="AA26" s="376"/>
      <c r="AB26" s="376"/>
      <c r="AC26" s="376"/>
      <c r="AD26" s="391"/>
      <c r="AE26" s="391"/>
      <c r="AF26" s="391"/>
      <c r="AG26" s="392"/>
      <c r="AH26" s="383"/>
      <c r="AI26" s="378"/>
      <c r="AJ26" s="378"/>
      <c r="AK26" s="379"/>
      <c r="AL26" s="383"/>
      <c r="AM26" s="378"/>
      <c r="AN26" s="378"/>
      <c r="AO26" s="379"/>
    </row>
    <row r="27" spans="1:41" ht="18.75" hidden="1" customHeight="1" x14ac:dyDescent="0.4">
      <c r="A27" s="324" t="s">
        <v>462</v>
      </c>
      <c r="B27" s="324" t="s">
        <v>462</v>
      </c>
      <c r="C27" s="324" t="s">
        <v>163</v>
      </c>
      <c r="D27" s="324" t="s">
        <v>462</v>
      </c>
      <c r="E27" s="324" t="s">
        <v>462</v>
      </c>
      <c r="F27" s="324" t="s">
        <v>462</v>
      </c>
      <c r="G27" s="324" t="s">
        <v>462</v>
      </c>
      <c r="H27" s="324" t="s">
        <v>462</v>
      </c>
      <c r="I27" s="324" t="s">
        <v>462</v>
      </c>
      <c r="J27" s="365"/>
      <c r="K27" s="366"/>
      <c r="L27" s="367"/>
      <c r="M27" s="346" t="s">
        <v>473</v>
      </c>
      <c r="N27" s="349" t="s">
        <v>523</v>
      </c>
      <c r="O27" s="369"/>
      <c r="P27" s="349"/>
      <c r="Q27" s="384" t="s">
        <v>524</v>
      </c>
      <c r="R27" s="371" t="s">
        <v>473</v>
      </c>
      <c r="S27" s="372" t="s">
        <v>484</v>
      </c>
      <c r="T27" s="372"/>
      <c r="U27" s="375" t="s">
        <v>473</v>
      </c>
      <c r="V27" s="372" t="s">
        <v>525</v>
      </c>
      <c r="W27" s="372"/>
      <c r="X27" s="375" t="s">
        <v>473</v>
      </c>
      <c r="Y27" s="372" t="s">
        <v>502</v>
      </c>
      <c r="Z27" s="393"/>
      <c r="AA27" s="375" t="s">
        <v>473</v>
      </c>
      <c r="AB27" s="372" t="s">
        <v>526</v>
      </c>
      <c r="AC27" s="372"/>
      <c r="AD27" s="372"/>
      <c r="AE27" s="372"/>
      <c r="AF27" s="372"/>
      <c r="AG27" s="377"/>
      <c r="AH27" s="383"/>
      <c r="AI27" s="378"/>
      <c r="AJ27" s="378"/>
      <c r="AK27" s="379"/>
      <c r="AL27" s="383"/>
      <c r="AM27" s="378"/>
      <c r="AN27" s="378"/>
      <c r="AO27" s="379"/>
    </row>
    <row r="28" spans="1:41" ht="18.75" hidden="1" customHeight="1" x14ac:dyDescent="0.4">
      <c r="A28" s="324" t="s">
        <v>462</v>
      </c>
      <c r="B28" s="324" t="s">
        <v>462</v>
      </c>
      <c r="C28" s="324" t="s">
        <v>163</v>
      </c>
      <c r="D28" s="324" t="s">
        <v>462</v>
      </c>
      <c r="E28" s="324" t="s">
        <v>462</v>
      </c>
      <c r="F28" s="324" t="s">
        <v>462</v>
      </c>
      <c r="G28" s="324" t="s">
        <v>462</v>
      </c>
      <c r="H28" s="324" t="s">
        <v>462</v>
      </c>
      <c r="I28" s="324" t="s">
        <v>462</v>
      </c>
      <c r="J28" s="365"/>
      <c r="K28" s="366"/>
      <c r="L28" s="367"/>
      <c r="M28" s="368"/>
      <c r="N28" s="349"/>
      <c r="O28" s="369"/>
      <c r="P28" s="380"/>
      <c r="Q28" s="1000" t="s">
        <v>527</v>
      </c>
      <c r="R28" s="394" t="s">
        <v>473</v>
      </c>
      <c r="S28" s="395" t="s">
        <v>484</v>
      </c>
      <c r="T28" s="395"/>
      <c r="U28" s="396"/>
      <c r="V28" s="397"/>
      <c r="W28" s="397"/>
      <c r="X28" s="396"/>
      <c r="Y28" s="397"/>
      <c r="Z28" s="398"/>
      <c r="AA28" s="396"/>
      <c r="AB28" s="397"/>
      <c r="AC28" s="398"/>
      <c r="AD28" s="399" t="s">
        <v>473</v>
      </c>
      <c r="AE28" s="395" t="s">
        <v>528</v>
      </c>
      <c r="AF28" s="391"/>
      <c r="AG28" s="392"/>
      <c r="AH28" s="378"/>
      <c r="AI28" s="378"/>
      <c r="AJ28" s="378"/>
      <c r="AK28" s="379"/>
      <c r="AL28" s="383"/>
      <c r="AM28" s="378"/>
      <c r="AN28" s="378"/>
      <c r="AO28" s="379"/>
    </row>
    <row r="29" spans="1:41" ht="18.75" hidden="1" customHeight="1" x14ac:dyDescent="0.4">
      <c r="A29" s="324" t="s">
        <v>462</v>
      </c>
      <c r="B29" s="324" t="s">
        <v>462</v>
      </c>
      <c r="C29" s="324" t="s">
        <v>163</v>
      </c>
      <c r="D29" s="324" t="s">
        <v>462</v>
      </c>
      <c r="E29" s="324" t="s">
        <v>462</v>
      </c>
      <c r="F29" s="324" t="s">
        <v>462</v>
      </c>
      <c r="G29" s="324" t="s">
        <v>462</v>
      </c>
      <c r="H29" s="324" t="s">
        <v>462</v>
      </c>
      <c r="I29" s="324" t="s">
        <v>462</v>
      </c>
      <c r="J29" s="365"/>
      <c r="K29" s="366"/>
      <c r="L29" s="367"/>
      <c r="M29" s="368"/>
      <c r="N29" s="349"/>
      <c r="O29" s="369"/>
      <c r="P29" s="380"/>
      <c r="Q29" s="1028"/>
      <c r="R29" s="346" t="s">
        <v>473</v>
      </c>
      <c r="S29" s="347" t="s">
        <v>529</v>
      </c>
      <c r="T29" s="347"/>
      <c r="U29" s="339"/>
      <c r="V29" s="339" t="s">
        <v>473</v>
      </c>
      <c r="W29" s="347" t="s">
        <v>530</v>
      </c>
      <c r="X29" s="339"/>
      <c r="Y29" s="339"/>
      <c r="Z29" s="339" t="s">
        <v>473</v>
      </c>
      <c r="AA29" s="347" t="s">
        <v>531</v>
      </c>
      <c r="AB29" s="326"/>
      <c r="AC29" s="347"/>
      <c r="AD29" s="339" t="s">
        <v>473</v>
      </c>
      <c r="AE29" s="347" t="s">
        <v>532</v>
      </c>
      <c r="AF29" s="400"/>
      <c r="AG29" s="401"/>
      <c r="AH29" s="378"/>
      <c r="AI29" s="378"/>
      <c r="AJ29" s="378"/>
      <c r="AK29" s="379"/>
      <c r="AL29" s="383"/>
      <c r="AM29" s="378"/>
      <c r="AN29" s="378"/>
      <c r="AO29" s="379"/>
    </row>
    <row r="30" spans="1:41" ht="18.75" hidden="1" customHeight="1" x14ac:dyDescent="0.4">
      <c r="A30" s="324" t="s">
        <v>462</v>
      </c>
      <c r="B30" s="324" t="s">
        <v>462</v>
      </c>
      <c r="C30" s="324" t="s">
        <v>163</v>
      </c>
      <c r="D30" s="324" t="s">
        <v>462</v>
      </c>
      <c r="E30" s="324" t="s">
        <v>462</v>
      </c>
      <c r="F30" s="324" t="s">
        <v>462</v>
      </c>
      <c r="G30" s="324" t="s">
        <v>462</v>
      </c>
      <c r="H30" s="324" t="s">
        <v>462</v>
      </c>
      <c r="I30" s="324" t="s">
        <v>462</v>
      </c>
      <c r="J30" s="365"/>
      <c r="K30" s="366"/>
      <c r="L30" s="367"/>
      <c r="M30" s="368"/>
      <c r="N30" s="349"/>
      <c r="O30" s="369"/>
      <c r="P30" s="380"/>
      <c r="Q30" s="1028"/>
      <c r="R30" s="346" t="s">
        <v>473</v>
      </c>
      <c r="S30" s="347" t="s">
        <v>533</v>
      </c>
      <c r="T30" s="347"/>
      <c r="U30" s="339"/>
      <c r="V30" s="339" t="s">
        <v>473</v>
      </c>
      <c r="W30" s="347" t="s">
        <v>534</v>
      </c>
      <c r="X30" s="339"/>
      <c r="Y30" s="339"/>
      <c r="Z30" s="339" t="s">
        <v>473</v>
      </c>
      <c r="AA30" s="347" t="s">
        <v>535</v>
      </c>
      <c r="AB30" s="326"/>
      <c r="AC30" s="347"/>
      <c r="AD30" s="339" t="s">
        <v>473</v>
      </c>
      <c r="AE30" s="347" t="s">
        <v>536</v>
      </c>
      <c r="AF30" s="400"/>
      <c r="AG30" s="401"/>
      <c r="AH30" s="378"/>
      <c r="AI30" s="378"/>
      <c r="AJ30" s="378"/>
      <c r="AK30" s="379"/>
      <c r="AL30" s="383"/>
      <c r="AM30" s="378"/>
      <c r="AN30" s="378"/>
      <c r="AO30" s="379"/>
    </row>
    <row r="31" spans="1:41" ht="18.75" hidden="1" customHeight="1" x14ac:dyDescent="0.4">
      <c r="A31" s="324" t="s">
        <v>462</v>
      </c>
      <c r="B31" s="324" t="s">
        <v>462</v>
      </c>
      <c r="C31" s="324" t="s">
        <v>163</v>
      </c>
      <c r="D31" s="324" t="s">
        <v>462</v>
      </c>
      <c r="E31" s="324" t="s">
        <v>462</v>
      </c>
      <c r="F31" s="324" t="s">
        <v>462</v>
      </c>
      <c r="G31" s="324" t="s">
        <v>462</v>
      </c>
      <c r="H31" s="324" t="s">
        <v>462</v>
      </c>
      <c r="I31" s="324" t="s">
        <v>462</v>
      </c>
      <c r="J31" s="365"/>
      <c r="K31" s="366"/>
      <c r="L31" s="367"/>
      <c r="M31" s="368"/>
      <c r="N31" s="349"/>
      <c r="O31" s="369"/>
      <c r="P31" s="380"/>
      <c r="Q31" s="1028"/>
      <c r="R31" s="346" t="s">
        <v>473</v>
      </c>
      <c r="S31" s="347" t="s">
        <v>537</v>
      </c>
      <c r="T31" s="347"/>
      <c r="U31" s="339"/>
      <c r="V31" s="339" t="s">
        <v>473</v>
      </c>
      <c r="W31" s="347" t="s">
        <v>538</v>
      </c>
      <c r="X31" s="339"/>
      <c r="Y31" s="339"/>
      <c r="Z31" s="339" t="s">
        <v>473</v>
      </c>
      <c r="AA31" s="347" t="s">
        <v>539</v>
      </c>
      <c r="AB31" s="326"/>
      <c r="AC31" s="347"/>
      <c r="AD31" s="339" t="s">
        <v>473</v>
      </c>
      <c r="AE31" s="347" t="s">
        <v>540</v>
      </c>
      <c r="AF31" s="400"/>
      <c r="AG31" s="401"/>
      <c r="AH31" s="378"/>
      <c r="AI31" s="378"/>
      <c r="AJ31" s="378"/>
      <c r="AK31" s="379"/>
      <c r="AL31" s="383"/>
      <c r="AM31" s="378"/>
      <c r="AN31" s="378"/>
      <c r="AO31" s="379"/>
    </row>
    <row r="32" spans="1:41" ht="18.75" hidden="1" customHeight="1" x14ac:dyDescent="0.4">
      <c r="A32" s="324" t="s">
        <v>462</v>
      </c>
      <c r="B32" s="324" t="s">
        <v>462</v>
      </c>
      <c r="C32" s="324" t="s">
        <v>163</v>
      </c>
      <c r="D32" s="324" t="s">
        <v>462</v>
      </c>
      <c r="E32" s="324" t="s">
        <v>462</v>
      </c>
      <c r="F32" s="324" t="s">
        <v>462</v>
      </c>
      <c r="G32" s="324" t="s">
        <v>462</v>
      </c>
      <c r="H32" s="324" t="s">
        <v>462</v>
      </c>
      <c r="I32" s="324" t="s">
        <v>462</v>
      </c>
      <c r="J32" s="365"/>
      <c r="K32" s="366"/>
      <c r="L32" s="367"/>
      <c r="M32" s="368"/>
      <c r="N32" s="349"/>
      <c r="O32" s="369"/>
      <c r="P32" s="380"/>
      <c r="Q32" s="1028"/>
      <c r="R32" s="346" t="s">
        <v>473</v>
      </c>
      <c r="S32" s="347" t="s">
        <v>541</v>
      </c>
      <c r="T32" s="347"/>
      <c r="U32" s="339"/>
      <c r="V32" s="339" t="s">
        <v>473</v>
      </c>
      <c r="W32" s="347" t="s">
        <v>542</v>
      </c>
      <c r="X32" s="339"/>
      <c r="Y32" s="339"/>
      <c r="Z32" s="339" t="s">
        <v>473</v>
      </c>
      <c r="AA32" s="347" t="s">
        <v>543</v>
      </c>
      <c r="AB32" s="326"/>
      <c r="AC32" s="347"/>
      <c r="AD32" s="339" t="s">
        <v>473</v>
      </c>
      <c r="AE32" s="347" t="s">
        <v>544</v>
      </c>
      <c r="AF32" s="400"/>
      <c r="AG32" s="401"/>
      <c r="AH32" s="378"/>
      <c r="AI32" s="378"/>
      <c r="AJ32" s="378"/>
      <c r="AK32" s="379"/>
      <c r="AL32" s="383"/>
      <c r="AM32" s="378"/>
      <c r="AN32" s="378"/>
      <c r="AO32" s="379"/>
    </row>
    <row r="33" spans="1:41" ht="18.75" hidden="1" customHeight="1" x14ac:dyDescent="0.4">
      <c r="A33" s="324" t="s">
        <v>462</v>
      </c>
      <c r="B33" s="324" t="s">
        <v>462</v>
      </c>
      <c r="C33" s="324" t="s">
        <v>163</v>
      </c>
      <c r="D33" s="324" t="s">
        <v>462</v>
      </c>
      <c r="E33" s="324" t="s">
        <v>462</v>
      </c>
      <c r="F33" s="324" t="s">
        <v>462</v>
      </c>
      <c r="G33" s="324" t="s">
        <v>462</v>
      </c>
      <c r="H33" s="324" t="s">
        <v>462</v>
      </c>
      <c r="I33" s="324" t="s">
        <v>462</v>
      </c>
      <c r="J33" s="402"/>
      <c r="K33" s="403"/>
      <c r="L33" s="404"/>
      <c r="M33" s="405"/>
      <c r="N33" s="406"/>
      <c r="O33" s="407"/>
      <c r="P33" s="408"/>
      <c r="Q33" s="1040"/>
      <c r="R33" s="409" t="s">
        <v>473</v>
      </c>
      <c r="S33" s="410" t="s">
        <v>545</v>
      </c>
      <c r="T33" s="410"/>
      <c r="U33" s="411"/>
      <c r="V33" s="411"/>
      <c r="W33" s="410"/>
      <c r="X33" s="411"/>
      <c r="Y33" s="411"/>
      <c r="Z33" s="411"/>
      <c r="AA33" s="410"/>
      <c r="AB33" s="412"/>
      <c r="AC33" s="410"/>
      <c r="AD33" s="411"/>
      <c r="AE33" s="410"/>
      <c r="AF33" s="413"/>
      <c r="AG33" s="414"/>
      <c r="AH33" s="415"/>
      <c r="AI33" s="415"/>
      <c r="AJ33" s="415"/>
      <c r="AK33" s="416"/>
      <c r="AL33" s="417"/>
      <c r="AM33" s="415"/>
      <c r="AN33" s="415"/>
      <c r="AO33" s="416"/>
    </row>
    <row r="34" spans="1:41" ht="18.75" hidden="1" customHeight="1" x14ac:dyDescent="0.4">
      <c r="A34" s="333" t="s">
        <v>462</v>
      </c>
      <c r="B34" s="334" t="s">
        <v>462</v>
      </c>
      <c r="C34" s="334" t="s">
        <v>163</v>
      </c>
      <c r="D34" s="334" t="s">
        <v>462</v>
      </c>
      <c r="E34" s="334" t="s">
        <v>462</v>
      </c>
      <c r="F34" s="334" t="s">
        <v>462</v>
      </c>
      <c r="G34" s="334" t="s">
        <v>462</v>
      </c>
      <c r="H34" s="334" t="s">
        <v>462</v>
      </c>
      <c r="I34" s="335" t="s">
        <v>462</v>
      </c>
      <c r="J34" s="350"/>
      <c r="K34" s="351"/>
      <c r="L34" s="418"/>
      <c r="M34" s="354"/>
      <c r="N34" s="342"/>
      <c r="O34" s="354"/>
      <c r="P34" s="419"/>
      <c r="Q34" s="355" t="s">
        <v>483</v>
      </c>
      <c r="R34" s="356" t="s">
        <v>473</v>
      </c>
      <c r="S34" s="357" t="s">
        <v>484</v>
      </c>
      <c r="T34" s="357"/>
      <c r="U34" s="358"/>
      <c r="V34" s="359" t="s">
        <v>473</v>
      </c>
      <c r="W34" s="357" t="s">
        <v>485</v>
      </c>
      <c r="X34" s="357"/>
      <c r="Y34" s="358"/>
      <c r="Z34" s="359" t="s">
        <v>473</v>
      </c>
      <c r="AA34" s="360" t="s">
        <v>486</v>
      </c>
      <c r="AB34" s="360"/>
      <c r="AC34" s="361"/>
      <c r="AD34" s="361"/>
      <c r="AE34" s="361"/>
      <c r="AF34" s="361"/>
      <c r="AG34" s="362"/>
      <c r="AH34" s="363" t="s">
        <v>473</v>
      </c>
      <c r="AI34" s="340" t="s">
        <v>487</v>
      </c>
      <c r="AJ34" s="340"/>
      <c r="AK34" s="364"/>
      <c r="AL34" s="363" t="s">
        <v>473</v>
      </c>
      <c r="AM34" s="340" t="s">
        <v>487</v>
      </c>
      <c r="AN34" s="340"/>
      <c r="AO34" s="364"/>
    </row>
    <row r="35" spans="1:41" ht="19.5" hidden="1" customHeight="1" x14ac:dyDescent="0.4">
      <c r="A35" s="336" t="s">
        <v>462</v>
      </c>
      <c r="B35" s="337" t="s">
        <v>462</v>
      </c>
      <c r="C35" s="337" t="s">
        <v>163</v>
      </c>
      <c r="D35" s="337" t="s">
        <v>462</v>
      </c>
      <c r="E35" s="337" t="s">
        <v>462</v>
      </c>
      <c r="F35" s="337" t="s">
        <v>462</v>
      </c>
      <c r="G35" s="337" t="s">
        <v>462</v>
      </c>
      <c r="H35" s="337" t="s">
        <v>462</v>
      </c>
      <c r="I35" s="338" t="s">
        <v>462</v>
      </c>
      <c r="J35" s="365"/>
      <c r="K35" s="366"/>
      <c r="L35" s="420"/>
      <c r="M35" s="346"/>
      <c r="N35" s="349"/>
      <c r="O35" s="369"/>
      <c r="P35" s="380"/>
      <c r="Q35" s="381" t="s">
        <v>492</v>
      </c>
      <c r="R35" s="371" t="s">
        <v>473</v>
      </c>
      <c r="S35" s="372" t="s">
        <v>489</v>
      </c>
      <c r="T35" s="373"/>
      <c r="U35" s="374"/>
      <c r="V35" s="375" t="s">
        <v>473</v>
      </c>
      <c r="W35" s="372" t="s">
        <v>493</v>
      </c>
      <c r="X35" s="375"/>
      <c r="Y35" s="372"/>
      <c r="Z35" s="376"/>
      <c r="AA35" s="376"/>
      <c r="AB35" s="376"/>
      <c r="AC35" s="376"/>
      <c r="AD35" s="376"/>
      <c r="AE35" s="376"/>
      <c r="AF35" s="376"/>
      <c r="AG35" s="382"/>
      <c r="AH35" s="346" t="s">
        <v>473</v>
      </c>
      <c r="AI35" s="347" t="s">
        <v>491</v>
      </c>
      <c r="AJ35" s="378"/>
      <c r="AK35" s="379"/>
      <c r="AL35" s="346" t="s">
        <v>473</v>
      </c>
      <c r="AM35" s="347" t="s">
        <v>491</v>
      </c>
      <c r="AN35" s="378"/>
      <c r="AO35" s="379"/>
    </row>
    <row r="36" spans="1:41" ht="19.5" hidden="1" customHeight="1" x14ac:dyDescent="0.4">
      <c r="A36" s="336" t="s">
        <v>462</v>
      </c>
      <c r="B36" s="337" t="s">
        <v>462</v>
      </c>
      <c r="C36" s="337" t="s">
        <v>163</v>
      </c>
      <c r="D36" s="337" t="s">
        <v>462</v>
      </c>
      <c r="E36" s="337" t="s">
        <v>462</v>
      </c>
      <c r="F36" s="337" t="s">
        <v>462</v>
      </c>
      <c r="G36" s="337" t="s">
        <v>462</v>
      </c>
      <c r="H36" s="337" t="s">
        <v>462</v>
      </c>
      <c r="I36" s="338" t="s">
        <v>462</v>
      </c>
      <c r="J36" s="365"/>
      <c r="K36" s="366"/>
      <c r="L36" s="420"/>
      <c r="M36" s="346"/>
      <c r="N36" s="349"/>
      <c r="O36" s="369"/>
      <c r="P36" s="380"/>
      <c r="Q36" s="381" t="s">
        <v>494</v>
      </c>
      <c r="R36" s="371" t="s">
        <v>473</v>
      </c>
      <c r="S36" s="372" t="s">
        <v>489</v>
      </c>
      <c r="T36" s="373"/>
      <c r="U36" s="374"/>
      <c r="V36" s="375" t="s">
        <v>473</v>
      </c>
      <c r="W36" s="372" t="s">
        <v>493</v>
      </c>
      <c r="X36" s="375"/>
      <c r="Y36" s="372"/>
      <c r="Z36" s="376"/>
      <c r="AA36" s="376"/>
      <c r="AB36" s="376"/>
      <c r="AC36" s="376"/>
      <c r="AD36" s="376"/>
      <c r="AE36" s="376"/>
      <c r="AF36" s="376"/>
      <c r="AG36" s="382"/>
      <c r="AH36" s="346"/>
      <c r="AI36" s="347"/>
      <c r="AJ36" s="378"/>
      <c r="AK36" s="379"/>
      <c r="AL36" s="346"/>
      <c r="AM36" s="347"/>
      <c r="AN36" s="378"/>
      <c r="AO36" s="379"/>
    </row>
    <row r="37" spans="1:41" ht="18.75" hidden="1" customHeight="1" x14ac:dyDescent="0.4">
      <c r="A37" s="336" t="s">
        <v>462</v>
      </c>
      <c r="B37" s="337" t="s">
        <v>462</v>
      </c>
      <c r="C37" s="337" t="s">
        <v>163</v>
      </c>
      <c r="D37" s="337" t="s">
        <v>462</v>
      </c>
      <c r="E37" s="337" t="s">
        <v>462</v>
      </c>
      <c r="F37" s="337" t="s">
        <v>462</v>
      </c>
      <c r="G37" s="337" t="s">
        <v>462</v>
      </c>
      <c r="H37" s="337" t="s">
        <v>462</v>
      </c>
      <c r="I37" s="338" t="s">
        <v>462</v>
      </c>
      <c r="J37" s="365"/>
      <c r="K37" s="366"/>
      <c r="L37" s="420"/>
      <c r="M37" s="346"/>
      <c r="N37" s="349"/>
      <c r="O37" s="369"/>
      <c r="P37" s="380"/>
      <c r="Q37" s="370" t="s">
        <v>505</v>
      </c>
      <c r="R37" s="371" t="s">
        <v>473</v>
      </c>
      <c r="S37" s="372" t="s">
        <v>484</v>
      </c>
      <c r="T37" s="372"/>
      <c r="U37" s="375" t="s">
        <v>473</v>
      </c>
      <c r="V37" s="372" t="s">
        <v>506</v>
      </c>
      <c r="W37" s="372"/>
      <c r="X37" s="375" t="s">
        <v>473</v>
      </c>
      <c r="Y37" s="372" t="s">
        <v>507</v>
      </c>
      <c r="Z37" s="372"/>
      <c r="AA37" s="372"/>
      <c r="AB37" s="372"/>
      <c r="AC37" s="372"/>
      <c r="AD37" s="372"/>
      <c r="AE37" s="373"/>
      <c r="AF37" s="373"/>
      <c r="AG37" s="386"/>
      <c r="AH37" s="383"/>
      <c r="AI37" s="378"/>
      <c r="AJ37" s="378"/>
      <c r="AK37" s="379"/>
      <c r="AL37" s="383"/>
      <c r="AM37" s="378"/>
      <c r="AN37" s="378"/>
      <c r="AO37" s="379"/>
    </row>
    <row r="38" spans="1:41" ht="18.75" hidden="1" customHeight="1" x14ac:dyDescent="0.4">
      <c r="A38" s="336" t="s">
        <v>462</v>
      </c>
      <c r="B38" s="337" t="s">
        <v>462</v>
      </c>
      <c r="C38" s="337" t="s">
        <v>163</v>
      </c>
      <c r="D38" s="337" t="s">
        <v>462</v>
      </c>
      <c r="E38" s="337" t="s">
        <v>462</v>
      </c>
      <c r="F38" s="337" t="s">
        <v>462</v>
      </c>
      <c r="G38" s="337" t="s">
        <v>462</v>
      </c>
      <c r="H38" s="337" t="s">
        <v>462</v>
      </c>
      <c r="I38" s="338" t="s">
        <v>462</v>
      </c>
      <c r="J38" s="365"/>
      <c r="K38" s="366"/>
      <c r="L38" s="420"/>
      <c r="M38" s="346"/>
      <c r="N38" s="349"/>
      <c r="O38" s="369"/>
      <c r="P38" s="380"/>
      <c r="Q38" s="370" t="s">
        <v>508</v>
      </c>
      <c r="R38" s="371" t="s">
        <v>473</v>
      </c>
      <c r="S38" s="372" t="s">
        <v>484</v>
      </c>
      <c r="T38" s="373"/>
      <c r="U38" s="375" t="s">
        <v>473</v>
      </c>
      <c r="V38" s="372" t="s">
        <v>499</v>
      </c>
      <c r="W38" s="372"/>
      <c r="X38" s="373"/>
      <c r="Y38" s="373"/>
      <c r="Z38" s="373"/>
      <c r="AA38" s="373"/>
      <c r="AB38" s="373"/>
      <c r="AC38" s="373"/>
      <c r="AD38" s="373"/>
      <c r="AE38" s="373"/>
      <c r="AF38" s="373"/>
      <c r="AG38" s="386"/>
      <c r="AH38" s="383"/>
      <c r="AI38" s="378"/>
      <c r="AJ38" s="378"/>
      <c r="AK38" s="379"/>
      <c r="AL38" s="383"/>
      <c r="AM38" s="378"/>
      <c r="AN38" s="378"/>
      <c r="AO38" s="379"/>
    </row>
    <row r="39" spans="1:41" ht="18.75" hidden="1" customHeight="1" x14ac:dyDescent="0.4">
      <c r="A39" s="336" t="s">
        <v>462</v>
      </c>
      <c r="B39" s="337" t="s">
        <v>462</v>
      </c>
      <c r="C39" s="337" t="s">
        <v>163</v>
      </c>
      <c r="D39" s="337" t="s">
        <v>462</v>
      </c>
      <c r="E39" s="337" t="s">
        <v>462</v>
      </c>
      <c r="F39" s="337" t="s">
        <v>462</v>
      </c>
      <c r="G39" s="337" t="s">
        <v>462</v>
      </c>
      <c r="H39" s="337" t="s">
        <v>462</v>
      </c>
      <c r="I39" s="338" t="s">
        <v>462</v>
      </c>
      <c r="J39" s="365"/>
      <c r="K39" s="366"/>
      <c r="L39" s="420"/>
      <c r="M39" s="346"/>
      <c r="N39" s="349"/>
      <c r="O39" s="369"/>
      <c r="P39" s="349"/>
      <c r="Q39" s="387" t="s">
        <v>517</v>
      </c>
      <c r="R39" s="371" t="s">
        <v>473</v>
      </c>
      <c r="S39" s="372" t="s">
        <v>484</v>
      </c>
      <c r="T39" s="372"/>
      <c r="U39" s="375" t="s">
        <v>473</v>
      </c>
      <c r="V39" s="388" t="s">
        <v>499</v>
      </c>
      <c r="W39" s="372"/>
      <c r="X39" s="372"/>
      <c r="Y39" s="372"/>
      <c r="Z39" s="373"/>
      <c r="AA39" s="373"/>
      <c r="AB39" s="373"/>
      <c r="AC39" s="373"/>
      <c r="AD39" s="373"/>
      <c r="AE39" s="373"/>
      <c r="AF39" s="373"/>
      <c r="AG39" s="386"/>
      <c r="AH39" s="383"/>
      <c r="AI39" s="378"/>
      <c r="AJ39" s="378"/>
      <c r="AK39" s="379"/>
      <c r="AL39" s="383"/>
      <c r="AM39" s="378"/>
      <c r="AN39" s="378"/>
      <c r="AO39" s="379"/>
    </row>
    <row r="40" spans="1:41" ht="18.75" hidden="1" customHeight="1" x14ac:dyDescent="0.4">
      <c r="A40" s="336" t="s">
        <v>462</v>
      </c>
      <c r="B40" s="337" t="s">
        <v>462</v>
      </c>
      <c r="C40" s="337" t="s">
        <v>163</v>
      </c>
      <c r="D40" s="337" t="s">
        <v>462</v>
      </c>
      <c r="E40" s="337" t="s">
        <v>462</v>
      </c>
      <c r="F40" s="337" t="s">
        <v>462</v>
      </c>
      <c r="G40" s="337" t="s">
        <v>462</v>
      </c>
      <c r="H40" s="337" t="s">
        <v>462</v>
      </c>
      <c r="I40" s="338" t="s">
        <v>462</v>
      </c>
      <c r="J40" s="365"/>
      <c r="K40" s="366"/>
      <c r="L40" s="420"/>
      <c r="M40" s="346"/>
      <c r="N40" s="349"/>
      <c r="O40" s="369"/>
      <c r="P40" s="349"/>
      <c r="Q40" s="387" t="s">
        <v>520</v>
      </c>
      <c r="R40" s="371" t="s">
        <v>473</v>
      </c>
      <c r="S40" s="372" t="s">
        <v>484</v>
      </c>
      <c r="T40" s="372"/>
      <c r="U40" s="375" t="s">
        <v>473</v>
      </c>
      <c r="V40" s="388" t="s">
        <v>499</v>
      </c>
      <c r="W40" s="372"/>
      <c r="X40" s="372"/>
      <c r="Y40" s="372"/>
      <c r="Z40" s="373"/>
      <c r="AA40" s="373"/>
      <c r="AB40" s="373"/>
      <c r="AC40" s="373"/>
      <c r="AD40" s="373"/>
      <c r="AE40" s="373"/>
      <c r="AF40" s="373"/>
      <c r="AG40" s="386"/>
      <c r="AH40" s="383"/>
      <c r="AI40" s="378"/>
      <c r="AJ40" s="378"/>
      <c r="AK40" s="379"/>
      <c r="AL40" s="383"/>
      <c r="AM40" s="378"/>
      <c r="AN40" s="378"/>
      <c r="AO40" s="379"/>
    </row>
    <row r="41" spans="1:41" ht="18.75" hidden="1" customHeight="1" x14ac:dyDescent="0.4">
      <c r="A41" s="336" t="s">
        <v>462</v>
      </c>
      <c r="B41" s="337" t="s">
        <v>462</v>
      </c>
      <c r="C41" s="337" t="s">
        <v>163</v>
      </c>
      <c r="D41" s="337" t="s">
        <v>462</v>
      </c>
      <c r="E41" s="337" t="s">
        <v>462</v>
      </c>
      <c r="F41" s="337" t="s">
        <v>462</v>
      </c>
      <c r="G41" s="337" t="s">
        <v>462</v>
      </c>
      <c r="H41" s="337" t="s">
        <v>462</v>
      </c>
      <c r="I41" s="338" t="s">
        <v>462</v>
      </c>
      <c r="J41" s="365"/>
      <c r="K41" s="366"/>
      <c r="L41" s="420"/>
      <c r="M41" s="346" t="s">
        <v>473</v>
      </c>
      <c r="N41" s="349" t="s">
        <v>510</v>
      </c>
      <c r="O41" s="369"/>
      <c r="P41" s="380"/>
      <c r="Q41" s="390" t="s">
        <v>522</v>
      </c>
      <c r="R41" s="371" t="s">
        <v>473</v>
      </c>
      <c r="S41" s="372" t="s">
        <v>484</v>
      </c>
      <c r="T41" s="372"/>
      <c r="U41" s="375" t="s">
        <v>473</v>
      </c>
      <c r="V41" s="372" t="s">
        <v>496</v>
      </c>
      <c r="W41" s="372"/>
      <c r="X41" s="375" t="s">
        <v>473</v>
      </c>
      <c r="Y41" s="372" t="s">
        <v>497</v>
      </c>
      <c r="Z41" s="376"/>
      <c r="AA41" s="376"/>
      <c r="AB41" s="376"/>
      <c r="AC41" s="376"/>
      <c r="AD41" s="391"/>
      <c r="AE41" s="391"/>
      <c r="AF41" s="391"/>
      <c r="AG41" s="392"/>
      <c r="AH41" s="383"/>
      <c r="AI41" s="378"/>
      <c r="AJ41" s="378"/>
      <c r="AK41" s="379"/>
      <c r="AL41" s="383"/>
      <c r="AM41" s="378"/>
      <c r="AN41" s="378"/>
      <c r="AO41" s="379"/>
    </row>
    <row r="42" spans="1:41" ht="18.75" hidden="1" customHeight="1" x14ac:dyDescent="0.4">
      <c r="A42" s="336" t="s">
        <v>462</v>
      </c>
      <c r="B42" s="337" t="s">
        <v>462</v>
      </c>
      <c r="C42" s="337" t="s">
        <v>163</v>
      </c>
      <c r="D42" s="337" t="s">
        <v>462</v>
      </c>
      <c r="E42" s="337" t="s">
        <v>462</v>
      </c>
      <c r="F42" s="337" t="s">
        <v>462</v>
      </c>
      <c r="G42" s="337" t="s">
        <v>462</v>
      </c>
      <c r="H42" s="337" t="s">
        <v>462</v>
      </c>
      <c r="I42" s="338" t="s">
        <v>462</v>
      </c>
      <c r="J42" s="346" t="s">
        <v>473</v>
      </c>
      <c r="K42" s="366">
        <v>27</v>
      </c>
      <c r="L42" s="420" t="s">
        <v>546</v>
      </c>
      <c r="M42" s="346" t="s">
        <v>473</v>
      </c>
      <c r="N42" s="349" t="s">
        <v>512</v>
      </c>
      <c r="O42" s="369"/>
      <c r="P42" s="380"/>
      <c r="Q42" s="384" t="s">
        <v>524</v>
      </c>
      <c r="R42" s="371" t="s">
        <v>473</v>
      </c>
      <c r="S42" s="372" t="s">
        <v>484</v>
      </c>
      <c r="T42" s="372"/>
      <c r="U42" s="375" t="s">
        <v>473</v>
      </c>
      <c r="V42" s="372" t="s">
        <v>525</v>
      </c>
      <c r="W42" s="372"/>
      <c r="X42" s="375" t="s">
        <v>473</v>
      </c>
      <c r="Y42" s="372" t="s">
        <v>502</v>
      </c>
      <c r="Z42" s="393"/>
      <c r="AA42" s="375" t="s">
        <v>473</v>
      </c>
      <c r="AB42" s="372" t="s">
        <v>526</v>
      </c>
      <c r="AC42" s="372"/>
      <c r="AD42" s="372"/>
      <c r="AE42" s="372"/>
      <c r="AF42" s="372"/>
      <c r="AG42" s="377"/>
      <c r="AH42" s="383"/>
      <c r="AI42" s="378"/>
      <c r="AJ42" s="378"/>
      <c r="AK42" s="379"/>
      <c r="AL42" s="383"/>
      <c r="AM42" s="378"/>
      <c r="AN42" s="378"/>
      <c r="AO42" s="379"/>
    </row>
    <row r="43" spans="1:41" ht="18.75" hidden="1" customHeight="1" x14ac:dyDescent="0.4">
      <c r="A43" s="336" t="s">
        <v>462</v>
      </c>
      <c r="B43" s="337" t="s">
        <v>462</v>
      </c>
      <c r="C43" s="337" t="s">
        <v>163</v>
      </c>
      <c r="D43" s="337" t="s">
        <v>462</v>
      </c>
      <c r="E43" s="337" t="s">
        <v>462</v>
      </c>
      <c r="F43" s="337" t="s">
        <v>462</v>
      </c>
      <c r="G43" s="337" t="s">
        <v>462</v>
      </c>
      <c r="H43" s="337" t="s">
        <v>462</v>
      </c>
      <c r="I43" s="338" t="s">
        <v>462</v>
      </c>
      <c r="J43" s="365"/>
      <c r="K43" s="366"/>
      <c r="L43" s="420" t="s">
        <v>547</v>
      </c>
      <c r="M43" s="346" t="s">
        <v>473</v>
      </c>
      <c r="N43" s="349" t="s">
        <v>518</v>
      </c>
      <c r="O43" s="369"/>
      <c r="P43" s="380"/>
      <c r="Q43" s="1000" t="s">
        <v>527</v>
      </c>
      <c r="R43" s="394" t="s">
        <v>473</v>
      </c>
      <c r="S43" s="395" t="s">
        <v>484</v>
      </c>
      <c r="T43" s="395"/>
      <c r="U43" s="396"/>
      <c r="V43" s="397"/>
      <c r="W43" s="397"/>
      <c r="X43" s="396"/>
      <c r="Y43" s="397"/>
      <c r="Z43" s="398"/>
      <c r="AA43" s="396"/>
      <c r="AB43" s="397"/>
      <c r="AC43" s="398"/>
      <c r="AD43" s="399" t="s">
        <v>473</v>
      </c>
      <c r="AE43" s="395" t="s">
        <v>528</v>
      </c>
      <c r="AF43" s="391"/>
      <c r="AG43" s="392"/>
      <c r="AH43" s="378"/>
      <c r="AI43" s="378"/>
      <c r="AJ43" s="378"/>
      <c r="AK43" s="379"/>
      <c r="AL43" s="383"/>
      <c r="AM43" s="378"/>
      <c r="AN43" s="378"/>
      <c r="AO43" s="379"/>
    </row>
    <row r="44" spans="1:41" ht="18.75" hidden="1" customHeight="1" x14ac:dyDescent="0.4">
      <c r="A44" s="336" t="s">
        <v>462</v>
      </c>
      <c r="B44" s="337" t="s">
        <v>462</v>
      </c>
      <c r="C44" s="337" t="s">
        <v>163</v>
      </c>
      <c r="D44" s="337" t="s">
        <v>462</v>
      </c>
      <c r="E44" s="337" t="s">
        <v>462</v>
      </c>
      <c r="F44" s="337" t="s">
        <v>462</v>
      </c>
      <c r="G44" s="337" t="s">
        <v>462</v>
      </c>
      <c r="H44" s="337" t="s">
        <v>462</v>
      </c>
      <c r="I44" s="338" t="s">
        <v>462</v>
      </c>
      <c r="J44" s="365"/>
      <c r="K44" s="366"/>
      <c r="L44" s="420"/>
      <c r="M44" s="346" t="s">
        <v>473</v>
      </c>
      <c r="N44" s="349" t="s">
        <v>521</v>
      </c>
      <c r="O44" s="369"/>
      <c r="P44" s="380"/>
      <c r="Q44" s="1028"/>
      <c r="R44" s="346" t="s">
        <v>473</v>
      </c>
      <c r="S44" s="347" t="s">
        <v>529</v>
      </c>
      <c r="T44" s="347"/>
      <c r="U44" s="339"/>
      <c r="V44" s="339" t="s">
        <v>473</v>
      </c>
      <c r="W44" s="347" t="s">
        <v>530</v>
      </c>
      <c r="X44" s="339"/>
      <c r="Y44" s="339"/>
      <c r="Z44" s="339" t="s">
        <v>473</v>
      </c>
      <c r="AA44" s="347" t="s">
        <v>531</v>
      </c>
      <c r="AB44" s="326"/>
      <c r="AC44" s="347"/>
      <c r="AD44" s="339" t="s">
        <v>473</v>
      </c>
      <c r="AE44" s="347" t="s">
        <v>532</v>
      </c>
      <c r="AF44" s="400"/>
      <c r="AG44" s="401"/>
      <c r="AH44" s="378"/>
      <c r="AI44" s="378"/>
      <c r="AJ44" s="378"/>
      <c r="AK44" s="379"/>
      <c r="AL44" s="383"/>
      <c r="AM44" s="378"/>
      <c r="AN44" s="378"/>
      <c r="AO44" s="379"/>
    </row>
    <row r="45" spans="1:41" ht="18.75" hidden="1" customHeight="1" x14ac:dyDescent="0.4">
      <c r="A45" s="336" t="s">
        <v>462</v>
      </c>
      <c r="B45" s="337" t="s">
        <v>462</v>
      </c>
      <c r="C45" s="337" t="s">
        <v>163</v>
      </c>
      <c r="D45" s="337" t="s">
        <v>462</v>
      </c>
      <c r="E45" s="337" t="s">
        <v>462</v>
      </c>
      <c r="F45" s="337" t="s">
        <v>462</v>
      </c>
      <c r="G45" s="337" t="s">
        <v>462</v>
      </c>
      <c r="H45" s="337" t="s">
        <v>462</v>
      </c>
      <c r="I45" s="338" t="s">
        <v>462</v>
      </c>
      <c r="J45" s="365"/>
      <c r="K45" s="366"/>
      <c r="L45" s="389"/>
      <c r="M45" s="368"/>
      <c r="N45" s="349"/>
      <c r="O45" s="369"/>
      <c r="P45" s="380"/>
      <c r="Q45" s="1028"/>
      <c r="R45" s="346" t="s">
        <v>473</v>
      </c>
      <c r="S45" s="347" t="s">
        <v>533</v>
      </c>
      <c r="T45" s="347"/>
      <c r="U45" s="339"/>
      <c r="V45" s="339" t="s">
        <v>473</v>
      </c>
      <c r="W45" s="347" t="s">
        <v>534</v>
      </c>
      <c r="X45" s="339"/>
      <c r="Y45" s="339"/>
      <c r="Z45" s="339" t="s">
        <v>473</v>
      </c>
      <c r="AA45" s="347" t="s">
        <v>535</v>
      </c>
      <c r="AB45" s="326"/>
      <c r="AC45" s="347"/>
      <c r="AD45" s="339" t="s">
        <v>473</v>
      </c>
      <c r="AE45" s="347" t="s">
        <v>536</v>
      </c>
      <c r="AF45" s="400"/>
      <c r="AG45" s="401"/>
      <c r="AH45" s="378"/>
      <c r="AI45" s="378"/>
      <c r="AJ45" s="378"/>
      <c r="AK45" s="379"/>
      <c r="AL45" s="383"/>
      <c r="AM45" s="378"/>
      <c r="AN45" s="378"/>
      <c r="AO45" s="379"/>
    </row>
    <row r="46" spans="1:41" ht="18.75" hidden="1" customHeight="1" x14ac:dyDescent="0.4">
      <c r="A46" s="336" t="s">
        <v>462</v>
      </c>
      <c r="B46" s="337" t="s">
        <v>462</v>
      </c>
      <c r="C46" s="337" t="s">
        <v>163</v>
      </c>
      <c r="D46" s="337" t="s">
        <v>462</v>
      </c>
      <c r="E46" s="337" t="s">
        <v>462</v>
      </c>
      <c r="F46" s="337" t="s">
        <v>462</v>
      </c>
      <c r="G46" s="337" t="s">
        <v>462</v>
      </c>
      <c r="H46" s="337" t="s">
        <v>462</v>
      </c>
      <c r="I46" s="338" t="s">
        <v>462</v>
      </c>
      <c r="J46" s="365"/>
      <c r="K46" s="366"/>
      <c r="L46" s="367"/>
      <c r="M46" s="368"/>
      <c r="N46" s="349"/>
      <c r="O46" s="369"/>
      <c r="P46" s="380"/>
      <c r="Q46" s="1028"/>
      <c r="R46" s="346" t="s">
        <v>473</v>
      </c>
      <c r="S46" s="347" t="s">
        <v>537</v>
      </c>
      <c r="T46" s="347"/>
      <c r="U46" s="339"/>
      <c r="V46" s="339" t="s">
        <v>473</v>
      </c>
      <c r="W46" s="347" t="s">
        <v>538</v>
      </c>
      <c r="X46" s="339"/>
      <c r="Y46" s="339"/>
      <c r="Z46" s="339" t="s">
        <v>473</v>
      </c>
      <c r="AA46" s="347" t="s">
        <v>539</v>
      </c>
      <c r="AB46" s="326"/>
      <c r="AC46" s="347"/>
      <c r="AD46" s="339" t="s">
        <v>473</v>
      </c>
      <c r="AE46" s="347" t="s">
        <v>540</v>
      </c>
      <c r="AF46" s="400"/>
      <c r="AG46" s="401"/>
      <c r="AH46" s="378"/>
      <c r="AI46" s="378"/>
      <c r="AJ46" s="378"/>
      <c r="AK46" s="379"/>
      <c r="AL46" s="383"/>
      <c r="AM46" s="378"/>
      <c r="AN46" s="378"/>
      <c r="AO46" s="379"/>
    </row>
    <row r="47" spans="1:41" ht="18.75" hidden="1" customHeight="1" x14ac:dyDescent="0.4">
      <c r="A47" s="336" t="s">
        <v>462</v>
      </c>
      <c r="B47" s="337" t="s">
        <v>462</v>
      </c>
      <c r="C47" s="337" t="s">
        <v>163</v>
      </c>
      <c r="D47" s="337" t="s">
        <v>462</v>
      </c>
      <c r="E47" s="337" t="s">
        <v>462</v>
      </c>
      <c r="F47" s="337" t="s">
        <v>462</v>
      </c>
      <c r="G47" s="337" t="s">
        <v>462</v>
      </c>
      <c r="H47" s="337" t="s">
        <v>462</v>
      </c>
      <c r="I47" s="338" t="s">
        <v>462</v>
      </c>
      <c r="J47" s="365"/>
      <c r="K47" s="366"/>
      <c r="L47" s="367"/>
      <c r="M47" s="368"/>
      <c r="N47" s="349"/>
      <c r="O47" s="369"/>
      <c r="P47" s="380"/>
      <c r="Q47" s="1028"/>
      <c r="R47" s="346" t="s">
        <v>473</v>
      </c>
      <c r="S47" s="347" t="s">
        <v>541</v>
      </c>
      <c r="T47" s="347"/>
      <c r="U47" s="339"/>
      <c r="V47" s="339" t="s">
        <v>473</v>
      </c>
      <c r="W47" s="347" t="s">
        <v>542</v>
      </c>
      <c r="X47" s="339"/>
      <c r="Y47" s="339"/>
      <c r="Z47" s="339" t="s">
        <v>473</v>
      </c>
      <c r="AA47" s="347" t="s">
        <v>543</v>
      </c>
      <c r="AB47" s="326"/>
      <c r="AC47" s="347"/>
      <c r="AD47" s="339" t="s">
        <v>473</v>
      </c>
      <c r="AE47" s="347" t="s">
        <v>544</v>
      </c>
      <c r="AF47" s="400"/>
      <c r="AG47" s="401"/>
      <c r="AH47" s="378"/>
      <c r="AI47" s="378"/>
      <c r="AJ47" s="378"/>
      <c r="AK47" s="379"/>
      <c r="AL47" s="383"/>
      <c r="AM47" s="378"/>
      <c r="AN47" s="378"/>
      <c r="AO47" s="379"/>
    </row>
    <row r="48" spans="1:41" ht="18.75" hidden="1" customHeight="1" x14ac:dyDescent="0.4">
      <c r="A48" s="343" t="s">
        <v>462</v>
      </c>
      <c r="B48" s="344" t="s">
        <v>462</v>
      </c>
      <c r="C48" s="344" t="s">
        <v>163</v>
      </c>
      <c r="D48" s="344" t="s">
        <v>462</v>
      </c>
      <c r="E48" s="344" t="s">
        <v>462</v>
      </c>
      <c r="F48" s="344" t="s">
        <v>462</v>
      </c>
      <c r="G48" s="344" t="s">
        <v>462</v>
      </c>
      <c r="H48" s="344" t="s">
        <v>462</v>
      </c>
      <c r="I48" s="345" t="s">
        <v>462</v>
      </c>
      <c r="J48" s="402"/>
      <c r="K48" s="403"/>
      <c r="L48" s="404"/>
      <c r="M48" s="405"/>
      <c r="N48" s="406"/>
      <c r="O48" s="407"/>
      <c r="P48" s="408"/>
      <c r="Q48" s="1040"/>
      <c r="R48" s="409" t="s">
        <v>473</v>
      </c>
      <c r="S48" s="410" t="s">
        <v>545</v>
      </c>
      <c r="T48" s="410"/>
      <c r="U48" s="411"/>
      <c r="V48" s="411"/>
      <c r="W48" s="410"/>
      <c r="X48" s="411"/>
      <c r="Y48" s="411"/>
      <c r="Z48" s="411"/>
      <c r="AA48" s="410"/>
      <c r="AB48" s="412"/>
      <c r="AC48" s="410"/>
      <c r="AD48" s="411"/>
      <c r="AE48" s="410"/>
      <c r="AF48" s="413"/>
      <c r="AG48" s="414"/>
      <c r="AH48" s="415"/>
      <c r="AI48" s="415"/>
      <c r="AJ48" s="415"/>
      <c r="AK48" s="416"/>
      <c r="AL48" s="417"/>
      <c r="AM48" s="415"/>
      <c r="AN48" s="415"/>
      <c r="AO48" s="416"/>
    </row>
    <row r="49" spans="1:41" ht="18.75" hidden="1" customHeight="1" x14ac:dyDescent="0.4">
      <c r="A49" s="333" t="s">
        <v>461</v>
      </c>
      <c r="B49" s="334" t="s">
        <v>461</v>
      </c>
      <c r="C49" s="334" t="s">
        <v>461</v>
      </c>
      <c r="D49" s="334" t="s">
        <v>460</v>
      </c>
      <c r="E49" s="334" t="s">
        <v>461</v>
      </c>
      <c r="F49" s="334" t="s">
        <v>461</v>
      </c>
      <c r="G49" s="334" t="s">
        <v>461</v>
      </c>
      <c r="H49" s="334" t="s">
        <v>461</v>
      </c>
      <c r="I49" s="335" t="s">
        <v>461</v>
      </c>
      <c r="J49" s="350"/>
      <c r="K49" s="351"/>
      <c r="L49" s="421"/>
      <c r="M49" s="422"/>
      <c r="N49" s="342"/>
      <c r="O49" s="354"/>
      <c r="P49" s="419"/>
      <c r="Q49" s="423" t="s">
        <v>548</v>
      </c>
      <c r="R49" s="356" t="s">
        <v>473</v>
      </c>
      <c r="S49" s="357" t="s">
        <v>549</v>
      </c>
      <c r="T49" s="361"/>
      <c r="U49" s="358"/>
      <c r="V49" s="359" t="s">
        <v>473</v>
      </c>
      <c r="W49" s="357" t="s">
        <v>550</v>
      </c>
      <c r="X49" s="424"/>
      <c r="Y49" s="361"/>
      <c r="Z49" s="361"/>
      <c r="AA49" s="361"/>
      <c r="AB49" s="361"/>
      <c r="AC49" s="361"/>
      <c r="AD49" s="361"/>
      <c r="AE49" s="361"/>
      <c r="AF49" s="361"/>
      <c r="AG49" s="362"/>
      <c r="AH49" s="363" t="s">
        <v>473</v>
      </c>
      <c r="AI49" s="340" t="s">
        <v>487</v>
      </c>
      <c r="AJ49" s="340"/>
      <c r="AK49" s="364"/>
      <c r="AL49" s="363" t="s">
        <v>473</v>
      </c>
      <c r="AM49" s="340" t="s">
        <v>487</v>
      </c>
      <c r="AN49" s="340"/>
      <c r="AO49" s="364"/>
    </row>
    <row r="50" spans="1:41" ht="18.75" hidden="1" customHeight="1" x14ac:dyDescent="0.4">
      <c r="A50" s="336" t="s">
        <v>462</v>
      </c>
      <c r="B50" s="337" t="s">
        <v>462</v>
      </c>
      <c r="C50" s="337" t="s">
        <v>462</v>
      </c>
      <c r="D50" s="337" t="s">
        <v>163</v>
      </c>
      <c r="E50" s="337" t="s">
        <v>462</v>
      </c>
      <c r="F50" s="337" t="s">
        <v>462</v>
      </c>
      <c r="G50" s="337" t="s">
        <v>462</v>
      </c>
      <c r="H50" s="337" t="s">
        <v>462</v>
      </c>
      <c r="I50" s="338" t="s">
        <v>462</v>
      </c>
      <c r="J50" s="365"/>
      <c r="K50" s="366"/>
      <c r="L50" s="389"/>
      <c r="M50" s="425"/>
      <c r="N50" s="349"/>
      <c r="O50" s="369"/>
      <c r="P50" s="380"/>
      <c r="Q50" s="387" t="s">
        <v>483</v>
      </c>
      <c r="R50" s="371" t="s">
        <v>473</v>
      </c>
      <c r="S50" s="372" t="s">
        <v>484</v>
      </c>
      <c r="T50" s="372"/>
      <c r="U50" s="375" t="s">
        <v>473</v>
      </c>
      <c r="V50" s="372" t="s">
        <v>485</v>
      </c>
      <c r="W50" s="372"/>
      <c r="X50" s="372"/>
      <c r="Y50" s="375" t="s">
        <v>473</v>
      </c>
      <c r="Z50" s="393" t="s">
        <v>486</v>
      </c>
      <c r="AA50" s="393"/>
      <c r="AB50" s="393"/>
      <c r="AC50" s="375" t="s">
        <v>473</v>
      </c>
      <c r="AD50" s="393" t="s">
        <v>551</v>
      </c>
      <c r="AE50" s="393"/>
      <c r="AF50" s="373"/>
      <c r="AG50" s="386"/>
      <c r="AH50" s="346" t="s">
        <v>473</v>
      </c>
      <c r="AI50" s="347" t="s">
        <v>491</v>
      </c>
      <c r="AJ50" s="378"/>
      <c r="AK50" s="379"/>
      <c r="AL50" s="346" t="s">
        <v>473</v>
      </c>
      <c r="AM50" s="347" t="s">
        <v>491</v>
      </c>
      <c r="AN50" s="378"/>
      <c r="AO50" s="379"/>
    </row>
    <row r="51" spans="1:41" ht="18.75" hidden="1" customHeight="1" x14ac:dyDescent="0.4">
      <c r="A51" s="336" t="s">
        <v>462</v>
      </c>
      <c r="B51" s="337" t="s">
        <v>462</v>
      </c>
      <c r="C51" s="337" t="s">
        <v>462</v>
      </c>
      <c r="D51" s="337" t="s">
        <v>163</v>
      </c>
      <c r="E51" s="337" t="s">
        <v>462</v>
      </c>
      <c r="F51" s="337" t="s">
        <v>462</v>
      </c>
      <c r="G51" s="337" t="s">
        <v>462</v>
      </c>
      <c r="H51" s="337" t="s">
        <v>462</v>
      </c>
      <c r="I51" s="338" t="s">
        <v>462</v>
      </c>
      <c r="J51" s="365"/>
      <c r="K51" s="366"/>
      <c r="L51" s="389"/>
      <c r="M51" s="425"/>
      <c r="N51" s="349"/>
      <c r="O51" s="369"/>
      <c r="P51" s="380"/>
      <c r="Q51" s="387" t="s">
        <v>361</v>
      </c>
      <c r="R51" s="371" t="s">
        <v>473</v>
      </c>
      <c r="S51" s="372" t="s">
        <v>552</v>
      </c>
      <c r="T51" s="373"/>
      <c r="U51" s="374"/>
      <c r="V51" s="375" t="s">
        <v>473</v>
      </c>
      <c r="W51" s="372" t="s">
        <v>553</v>
      </c>
      <c r="X51" s="373"/>
      <c r="Y51" s="373"/>
      <c r="Z51" s="373"/>
      <c r="AA51" s="373"/>
      <c r="AB51" s="373"/>
      <c r="AC51" s="373"/>
      <c r="AD51" s="373"/>
      <c r="AE51" s="373"/>
      <c r="AF51" s="373"/>
      <c r="AG51" s="386"/>
      <c r="AH51" s="383"/>
      <c r="AI51" s="378"/>
      <c r="AJ51" s="378"/>
      <c r="AK51" s="379"/>
      <c r="AL51" s="383"/>
      <c r="AM51" s="378"/>
      <c r="AN51" s="378"/>
      <c r="AO51" s="379"/>
    </row>
    <row r="52" spans="1:41" ht="18.75" hidden="1" customHeight="1" x14ac:dyDescent="0.4">
      <c r="A52" s="336" t="s">
        <v>462</v>
      </c>
      <c r="B52" s="337" t="s">
        <v>462</v>
      </c>
      <c r="C52" s="337" t="s">
        <v>462</v>
      </c>
      <c r="D52" s="337" t="s">
        <v>163</v>
      </c>
      <c r="E52" s="337" t="s">
        <v>462</v>
      </c>
      <c r="F52" s="337" t="s">
        <v>462</v>
      </c>
      <c r="G52" s="337" t="s">
        <v>462</v>
      </c>
      <c r="H52" s="337" t="s">
        <v>462</v>
      </c>
      <c r="I52" s="338" t="s">
        <v>462</v>
      </c>
      <c r="J52" s="365"/>
      <c r="K52" s="366"/>
      <c r="L52" s="389"/>
      <c r="M52" s="425"/>
      <c r="N52" s="349"/>
      <c r="O52" s="369"/>
      <c r="P52" s="380"/>
      <c r="Q52" s="387" t="s">
        <v>554</v>
      </c>
      <c r="R52" s="371" t="s">
        <v>473</v>
      </c>
      <c r="S52" s="372" t="s">
        <v>489</v>
      </c>
      <c r="T52" s="373"/>
      <c r="U52" s="374"/>
      <c r="V52" s="375" t="s">
        <v>473</v>
      </c>
      <c r="W52" s="372" t="s">
        <v>490</v>
      </c>
      <c r="X52" s="373"/>
      <c r="Y52" s="373"/>
      <c r="Z52" s="373"/>
      <c r="AA52" s="373"/>
      <c r="AB52" s="373"/>
      <c r="AC52" s="373"/>
      <c r="AD52" s="373"/>
      <c r="AE52" s="373"/>
      <c r="AF52" s="373"/>
      <c r="AG52" s="386"/>
      <c r="AH52" s="383"/>
      <c r="AI52" s="378"/>
      <c r="AJ52" s="378"/>
      <c r="AK52" s="379"/>
      <c r="AL52" s="383"/>
      <c r="AM52" s="378"/>
      <c r="AN52" s="378"/>
      <c r="AO52" s="379"/>
    </row>
    <row r="53" spans="1:41" ht="18.75" hidden="1" customHeight="1" x14ac:dyDescent="0.4">
      <c r="A53" s="336" t="s">
        <v>462</v>
      </c>
      <c r="B53" s="337" t="s">
        <v>462</v>
      </c>
      <c r="C53" s="337" t="s">
        <v>462</v>
      </c>
      <c r="D53" s="337" t="s">
        <v>163</v>
      </c>
      <c r="E53" s="337" t="s">
        <v>462</v>
      </c>
      <c r="F53" s="337" t="s">
        <v>462</v>
      </c>
      <c r="G53" s="337" t="s">
        <v>462</v>
      </c>
      <c r="H53" s="337" t="s">
        <v>462</v>
      </c>
      <c r="I53" s="338" t="s">
        <v>462</v>
      </c>
      <c r="J53" s="365"/>
      <c r="K53" s="366"/>
      <c r="L53" s="389"/>
      <c r="M53" s="425"/>
      <c r="N53" s="349"/>
      <c r="O53" s="369"/>
      <c r="P53" s="380"/>
      <c r="Q53" s="387" t="s">
        <v>555</v>
      </c>
      <c r="R53" s="371" t="s">
        <v>473</v>
      </c>
      <c r="S53" s="372" t="s">
        <v>489</v>
      </c>
      <c r="T53" s="373"/>
      <c r="U53" s="374"/>
      <c r="V53" s="375" t="s">
        <v>473</v>
      </c>
      <c r="W53" s="372" t="s">
        <v>490</v>
      </c>
      <c r="X53" s="373"/>
      <c r="Y53" s="373"/>
      <c r="Z53" s="373"/>
      <c r="AA53" s="373"/>
      <c r="AB53" s="373"/>
      <c r="AC53" s="373"/>
      <c r="AD53" s="373"/>
      <c r="AE53" s="373"/>
      <c r="AF53" s="373"/>
      <c r="AG53" s="386"/>
      <c r="AH53" s="383"/>
      <c r="AI53" s="378"/>
      <c r="AJ53" s="378"/>
      <c r="AK53" s="379"/>
      <c r="AL53" s="383"/>
      <c r="AM53" s="378"/>
      <c r="AN53" s="378"/>
      <c r="AO53" s="379"/>
    </row>
    <row r="54" spans="1:41" ht="19.5" hidden="1" customHeight="1" x14ac:dyDescent="0.4">
      <c r="A54" s="336" t="s">
        <v>462</v>
      </c>
      <c r="B54" s="337" t="s">
        <v>462</v>
      </c>
      <c r="C54" s="337" t="s">
        <v>462</v>
      </c>
      <c r="D54" s="337" t="s">
        <v>163</v>
      </c>
      <c r="E54" s="337" t="s">
        <v>462</v>
      </c>
      <c r="F54" s="337" t="s">
        <v>462</v>
      </c>
      <c r="G54" s="337" t="s">
        <v>462</v>
      </c>
      <c r="H54" s="337" t="s">
        <v>462</v>
      </c>
      <c r="I54" s="338" t="s">
        <v>462</v>
      </c>
      <c r="J54" s="365"/>
      <c r="K54" s="366"/>
      <c r="L54" s="367"/>
      <c r="M54" s="368"/>
      <c r="N54" s="349"/>
      <c r="O54" s="369"/>
      <c r="P54" s="380"/>
      <c r="Q54" s="381" t="s">
        <v>492</v>
      </c>
      <c r="R54" s="371" t="s">
        <v>473</v>
      </c>
      <c r="S54" s="372" t="s">
        <v>489</v>
      </c>
      <c r="T54" s="373"/>
      <c r="U54" s="374"/>
      <c r="V54" s="375" t="s">
        <v>473</v>
      </c>
      <c r="W54" s="372" t="s">
        <v>493</v>
      </c>
      <c r="X54" s="375"/>
      <c r="Y54" s="372"/>
      <c r="Z54" s="376"/>
      <c r="AA54" s="376"/>
      <c r="AB54" s="376"/>
      <c r="AC54" s="376"/>
      <c r="AD54" s="376"/>
      <c r="AE54" s="376"/>
      <c r="AF54" s="376"/>
      <c r="AG54" s="382"/>
      <c r="AH54" s="378"/>
      <c r="AI54" s="378"/>
      <c r="AJ54" s="378"/>
      <c r="AK54" s="379"/>
      <c r="AL54" s="383"/>
      <c r="AM54" s="378"/>
      <c r="AN54" s="378"/>
      <c r="AO54" s="379"/>
    </row>
    <row r="55" spans="1:41" ht="19.5" hidden="1" customHeight="1" x14ac:dyDescent="0.4">
      <c r="A55" s="336" t="s">
        <v>462</v>
      </c>
      <c r="B55" s="337" t="s">
        <v>462</v>
      </c>
      <c r="C55" s="337" t="s">
        <v>462</v>
      </c>
      <c r="D55" s="337" t="s">
        <v>163</v>
      </c>
      <c r="E55" s="337" t="s">
        <v>462</v>
      </c>
      <c r="F55" s="337" t="s">
        <v>462</v>
      </c>
      <c r="G55" s="337" t="s">
        <v>462</v>
      </c>
      <c r="H55" s="337" t="s">
        <v>462</v>
      </c>
      <c r="I55" s="338" t="s">
        <v>462</v>
      </c>
      <c r="J55" s="365"/>
      <c r="K55" s="366"/>
      <c r="L55" s="367"/>
      <c r="M55" s="368"/>
      <c r="N55" s="349"/>
      <c r="O55" s="369"/>
      <c r="P55" s="380"/>
      <c r="Q55" s="381" t="s">
        <v>494</v>
      </c>
      <c r="R55" s="371" t="s">
        <v>473</v>
      </c>
      <c r="S55" s="372" t="s">
        <v>489</v>
      </c>
      <c r="T55" s="373"/>
      <c r="U55" s="374"/>
      <c r="V55" s="375" t="s">
        <v>473</v>
      </c>
      <c r="W55" s="372" t="s">
        <v>493</v>
      </c>
      <c r="X55" s="375"/>
      <c r="Y55" s="372"/>
      <c r="Z55" s="376"/>
      <c r="AA55" s="376"/>
      <c r="AB55" s="376"/>
      <c r="AC55" s="376"/>
      <c r="AD55" s="376"/>
      <c r="AE55" s="376"/>
      <c r="AF55" s="376"/>
      <c r="AG55" s="382"/>
      <c r="AH55" s="378"/>
      <c r="AI55" s="378"/>
      <c r="AJ55" s="378"/>
      <c r="AK55" s="379"/>
      <c r="AL55" s="383"/>
      <c r="AM55" s="378"/>
      <c r="AN55" s="378"/>
      <c r="AO55" s="379"/>
    </row>
    <row r="56" spans="1:41" ht="37.5" hidden="1" customHeight="1" x14ac:dyDescent="0.4">
      <c r="A56" s="336" t="s">
        <v>462</v>
      </c>
      <c r="B56" s="337" t="s">
        <v>462</v>
      </c>
      <c r="C56" s="337" t="s">
        <v>462</v>
      </c>
      <c r="D56" s="337" t="s">
        <v>163</v>
      </c>
      <c r="E56" s="337" t="s">
        <v>462</v>
      </c>
      <c r="F56" s="337" t="s">
        <v>462</v>
      </c>
      <c r="G56" s="337" t="s">
        <v>462</v>
      </c>
      <c r="H56" s="337" t="s">
        <v>462</v>
      </c>
      <c r="I56" s="338" t="s">
        <v>462</v>
      </c>
      <c r="J56" s="365"/>
      <c r="K56" s="366"/>
      <c r="L56" s="389"/>
      <c r="M56" s="425"/>
      <c r="N56" s="349"/>
      <c r="O56" s="369"/>
      <c r="P56" s="380"/>
      <c r="Q56" s="385" t="s">
        <v>556</v>
      </c>
      <c r="R56" s="426" t="s">
        <v>473</v>
      </c>
      <c r="S56" s="388" t="s">
        <v>484</v>
      </c>
      <c r="T56" s="427"/>
      <c r="U56" s="428" t="s">
        <v>473</v>
      </c>
      <c r="V56" s="388" t="s">
        <v>499</v>
      </c>
      <c r="W56" s="372"/>
      <c r="X56" s="372"/>
      <c r="Y56" s="372"/>
      <c r="Z56" s="372"/>
      <c r="AA56" s="372"/>
      <c r="AB56" s="372"/>
      <c r="AC56" s="372"/>
      <c r="AD56" s="372"/>
      <c r="AE56" s="372"/>
      <c r="AF56" s="372"/>
      <c r="AG56" s="377"/>
      <c r="AH56" s="383"/>
      <c r="AI56" s="378"/>
      <c r="AJ56" s="378"/>
      <c r="AK56" s="379"/>
      <c r="AL56" s="383"/>
      <c r="AM56" s="378"/>
      <c r="AN56" s="378"/>
      <c r="AO56" s="379"/>
    </row>
    <row r="57" spans="1:41" ht="18.75" hidden="1" customHeight="1" x14ac:dyDescent="0.4">
      <c r="A57" s="336" t="s">
        <v>462</v>
      </c>
      <c r="B57" s="337" t="s">
        <v>462</v>
      </c>
      <c r="C57" s="337" t="s">
        <v>462</v>
      </c>
      <c r="D57" s="337" t="s">
        <v>163</v>
      </c>
      <c r="E57" s="337" t="s">
        <v>462</v>
      </c>
      <c r="F57" s="337" t="s">
        <v>462</v>
      </c>
      <c r="G57" s="337" t="s">
        <v>462</v>
      </c>
      <c r="H57" s="337" t="s">
        <v>462</v>
      </c>
      <c r="I57" s="338" t="s">
        <v>462</v>
      </c>
      <c r="J57" s="365"/>
      <c r="K57" s="366"/>
      <c r="L57" s="389"/>
      <c r="M57" s="425"/>
      <c r="N57" s="349"/>
      <c r="O57" s="369"/>
      <c r="P57" s="380"/>
      <c r="Q57" s="387" t="s">
        <v>557</v>
      </c>
      <c r="R57" s="426" t="s">
        <v>473</v>
      </c>
      <c r="S57" s="388" t="s">
        <v>484</v>
      </c>
      <c r="T57" s="427"/>
      <c r="U57" s="428" t="s">
        <v>473</v>
      </c>
      <c r="V57" s="388" t="s">
        <v>499</v>
      </c>
      <c r="W57" s="373"/>
      <c r="X57" s="373"/>
      <c r="Y57" s="373"/>
      <c r="Z57" s="373"/>
      <c r="AA57" s="373"/>
      <c r="AB57" s="373"/>
      <c r="AC57" s="373"/>
      <c r="AD57" s="373"/>
      <c r="AE57" s="373"/>
      <c r="AF57" s="373"/>
      <c r="AG57" s="386"/>
      <c r="AH57" s="383"/>
      <c r="AI57" s="378"/>
      <c r="AJ57" s="378"/>
      <c r="AK57" s="379"/>
      <c r="AL57" s="383"/>
      <c r="AM57" s="378"/>
      <c r="AN57" s="378"/>
      <c r="AO57" s="379"/>
    </row>
    <row r="58" spans="1:41" ht="37.5" hidden="1" customHeight="1" x14ac:dyDescent="0.4">
      <c r="A58" s="336" t="s">
        <v>462</v>
      </c>
      <c r="B58" s="337" t="s">
        <v>462</v>
      </c>
      <c r="C58" s="337" t="s">
        <v>462</v>
      </c>
      <c r="D58" s="337" t="s">
        <v>163</v>
      </c>
      <c r="E58" s="337" t="s">
        <v>462</v>
      </c>
      <c r="F58" s="337" t="s">
        <v>462</v>
      </c>
      <c r="G58" s="337" t="s">
        <v>462</v>
      </c>
      <c r="H58" s="337" t="s">
        <v>462</v>
      </c>
      <c r="I58" s="338" t="s">
        <v>462</v>
      </c>
      <c r="J58" s="365"/>
      <c r="K58" s="366"/>
      <c r="L58" s="389"/>
      <c r="M58" s="425"/>
      <c r="N58" s="349"/>
      <c r="O58" s="369"/>
      <c r="P58" s="380"/>
      <c r="Q58" s="385" t="s">
        <v>558</v>
      </c>
      <c r="R58" s="426" t="s">
        <v>473</v>
      </c>
      <c r="S58" s="388" t="s">
        <v>484</v>
      </c>
      <c r="T58" s="427"/>
      <c r="U58" s="428" t="s">
        <v>473</v>
      </c>
      <c r="V58" s="388" t="s">
        <v>499</v>
      </c>
      <c r="W58" s="373"/>
      <c r="X58" s="373"/>
      <c r="Y58" s="373"/>
      <c r="Z58" s="373"/>
      <c r="AA58" s="373"/>
      <c r="AB58" s="373"/>
      <c r="AC58" s="373"/>
      <c r="AD58" s="373"/>
      <c r="AE58" s="373"/>
      <c r="AF58" s="373"/>
      <c r="AG58" s="386"/>
      <c r="AH58" s="383"/>
      <c r="AI58" s="378"/>
      <c r="AJ58" s="378"/>
      <c r="AK58" s="379"/>
      <c r="AL58" s="383"/>
      <c r="AM58" s="378"/>
      <c r="AN58" s="378"/>
      <c r="AO58" s="379"/>
    </row>
    <row r="59" spans="1:41" ht="18.75" hidden="1" customHeight="1" x14ac:dyDescent="0.4">
      <c r="A59" s="336" t="s">
        <v>462</v>
      </c>
      <c r="B59" s="337" t="s">
        <v>462</v>
      </c>
      <c r="C59" s="337" t="s">
        <v>462</v>
      </c>
      <c r="D59" s="337" t="s">
        <v>163</v>
      </c>
      <c r="E59" s="337" t="s">
        <v>462</v>
      </c>
      <c r="F59" s="337" t="s">
        <v>462</v>
      </c>
      <c r="G59" s="337" t="s">
        <v>462</v>
      </c>
      <c r="H59" s="337" t="s">
        <v>462</v>
      </c>
      <c r="I59" s="338" t="s">
        <v>462</v>
      </c>
      <c r="J59" s="365"/>
      <c r="K59" s="366"/>
      <c r="L59" s="389"/>
      <c r="M59" s="425"/>
      <c r="N59" s="349"/>
      <c r="O59" s="369"/>
      <c r="P59" s="380"/>
      <c r="Q59" s="387" t="s">
        <v>559</v>
      </c>
      <c r="R59" s="426" t="s">
        <v>473</v>
      </c>
      <c r="S59" s="388" t="s">
        <v>484</v>
      </c>
      <c r="T59" s="427"/>
      <c r="U59" s="428" t="s">
        <v>473</v>
      </c>
      <c r="V59" s="388" t="s">
        <v>499</v>
      </c>
      <c r="W59" s="372"/>
      <c r="X59" s="372"/>
      <c r="Y59" s="372"/>
      <c r="Z59" s="372"/>
      <c r="AA59" s="372"/>
      <c r="AB59" s="372"/>
      <c r="AC59" s="372"/>
      <c r="AD59" s="372"/>
      <c r="AE59" s="372"/>
      <c r="AF59" s="372"/>
      <c r="AG59" s="377"/>
      <c r="AH59" s="383"/>
      <c r="AI59" s="378"/>
      <c r="AJ59" s="378"/>
      <c r="AK59" s="379"/>
      <c r="AL59" s="383"/>
      <c r="AM59" s="378"/>
      <c r="AN59" s="378"/>
      <c r="AO59" s="379"/>
    </row>
    <row r="60" spans="1:41" ht="18.75" hidden="1" customHeight="1" x14ac:dyDescent="0.4">
      <c r="A60" s="336" t="s">
        <v>462</v>
      </c>
      <c r="B60" s="337" t="s">
        <v>462</v>
      </c>
      <c r="C60" s="337" t="s">
        <v>462</v>
      </c>
      <c r="D60" s="337" t="s">
        <v>163</v>
      </c>
      <c r="E60" s="337" t="s">
        <v>462</v>
      </c>
      <c r="F60" s="337" t="s">
        <v>462</v>
      </c>
      <c r="G60" s="337" t="s">
        <v>462</v>
      </c>
      <c r="H60" s="337" t="s">
        <v>462</v>
      </c>
      <c r="I60" s="338" t="s">
        <v>462</v>
      </c>
      <c r="J60" s="365"/>
      <c r="K60" s="366"/>
      <c r="L60" s="389"/>
      <c r="M60" s="425"/>
      <c r="N60" s="349"/>
      <c r="O60" s="369"/>
      <c r="P60" s="380"/>
      <c r="Q60" s="387" t="s">
        <v>560</v>
      </c>
      <c r="R60" s="426" t="s">
        <v>473</v>
      </c>
      <c r="S60" s="388" t="s">
        <v>484</v>
      </c>
      <c r="T60" s="427"/>
      <c r="U60" s="428" t="s">
        <v>473</v>
      </c>
      <c r="V60" s="388" t="s">
        <v>499</v>
      </c>
      <c r="W60" s="372"/>
      <c r="X60" s="372"/>
      <c r="Y60" s="372"/>
      <c r="Z60" s="372"/>
      <c r="AA60" s="372"/>
      <c r="AB60" s="372"/>
      <c r="AC60" s="372"/>
      <c r="AD60" s="372"/>
      <c r="AE60" s="372"/>
      <c r="AF60" s="372"/>
      <c r="AG60" s="377"/>
      <c r="AH60" s="383"/>
      <c r="AI60" s="378"/>
      <c r="AJ60" s="378"/>
      <c r="AK60" s="379"/>
      <c r="AL60" s="383"/>
      <c r="AM60" s="378"/>
      <c r="AN60" s="378"/>
      <c r="AO60" s="379"/>
    </row>
    <row r="61" spans="1:41" ht="18.75" hidden="1" customHeight="1" x14ac:dyDescent="0.4">
      <c r="A61" s="336" t="s">
        <v>462</v>
      </c>
      <c r="B61" s="337" t="s">
        <v>462</v>
      </c>
      <c r="C61" s="337" t="s">
        <v>462</v>
      </c>
      <c r="D61" s="337" t="s">
        <v>163</v>
      </c>
      <c r="E61" s="337" t="s">
        <v>462</v>
      </c>
      <c r="F61" s="337" t="s">
        <v>462</v>
      </c>
      <c r="G61" s="337" t="s">
        <v>462</v>
      </c>
      <c r="H61" s="337" t="s">
        <v>462</v>
      </c>
      <c r="I61" s="338" t="s">
        <v>462</v>
      </c>
      <c r="J61" s="365"/>
      <c r="K61" s="366"/>
      <c r="L61" s="389"/>
      <c r="M61" s="425"/>
      <c r="N61" s="349"/>
      <c r="O61" s="369"/>
      <c r="P61" s="380"/>
      <c r="Q61" s="387" t="s">
        <v>561</v>
      </c>
      <c r="R61" s="371" t="s">
        <v>473</v>
      </c>
      <c r="S61" s="372" t="s">
        <v>484</v>
      </c>
      <c r="T61" s="372"/>
      <c r="U61" s="375" t="s">
        <v>473</v>
      </c>
      <c r="V61" s="372" t="s">
        <v>562</v>
      </c>
      <c r="W61" s="372"/>
      <c r="X61" s="373"/>
      <c r="Y61" s="373"/>
      <c r="Z61" s="375" t="s">
        <v>473</v>
      </c>
      <c r="AA61" s="372" t="s">
        <v>563</v>
      </c>
      <c r="AB61" s="373"/>
      <c r="AC61" s="373"/>
      <c r="AD61" s="373"/>
      <c r="AE61" s="373"/>
      <c r="AF61" s="373"/>
      <c r="AG61" s="386"/>
      <c r="AH61" s="383"/>
      <c r="AI61" s="378"/>
      <c r="AJ61" s="378"/>
      <c r="AK61" s="379"/>
      <c r="AL61" s="383"/>
      <c r="AM61" s="378"/>
      <c r="AN61" s="378"/>
      <c r="AO61" s="379"/>
    </row>
    <row r="62" spans="1:41" ht="37.5" hidden="1" customHeight="1" x14ac:dyDescent="0.4">
      <c r="A62" s="336" t="s">
        <v>462</v>
      </c>
      <c r="B62" s="337" t="s">
        <v>462</v>
      </c>
      <c r="C62" s="337" t="s">
        <v>462</v>
      </c>
      <c r="D62" s="337" t="s">
        <v>163</v>
      </c>
      <c r="E62" s="337" t="s">
        <v>462</v>
      </c>
      <c r="F62" s="337" t="s">
        <v>462</v>
      </c>
      <c r="G62" s="337" t="s">
        <v>462</v>
      </c>
      <c r="H62" s="337" t="s">
        <v>462</v>
      </c>
      <c r="I62" s="338" t="s">
        <v>462</v>
      </c>
      <c r="J62" s="365"/>
      <c r="K62" s="366"/>
      <c r="L62" s="389"/>
      <c r="M62" s="425"/>
      <c r="N62" s="349"/>
      <c r="O62" s="369"/>
      <c r="P62" s="380"/>
      <c r="Q62" s="385" t="s">
        <v>564</v>
      </c>
      <c r="R62" s="426" t="s">
        <v>473</v>
      </c>
      <c r="S62" s="388" t="s">
        <v>484</v>
      </c>
      <c r="T62" s="427"/>
      <c r="U62" s="428" t="s">
        <v>473</v>
      </c>
      <c r="V62" s="388" t="s">
        <v>499</v>
      </c>
      <c r="W62" s="373"/>
      <c r="X62" s="373"/>
      <c r="Y62" s="373"/>
      <c r="Z62" s="373"/>
      <c r="AA62" s="373"/>
      <c r="AB62" s="373"/>
      <c r="AC62" s="373"/>
      <c r="AD62" s="373"/>
      <c r="AE62" s="373"/>
      <c r="AF62" s="373"/>
      <c r="AG62" s="386"/>
      <c r="AH62" s="383"/>
      <c r="AI62" s="378"/>
      <c r="AJ62" s="378"/>
      <c r="AK62" s="379"/>
      <c r="AL62" s="383"/>
      <c r="AM62" s="378"/>
      <c r="AN62" s="378"/>
      <c r="AO62" s="379"/>
    </row>
    <row r="63" spans="1:41" ht="18.75" hidden="1" customHeight="1" x14ac:dyDescent="0.4">
      <c r="A63" s="336" t="s">
        <v>462</v>
      </c>
      <c r="B63" s="337" t="s">
        <v>462</v>
      </c>
      <c r="C63" s="337" t="s">
        <v>462</v>
      </c>
      <c r="D63" s="337" t="s">
        <v>163</v>
      </c>
      <c r="E63" s="337" t="s">
        <v>462</v>
      </c>
      <c r="F63" s="337" t="s">
        <v>462</v>
      </c>
      <c r="G63" s="337" t="s">
        <v>462</v>
      </c>
      <c r="H63" s="337" t="s">
        <v>462</v>
      </c>
      <c r="I63" s="338" t="s">
        <v>462</v>
      </c>
      <c r="J63" s="365"/>
      <c r="K63" s="366"/>
      <c r="L63" s="389"/>
      <c r="M63" s="425"/>
      <c r="N63" s="349"/>
      <c r="O63" s="369"/>
      <c r="P63" s="380"/>
      <c r="Q63" s="387" t="s">
        <v>565</v>
      </c>
      <c r="R63" s="371" t="s">
        <v>473</v>
      </c>
      <c r="S63" s="372" t="s">
        <v>552</v>
      </c>
      <c r="T63" s="373"/>
      <c r="U63" s="374"/>
      <c r="V63" s="375" t="s">
        <v>473</v>
      </c>
      <c r="W63" s="372" t="s">
        <v>553</v>
      </c>
      <c r="X63" s="373"/>
      <c r="Y63" s="373"/>
      <c r="Z63" s="373"/>
      <c r="AA63" s="373"/>
      <c r="AB63" s="373"/>
      <c r="AC63" s="373"/>
      <c r="AD63" s="373"/>
      <c r="AE63" s="373"/>
      <c r="AF63" s="373"/>
      <c r="AG63" s="386"/>
      <c r="AH63" s="383"/>
      <c r="AI63" s="378"/>
      <c r="AJ63" s="378"/>
      <c r="AK63" s="379"/>
      <c r="AL63" s="383"/>
      <c r="AM63" s="378"/>
      <c r="AN63" s="378"/>
      <c r="AO63" s="379"/>
    </row>
    <row r="64" spans="1:41" ht="18.75" hidden="1" customHeight="1" x14ac:dyDescent="0.4">
      <c r="A64" s="336" t="s">
        <v>462</v>
      </c>
      <c r="B64" s="337" t="s">
        <v>462</v>
      </c>
      <c r="C64" s="337" t="s">
        <v>462</v>
      </c>
      <c r="D64" s="337" t="s">
        <v>163</v>
      </c>
      <c r="E64" s="337" t="s">
        <v>462</v>
      </c>
      <c r="F64" s="337" t="s">
        <v>462</v>
      </c>
      <c r="G64" s="337" t="s">
        <v>462</v>
      </c>
      <c r="H64" s="337" t="s">
        <v>462</v>
      </c>
      <c r="I64" s="338" t="s">
        <v>462</v>
      </c>
      <c r="J64" s="365"/>
      <c r="K64" s="366"/>
      <c r="L64" s="389"/>
      <c r="M64" s="425"/>
      <c r="N64" s="349"/>
      <c r="O64" s="369"/>
      <c r="P64" s="380"/>
      <c r="Q64" s="385" t="s">
        <v>500</v>
      </c>
      <c r="R64" s="371" t="s">
        <v>473</v>
      </c>
      <c r="S64" s="372" t="s">
        <v>484</v>
      </c>
      <c r="T64" s="372"/>
      <c r="U64" s="375" t="s">
        <v>473</v>
      </c>
      <c r="V64" s="372" t="s">
        <v>501</v>
      </c>
      <c r="W64" s="372"/>
      <c r="X64" s="375" t="s">
        <v>473</v>
      </c>
      <c r="Y64" s="372" t="s">
        <v>502</v>
      </c>
      <c r="Z64" s="372"/>
      <c r="AA64" s="372"/>
      <c r="AB64" s="372"/>
      <c r="AC64" s="372"/>
      <c r="AD64" s="372"/>
      <c r="AE64" s="372"/>
      <c r="AF64" s="372"/>
      <c r="AG64" s="377"/>
      <c r="AH64" s="383"/>
      <c r="AI64" s="378"/>
      <c r="AJ64" s="378"/>
      <c r="AK64" s="379"/>
      <c r="AL64" s="383"/>
      <c r="AM64" s="378"/>
      <c r="AN64" s="378"/>
      <c r="AO64" s="379"/>
    </row>
    <row r="65" spans="1:41" ht="18.75" hidden="1" customHeight="1" x14ac:dyDescent="0.4">
      <c r="A65" s="336" t="s">
        <v>462</v>
      </c>
      <c r="B65" s="337" t="s">
        <v>462</v>
      </c>
      <c r="C65" s="337" t="s">
        <v>462</v>
      </c>
      <c r="D65" s="337" t="s">
        <v>163</v>
      </c>
      <c r="E65" s="337" t="s">
        <v>462</v>
      </c>
      <c r="F65" s="337" t="s">
        <v>462</v>
      </c>
      <c r="G65" s="337" t="s">
        <v>462</v>
      </c>
      <c r="H65" s="337" t="s">
        <v>462</v>
      </c>
      <c r="I65" s="338" t="s">
        <v>462</v>
      </c>
      <c r="J65" s="365"/>
      <c r="K65" s="366"/>
      <c r="L65" s="389"/>
      <c r="M65" s="346" t="s">
        <v>473</v>
      </c>
      <c r="N65" s="349" t="s">
        <v>566</v>
      </c>
      <c r="O65" s="369"/>
      <c r="P65" s="380"/>
      <c r="Q65" s="385" t="s">
        <v>503</v>
      </c>
      <c r="R65" s="426" t="s">
        <v>473</v>
      </c>
      <c r="S65" s="388" t="s">
        <v>484</v>
      </c>
      <c r="T65" s="427"/>
      <c r="U65" s="428" t="s">
        <v>473</v>
      </c>
      <c r="V65" s="388" t="s">
        <v>506</v>
      </c>
      <c r="W65" s="372"/>
      <c r="X65" s="428" t="s">
        <v>473</v>
      </c>
      <c r="Y65" s="388" t="s">
        <v>567</v>
      </c>
      <c r="Z65" s="372"/>
      <c r="AA65" s="428" t="s">
        <v>473</v>
      </c>
      <c r="AB65" s="388" t="s">
        <v>568</v>
      </c>
      <c r="AC65" s="372"/>
      <c r="AD65" s="372"/>
      <c r="AE65" s="372"/>
      <c r="AF65" s="372"/>
      <c r="AG65" s="377"/>
      <c r="AH65" s="383"/>
      <c r="AI65" s="378"/>
      <c r="AJ65" s="378"/>
      <c r="AK65" s="379"/>
      <c r="AL65" s="383"/>
      <c r="AM65" s="378"/>
      <c r="AN65" s="378"/>
      <c r="AO65" s="379"/>
    </row>
    <row r="66" spans="1:41" ht="18.75" hidden="1" customHeight="1" x14ac:dyDescent="0.4">
      <c r="A66" s="336" t="s">
        <v>462</v>
      </c>
      <c r="B66" s="337" t="s">
        <v>462</v>
      </c>
      <c r="C66" s="337" t="s">
        <v>462</v>
      </c>
      <c r="D66" s="337" t="s">
        <v>163</v>
      </c>
      <c r="E66" s="337" t="s">
        <v>462</v>
      </c>
      <c r="F66" s="337" t="s">
        <v>462</v>
      </c>
      <c r="G66" s="337" t="s">
        <v>462</v>
      </c>
      <c r="H66" s="337" t="s">
        <v>462</v>
      </c>
      <c r="I66" s="338" t="s">
        <v>462</v>
      </c>
      <c r="J66" s="346" t="s">
        <v>473</v>
      </c>
      <c r="K66" s="366">
        <v>51</v>
      </c>
      <c r="L66" s="389" t="s">
        <v>569</v>
      </c>
      <c r="M66" s="346" t="s">
        <v>473</v>
      </c>
      <c r="N66" s="349" t="s">
        <v>570</v>
      </c>
      <c r="O66" s="369"/>
      <c r="P66" s="380"/>
      <c r="Q66" s="385" t="s">
        <v>504</v>
      </c>
      <c r="R66" s="426" t="s">
        <v>473</v>
      </c>
      <c r="S66" s="388" t="s">
        <v>484</v>
      </c>
      <c r="T66" s="427"/>
      <c r="U66" s="428" t="s">
        <v>473</v>
      </c>
      <c r="V66" s="388" t="s">
        <v>499</v>
      </c>
      <c r="W66" s="372"/>
      <c r="X66" s="372"/>
      <c r="Y66" s="372"/>
      <c r="Z66" s="372"/>
      <c r="AA66" s="372"/>
      <c r="AB66" s="372"/>
      <c r="AC66" s="372"/>
      <c r="AD66" s="372"/>
      <c r="AE66" s="372"/>
      <c r="AF66" s="372"/>
      <c r="AG66" s="377"/>
      <c r="AH66" s="383"/>
      <c r="AI66" s="378"/>
      <c r="AJ66" s="378"/>
      <c r="AK66" s="379"/>
      <c r="AL66" s="383"/>
      <c r="AM66" s="378"/>
      <c r="AN66" s="378"/>
      <c r="AO66" s="379"/>
    </row>
    <row r="67" spans="1:41" ht="18.75" hidden="1" customHeight="1" x14ac:dyDescent="0.4">
      <c r="A67" s="336" t="s">
        <v>462</v>
      </c>
      <c r="B67" s="337" t="s">
        <v>462</v>
      </c>
      <c r="C67" s="337" t="s">
        <v>462</v>
      </c>
      <c r="D67" s="337" t="s">
        <v>163</v>
      </c>
      <c r="E67" s="337" t="s">
        <v>462</v>
      </c>
      <c r="F67" s="337" t="s">
        <v>462</v>
      </c>
      <c r="G67" s="337" t="s">
        <v>462</v>
      </c>
      <c r="H67" s="337" t="s">
        <v>462</v>
      </c>
      <c r="I67" s="338" t="s">
        <v>462</v>
      </c>
      <c r="J67" s="365"/>
      <c r="K67" s="366"/>
      <c r="L67" s="389"/>
      <c r="M67" s="346" t="s">
        <v>473</v>
      </c>
      <c r="N67" s="349" t="s">
        <v>571</v>
      </c>
      <c r="O67" s="369"/>
      <c r="P67" s="380"/>
      <c r="Q67" s="429" t="s">
        <v>572</v>
      </c>
      <c r="R67" s="426" t="s">
        <v>473</v>
      </c>
      <c r="S67" s="388" t="s">
        <v>484</v>
      </c>
      <c r="T67" s="427"/>
      <c r="U67" s="428" t="s">
        <v>473</v>
      </c>
      <c r="V67" s="388" t="s">
        <v>499</v>
      </c>
      <c r="W67" s="373"/>
      <c r="X67" s="373"/>
      <c r="Y67" s="373"/>
      <c r="Z67" s="373"/>
      <c r="AA67" s="373"/>
      <c r="AB67" s="373"/>
      <c r="AC67" s="373"/>
      <c r="AD67" s="373"/>
      <c r="AE67" s="373"/>
      <c r="AF67" s="373"/>
      <c r="AG67" s="386"/>
      <c r="AH67" s="383"/>
      <c r="AI67" s="378"/>
      <c r="AJ67" s="378"/>
      <c r="AK67" s="379"/>
      <c r="AL67" s="383"/>
      <c r="AM67" s="378"/>
      <c r="AN67" s="378"/>
      <c r="AO67" s="379"/>
    </row>
    <row r="68" spans="1:41" ht="18.75" hidden="1" customHeight="1" x14ac:dyDescent="0.4">
      <c r="A68" s="336" t="s">
        <v>462</v>
      </c>
      <c r="B68" s="337" t="s">
        <v>462</v>
      </c>
      <c r="C68" s="337" t="s">
        <v>462</v>
      </c>
      <c r="D68" s="337" t="s">
        <v>163</v>
      </c>
      <c r="E68" s="337" t="s">
        <v>462</v>
      </c>
      <c r="F68" s="337" t="s">
        <v>462</v>
      </c>
      <c r="G68" s="337" t="s">
        <v>462</v>
      </c>
      <c r="H68" s="337" t="s">
        <v>462</v>
      </c>
      <c r="I68" s="338" t="s">
        <v>462</v>
      </c>
      <c r="J68" s="365"/>
      <c r="K68" s="366"/>
      <c r="L68" s="389"/>
      <c r="M68" s="346" t="s">
        <v>473</v>
      </c>
      <c r="N68" s="349" t="s">
        <v>573</v>
      </c>
      <c r="O68" s="369"/>
      <c r="P68" s="380"/>
      <c r="Q68" s="387" t="s">
        <v>574</v>
      </c>
      <c r="R68" s="426" t="s">
        <v>473</v>
      </c>
      <c r="S68" s="388" t="s">
        <v>484</v>
      </c>
      <c r="T68" s="427"/>
      <c r="U68" s="428" t="s">
        <v>473</v>
      </c>
      <c r="V68" s="388" t="s">
        <v>499</v>
      </c>
      <c r="W68" s="373"/>
      <c r="X68" s="373"/>
      <c r="Y68" s="373"/>
      <c r="Z68" s="373"/>
      <c r="AA68" s="373"/>
      <c r="AB68" s="373"/>
      <c r="AC68" s="373"/>
      <c r="AD68" s="373"/>
      <c r="AE68" s="373"/>
      <c r="AF68" s="373"/>
      <c r="AG68" s="386"/>
      <c r="AH68" s="383"/>
      <c r="AI68" s="378"/>
      <c r="AJ68" s="378"/>
      <c r="AK68" s="379"/>
      <c r="AL68" s="383"/>
      <c r="AM68" s="378"/>
      <c r="AN68" s="378"/>
      <c r="AO68" s="379"/>
    </row>
    <row r="69" spans="1:41" ht="18.75" hidden="1" customHeight="1" x14ac:dyDescent="0.4">
      <c r="A69" s="336" t="s">
        <v>462</v>
      </c>
      <c r="B69" s="337" t="s">
        <v>462</v>
      </c>
      <c r="C69" s="337" t="s">
        <v>462</v>
      </c>
      <c r="D69" s="337" t="s">
        <v>163</v>
      </c>
      <c r="E69" s="337" t="s">
        <v>462</v>
      </c>
      <c r="F69" s="337" t="s">
        <v>462</v>
      </c>
      <c r="G69" s="337" t="s">
        <v>462</v>
      </c>
      <c r="H69" s="337" t="s">
        <v>462</v>
      </c>
      <c r="I69" s="338" t="s">
        <v>462</v>
      </c>
      <c r="J69" s="365"/>
      <c r="K69" s="366"/>
      <c r="L69" s="389"/>
      <c r="M69" s="425"/>
      <c r="N69" s="349"/>
      <c r="O69" s="369"/>
      <c r="P69" s="380"/>
      <c r="Q69" s="387" t="s">
        <v>575</v>
      </c>
      <c r="R69" s="426" t="s">
        <v>473</v>
      </c>
      <c r="S69" s="388" t="s">
        <v>484</v>
      </c>
      <c r="T69" s="427"/>
      <c r="U69" s="428" t="s">
        <v>473</v>
      </c>
      <c r="V69" s="388" t="s">
        <v>499</v>
      </c>
      <c r="W69" s="373"/>
      <c r="X69" s="373"/>
      <c r="Y69" s="373"/>
      <c r="Z69" s="373"/>
      <c r="AA69" s="373"/>
      <c r="AB69" s="373"/>
      <c r="AC69" s="373"/>
      <c r="AD69" s="373"/>
      <c r="AE69" s="373"/>
      <c r="AF69" s="373"/>
      <c r="AG69" s="386"/>
      <c r="AH69" s="383"/>
      <c r="AI69" s="378"/>
      <c r="AJ69" s="378"/>
      <c r="AK69" s="379"/>
      <c r="AL69" s="383"/>
      <c r="AM69" s="378"/>
      <c r="AN69" s="378"/>
      <c r="AO69" s="379"/>
    </row>
    <row r="70" spans="1:41" ht="18.75" hidden="1" customHeight="1" x14ac:dyDescent="0.4">
      <c r="A70" s="336" t="s">
        <v>462</v>
      </c>
      <c r="B70" s="337" t="s">
        <v>462</v>
      </c>
      <c r="C70" s="337" t="s">
        <v>462</v>
      </c>
      <c r="D70" s="337" t="s">
        <v>163</v>
      </c>
      <c r="E70" s="337" t="s">
        <v>462</v>
      </c>
      <c r="F70" s="337" t="s">
        <v>462</v>
      </c>
      <c r="G70" s="337" t="s">
        <v>462</v>
      </c>
      <c r="H70" s="337" t="s">
        <v>462</v>
      </c>
      <c r="I70" s="338" t="s">
        <v>462</v>
      </c>
      <c r="J70" s="365"/>
      <c r="K70" s="366"/>
      <c r="L70" s="389"/>
      <c r="M70" s="425"/>
      <c r="N70" s="349"/>
      <c r="O70" s="369"/>
      <c r="P70" s="380"/>
      <c r="Q70" s="387" t="s">
        <v>576</v>
      </c>
      <c r="R70" s="371" t="s">
        <v>473</v>
      </c>
      <c r="S70" s="372" t="s">
        <v>484</v>
      </c>
      <c r="T70" s="372"/>
      <c r="U70" s="375" t="s">
        <v>473</v>
      </c>
      <c r="V70" s="372" t="s">
        <v>496</v>
      </c>
      <c r="W70" s="372"/>
      <c r="X70" s="375" t="s">
        <v>473</v>
      </c>
      <c r="Y70" s="372" t="s">
        <v>497</v>
      </c>
      <c r="Z70" s="373"/>
      <c r="AA70" s="373"/>
      <c r="AB70" s="373"/>
      <c r="AC70" s="373"/>
      <c r="AD70" s="373"/>
      <c r="AE70" s="373"/>
      <c r="AF70" s="373"/>
      <c r="AG70" s="386"/>
      <c r="AH70" s="383"/>
      <c r="AI70" s="378"/>
      <c r="AJ70" s="378"/>
      <c r="AK70" s="379"/>
      <c r="AL70" s="383"/>
      <c r="AM70" s="378"/>
      <c r="AN70" s="378"/>
      <c r="AO70" s="379"/>
    </row>
    <row r="71" spans="1:41" ht="18.75" hidden="1" customHeight="1" x14ac:dyDescent="0.4">
      <c r="A71" s="336" t="s">
        <v>462</v>
      </c>
      <c r="B71" s="337" t="s">
        <v>462</v>
      </c>
      <c r="C71" s="337" t="s">
        <v>462</v>
      </c>
      <c r="D71" s="337" t="s">
        <v>163</v>
      </c>
      <c r="E71" s="337" t="s">
        <v>462</v>
      </c>
      <c r="F71" s="337" t="s">
        <v>462</v>
      </c>
      <c r="G71" s="337" t="s">
        <v>462</v>
      </c>
      <c r="H71" s="337" t="s">
        <v>462</v>
      </c>
      <c r="I71" s="338" t="s">
        <v>462</v>
      </c>
      <c r="J71" s="365"/>
      <c r="K71" s="366"/>
      <c r="L71" s="389"/>
      <c r="M71" s="425"/>
      <c r="N71" s="349"/>
      <c r="O71" s="369"/>
      <c r="P71" s="380"/>
      <c r="Q71" s="387" t="s">
        <v>577</v>
      </c>
      <c r="R71" s="426" t="s">
        <v>473</v>
      </c>
      <c r="S71" s="388" t="s">
        <v>484</v>
      </c>
      <c r="T71" s="427"/>
      <c r="U71" s="428" t="s">
        <v>473</v>
      </c>
      <c r="V71" s="388" t="s">
        <v>499</v>
      </c>
      <c r="W71" s="373"/>
      <c r="X71" s="373"/>
      <c r="Y71" s="373"/>
      <c r="Z71" s="373"/>
      <c r="AA71" s="373"/>
      <c r="AB71" s="373"/>
      <c r="AC71" s="373"/>
      <c r="AD71" s="373"/>
      <c r="AE71" s="373"/>
      <c r="AF71" s="373"/>
      <c r="AG71" s="386"/>
      <c r="AH71" s="383"/>
      <c r="AI71" s="378"/>
      <c r="AJ71" s="378"/>
      <c r="AK71" s="379"/>
      <c r="AL71" s="383"/>
      <c r="AM71" s="378"/>
      <c r="AN71" s="378"/>
      <c r="AO71" s="379"/>
    </row>
    <row r="72" spans="1:41" ht="18.75" hidden="1" customHeight="1" x14ac:dyDescent="0.4">
      <c r="A72" s="336" t="s">
        <v>462</v>
      </c>
      <c r="B72" s="337" t="s">
        <v>462</v>
      </c>
      <c r="C72" s="337" t="s">
        <v>462</v>
      </c>
      <c r="D72" s="337" t="s">
        <v>163</v>
      </c>
      <c r="E72" s="337" t="s">
        <v>462</v>
      </c>
      <c r="F72" s="337" t="s">
        <v>462</v>
      </c>
      <c r="G72" s="337" t="s">
        <v>462</v>
      </c>
      <c r="H72" s="337" t="s">
        <v>462</v>
      </c>
      <c r="I72" s="338" t="s">
        <v>462</v>
      </c>
      <c r="J72" s="365"/>
      <c r="K72" s="366"/>
      <c r="L72" s="389"/>
      <c r="M72" s="425"/>
      <c r="N72" s="349"/>
      <c r="O72" s="369"/>
      <c r="P72" s="380"/>
      <c r="Q72" s="387" t="s">
        <v>578</v>
      </c>
      <c r="R72" s="426" t="s">
        <v>473</v>
      </c>
      <c r="S72" s="388" t="s">
        <v>484</v>
      </c>
      <c r="T72" s="427"/>
      <c r="U72" s="428" t="s">
        <v>473</v>
      </c>
      <c r="V72" s="388" t="s">
        <v>499</v>
      </c>
      <c r="W72" s="373"/>
      <c r="X72" s="373"/>
      <c r="Y72" s="373"/>
      <c r="Z72" s="373"/>
      <c r="AA72" s="373"/>
      <c r="AB72" s="373"/>
      <c r="AC72" s="373"/>
      <c r="AD72" s="373"/>
      <c r="AE72" s="373"/>
      <c r="AF72" s="373"/>
      <c r="AG72" s="386"/>
      <c r="AH72" s="383"/>
      <c r="AI72" s="378"/>
      <c r="AJ72" s="378"/>
      <c r="AK72" s="379"/>
      <c r="AL72" s="383"/>
      <c r="AM72" s="378"/>
      <c r="AN72" s="378"/>
      <c r="AO72" s="379"/>
    </row>
    <row r="73" spans="1:41" ht="18.75" hidden="1" customHeight="1" x14ac:dyDescent="0.4">
      <c r="A73" s="336" t="s">
        <v>462</v>
      </c>
      <c r="B73" s="337" t="s">
        <v>462</v>
      </c>
      <c r="C73" s="337" t="s">
        <v>462</v>
      </c>
      <c r="D73" s="337" t="s">
        <v>163</v>
      </c>
      <c r="E73" s="337" t="s">
        <v>462</v>
      </c>
      <c r="F73" s="337" t="s">
        <v>462</v>
      </c>
      <c r="G73" s="337" t="s">
        <v>462</v>
      </c>
      <c r="H73" s="337" t="s">
        <v>462</v>
      </c>
      <c r="I73" s="338" t="s">
        <v>462</v>
      </c>
      <c r="J73" s="365"/>
      <c r="K73" s="366"/>
      <c r="L73" s="389"/>
      <c r="M73" s="425"/>
      <c r="N73" s="349"/>
      <c r="O73" s="369"/>
      <c r="P73" s="380"/>
      <c r="Q73" s="387" t="s">
        <v>579</v>
      </c>
      <c r="R73" s="426" t="s">
        <v>473</v>
      </c>
      <c r="S73" s="388" t="s">
        <v>484</v>
      </c>
      <c r="T73" s="427"/>
      <c r="U73" s="428" t="s">
        <v>473</v>
      </c>
      <c r="V73" s="388" t="s">
        <v>499</v>
      </c>
      <c r="W73" s="373"/>
      <c r="X73" s="373"/>
      <c r="Y73" s="373"/>
      <c r="Z73" s="373"/>
      <c r="AA73" s="373"/>
      <c r="AB73" s="373"/>
      <c r="AC73" s="373"/>
      <c r="AD73" s="373"/>
      <c r="AE73" s="373"/>
      <c r="AF73" s="373"/>
      <c r="AG73" s="386"/>
      <c r="AH73" s="383"/>
      <c r="AI73" s="378"/>
      <c r="AJ73" s="378"/>
      <c r="AK73" s="379"/>
      <c r="AL73" s="383"/>
      <c r="AM73" s="378"/>
      <c r="AN73" s="378"/>
      <c r="AO73" s="379"/>
    </row>
    <row r="74" spans="1:41" ht="18.75" hidden="1" customHeight="1" x14ac:dyDescent="0.4">
      <c r="A74" s="336" t="s">
        <v>462</v>
      </c>
      <c r="B74" s="337" t="s">
        <v>462</v>
      </c>
      <c r="C74" s="337" t="s">
        <v>462</v>
      </c>
      <c r="D74" s="337" t="s">
        <v>163</v>
      </c>
      <c r="E74" s="337" t="s">
        <v>462</v>
      </c>
      <c r="F74" s="337" t="s">
        <v>462</v>
      </c>
      <c r="G74" s="337" t="s">
        <v>462</v>
      </c>
      <c r="H74" s="337" t="s">
        <v>462</v>
      </c>
      <c r="I74" s="338" t="s">
        <v>462</v>
      </c>
      <c r="J74" s="365"/>
      <c r="K74" s="366"/>
      <c r="L74" s="389"/>
      <c r="M74" s="425"/>
      <c r="N74" s="349"/>
      <c r="O74" s="369"/>
      <c r="P74" s="380"/>
      <c r="Q74" s="387" t="s">
        <v>580</v>
      </c>
      <c r="R74" s="371" t="s">
        <v>473</v>
      </c>
      <c r="S74" s="372" t="s">
        <v>484</v>
      </c>
      <c r="T74" s="372"/>
      <c r="U74" s="375" t="s">
        <v>473</v>
      </c>
      <c r="V74" s="372" t="s">
        <v>496</v>
      </c>
      <c r="W74" s="372"/>
      <c r="X74" s="375" t="s">
        <v>473</v>
      </c>
      <c r="Y74" s="372" t="s">
        <v>497</v>
      </c>
      <c r="Z74" s="373"/>
      <c r="AA74" s="373"/>
      <c r="AB74" s="373"/>
      <c r="AC74" s="373"/>
      <c r="AD74" s="373"/>
      <c r="AE74" s="373"/>
      <c r="AF74" s="373"/>
      <c r="AG74" s="386"/>
      <c r="AH74" s="383"/>
      <c r="AI74" s="378"/>
      <c r="AJ74" s="378"/>
      <c r="AK74" s="379"/>
      <c r="AL74" s="383"/>
      <c r="AM74" s="378"/>
      <c r="AN74" s="378"/>
      <c r="AO74" s="379"/>
    </row>
    <row r="75" spans="1:41" ht="18.75" hidden="1" customHeight="1" x14ac:dyDescent="0.4">
      <c r="A75" s="336" t="s">
        <v>462</v>
      </c>
      <c r="B75" s="337" t="s">
        <v>462</v>
      </c>
      <c r="C75" s="337" t="s">
        <v>462</v>
      </c>
      <c r="D75" s="337" t="s">
        <v>163</v>
      </c>
      <c r="E75" s="337" t="s">
        <v>462</v>
      </c>
      <c r="F75" s="337" t="s">
        <v>462</v>
      </c>
      <c r="G75" s="337" t="s">
        <v>462</v>
      </c>
      <c r="H75" s="337" t="s">
        <v>462</v>
      </c>
      <c r="I75" s="338" t="s">
        <v>462</v>
      </c>
      <c r="J75" s="365"/>
      <c r="K75" s="366"/>
      <c r="L75" s="389"/>
      <c r="M75" s="425"/>
      <c r="N75" s="349"/>
      <c r="O75" s="369"/>
      <c r="P75" s="380"/>
      <c r="Q75" s="387" t="s">
        <v>581</v>
      </c>
      <c r="R75" s="371" t="s">
        <v>473</v>
      </c>
      <c r="S75" s="372" t="s">
        <v>552</v>
      </c>
      <c r="T75" s="373"/>
      <c r="U75" s="374"/>
      <c r="V75" s="375" t="s">
        <v>473</v>
      </c>
      <c r="W75" s="372" t="s">
        <v>553</v>
      </c>
      <c r="X75" s="373"/>
      <c r="Y75" s="373"/>
      <c r="Z75" s="373"/>
      <c r="AA75" s="373"/>
      <c r="AB75" s="373"/>
      <c r="AC75" s="373"/>
      <c r="AD75" s="373"/>
      <c r="AE75" s="373"/>
      <c r="AF75" s="373"/>
      <c r="AG75" s="386"/>
      <c r="AH75" s="383"/>
      <c r="AI75" s="378"/>
      <c r="AJ75" s="378"/>
      <c r="AK75" s="379"/>
      <c r="AL75" s="383"/>
      <c r="AM75" s="378"/>
      <c r="AN75" s="378"/>
      <c r="AO75" s="379"/>
    </row>
    <row r="76" spans="1:41" ht="18.75" hidden="1" customHeight="1" x14ac:dyDescent="0.4">
      <c r="A76" s="336" t="s">
        <v>462</v>
      </c>
      <c r="B76" s="337" t="s">
        <v>462</v>
      </c>
      <c r="C76" s="337" t="s">
        <v>462</v>
      </c>
      <c r="D76" s="337" t="s">
        <v>163</v>
      </c>
      <c r="E76" s="337" t="s">
        <v>462</v>
      </c>
      <c r="F76" s="337" t="s">
        <v>462</v>
      </c>
      <c r="G76" s="337" t="s">
        <v>462</v>
      </c>
      <c r="H76" s="337" t="s">
        <v>462</v>
      </c>
      <c r="I76" s="338" t="s">
        <v>462</v>
      </c>
      <c r="J76" s="365"/>
      <c r="K76" s="366"/>
      <c r="L76" s="389"/>
      <c r="M76" s="425"/>
      <c r="N76" s="349"/>
      <c r="O76" s="369"/>
      <c r="P76" s="380"/>
      <c r="Q76" s="387" t="s">
        <v>431</v>
      </c>
      <c r="R76" s="371" t="s">
        <v>473</v>
      </c>
      <c r="S76" s="372" t="s">
        <v>484</v>
      </c>
      <c r="T76" s="372"/>
      <c r="U76" s="375" t="s">
        <v>473</v>
      </c>
      <c r="V76" s="372" t="s">
        <v>496</v>
      </c>
      <c r="W76" s="372"/>
      <c r="X76" s="375" t="s">
        <v>473</v>
      </c>
      <c r="Y76" s="372" t="s">
        <v>497</v>
      </c>
      <c r="Z76" s="373"/>
      <c r="AA76" s="373"/>
      <c r="AB76" s="373"/>
      <c r="AC76" s="373"/>
      <c r="AD76" s="373"/>
      <c r="AE76" s="373"/>
      <c r="AF76" s="373"/>
      <c r="AG76" s="386"/>
      <c r="AH76" s="383"/>
      <c r="AI76" s="378"/>
      <c r="AJ76" s="378"/>
      <c r="AK76" s="379"/>
      <c r="AL76" s="383"/>
      <c r="AM76" s="378"/>
      <c r="AN76" s="378"/>
      <c r="AO76" s="379"/>
    </row>
    <row r="77" spans="1:41" ht="18.75" hidden="1" customHeight="1" x14ac:dyDescent="0.4">
      <c r="A77" s="336" t="s">
        <v>462</v>
      </c>
      <c r="B77" s="337" t="s">
        <v>462</v>
      </c>
      <c r="C77" s="337" t="s">
        <v>462</v>
      </c>
      <c r="D77" s="337" t="s">
        <v>163</v>
      </c>
      <c r="E77" s="337" t="s">
        <v>462</v>
      </c>
      <c r="F77" s="337" t="s">
        <v>462</v>
      </c>
      <c r="G77" s="337" t="s">
        <v>462</v>
      </c>
      <c r="H77" s="337" t="s">
        <v>462</v>
      </c>
      <c r="I77" s="338" t="s">
        <v>462</v>
      </c>
      <c r="J77" s="365"/>
      <c r="K77" s="366"/>
      <c r="L77" s="389"/>
      <c r="M77" s="425"/>
      <c r="N77" s="349"/>
      <c r="O77" s="369"/>
      <c r="P77" s="380"/>
      <c r="Q77" s="387" t="s">
        <v>582</v>
      </c>
      <c r="R77" s="371" t="s">
        <v>473</v>
      </c>
      <c r="S77" s="372" t="s">
        <v>484</v>
      </c>
      <c r="T77" s="372"/>
      <c r="U77" s="375" t="s">
        <v>473</v>
      </c>
      <c r="V77" s="372" t="s">
        <v>496</v>
      </c>
      <c r="W77" s="372"/>
      <c r="X77" s="375" t="s">
        <v>473</v>
      </c>
      <c r="Y77" s="372" t="s">
        <v>497</v>
      </c>
      <c r="Z77" s="373"/>
      <c r="AA77" s="373"/>
      <c r="AB77" s="373"/>
      <c r="AC77" s="373"/>
      <c r="AD77" s="373"/>
      <c r="AE77" s="373"/>
      <c r="AF77" s="373"/>
      <c r="AG77" s="386"/>
      <c r="AH77" s="383"/>
      <c r="AI77" s="378"/>
      <c r="AJ77" s="378"/>
      <c r="AK77" s="379"/>
      <c r="AL77" s="383"/>
      <c r="AM77" s="378"/>
      <c r="AN77" s="378"/>
      <c r="AO77" s="379"/>
    </row>
    <row r="78" spans="1:41" ht="18.75" hidden="1" customHeight="1" x14ac:dyDescent="0.4">
      <c r="A78" s="336" t="s">
        <v>462</v>
      </c>
      <c r="B78" s="337" t="s">
        <v>462</v>
      </c>
      <c r="C78" s="337" t="s">
        <v>462</v>
      </c>
      <c r="D78" s="337" t="s">
        <v>163</v>
      </c>
      <c r="E78" s="337" t="s">
        <v>462</v>
      </c>
      <c r="F78" s="337" t="s">
        <v>462</v>
      </c>
      <c r="G78" s="337" t="s">
        <v>462</v>
      </c>
      <c r="H78" s="337" t="s">
        <v>462</v>
      </c>
      <c r="I78" s="338" t="s">
        <v>462</v>
      </c>
      <c r="J78" s="365"/>
      <c r="K78" s="366"/>
      <c r="L78" s="389"/>
      <c r="M78" s="425"/>
      <c r="N78" s="349"/>
      <c r="O78" s="369"/>
      <c r="P78" s="380"/>
      <c r="Q78" s="387" t="s">
        <v>583</v>
      </c>
      <c r="R78" s="426" t="s">
        <v>473</v>
      </c>
      <c r="S78" s="388" t="s">
        <v>484</v>
      </c>
      <c r="T78" s="427"/>
      <c r="U78" s="428" t="s">
        <v>473</v>
      </c>
      <c r="V78" s="388" t="s">
        <v>499</v>
      </c>
      <c r="W78" s="373"/>
      <c r="X78" s="373"/>
      <c r="Y78" s="373"/>
      <c r="Z78" s="373"/>
      <c r="AA78" s="373"/>
      <c r="AB78" s="373"/>
      <c r="AC78" s="373"/>
      <c r="AD78" s="373"/>
      <c r="AE78" s="373"/>
      <c r="AF78" s="373"/>
      <c r="AG78" s="386"/>
      <c r="AH78" s="383"/>
      <c r="AI78" s="378"/>
      <c r="AJ78" s="378"/>
      <c r="AK78" s="379"/>
      <c r="AL78" s="383"/>
      <c r="AM78" s="378"/>
      <c r="AN78" s="378"/>
      <c r="AO78" s="379"/>
    </row>
    <row r="79" spans="1:41" ht="18.75" hidden="1" customHeight="1" x14ac:dyDescent="0.4">
      <c r="A79" s="336" t="s">
        <v>462</v>
      </c>
      <c r="B79" s="337" t="s">
        <v>462</v>
      </c>
      <c r="C79" s="337" t="s">
        <v>462</v>
      </c>
      <c r="D79" s="337" t="s">
        <v>163</v>
      </c>
      <c r="E79" s="337" t="s">
        <v>462</v>
      </c>
      <c r="F79" s="337" t="s">
        <v>462</v>
      </c>
      <c r="G79" s="337" t="s">
        <v>462</v>
      </c>
      <c r="H79" s="337" t="s">
        <v>462</v>
      </c>
      <c r="I79" s="338" t="s">
        <v>462</v>
      </c>
      <c r="J79" s="365"/>
      <c r="K79" s="366"/>
      <c r="L79" s="389"/>
      <c r="M79" s="425"/>
      <c r="N79" s="349"/>
      <c r="O79" s="369"/>
      <c r="P79" s="380"/>
      <c r="Q79" s="384" t="s">
        <v>584</v>
      </c>
      <c r="R79" s="426" t="s">
        <v>473</v>
      </c>
      <c r="S79" s="388" t="s">
        <v>484</v>
      </c>
      <c r="T79" s="427"/>
      <c r="U79" s="428" t="s">
        <v>473</v>
      </c>
      <c r="V79" s="388" t="s">
        <v>499</v>
      </c>
      <c r="W79" s="373"/>
      <c r="X79" s="373"/>
      <c r="Y79" s="373"/>
      <c r="Z79" s="373"/>
      <c r="AA79" s="373"/>
      <c r="AB79" s="373"/>
      <c r="AC79" s="373"/>
      <c r="AD79" s="373"/>
      <c r="AE79" s="373"/>
      <c r="AF79" s="373"/>
      <c r="AG79" s="386"/>
      <c r="AH79" s="383"/>
      <c r="AI79" s="378"/>
      <c r="AJ79" s="378"/>
      <c r="AK79" s="379"/>
      <c r="AL79" s="383"/>
      <c r="AM79" s="378"/>
      <c r="AN79" s="378"/>
      <c r="AO79" s="379"/>
    </row>
    <row r="80" spans="1:41" ht="18.75" hidden="1" customHeight="1" x14ac:dyDescent="0.4">
      <c r="A80" s="336" t="s">
        <v>462</v>
      </c>
      <c r="B80" s="337" t="s">
        <v>462</v>
      </c>
      <c r="C80" s="337" t="s">
        <v>462</v>
      </c>
      <c r="D80" s="337" t="s">
        <v>163</v>
      </c>
      <c r="E80" s="337" t="s">
        <v>462</v>
      </c>
      <c r="F80" s="337" t="s">
        <v>462</v>
      </c>
      <c r="G80" s="337" t="s">
        <v>462</v>
      </c>
      <c r="H80" s="337" t="s">
        <v>462</v>
      </c>
      <c r="I80" s="338" t="s">
        <v>462</v>
      </c>
      <c r="J80" s="365"/>
      <c r="K80" s="366"/>
      <c r="L80" s="389"/>
      <c r="M80" s="425"/>
      <c r="N80" s="349"/>
      <c r="O80" s="369"/>
      <c r="P80" s="380"/>
      <c r="Q80" s="387" t="s">
        <v>585</v>
      </c>
      <c r="R80" s="426" t="s">
        <v>473</v>
      </c>
      <c r="S80" s="388" t="s">
        <v>484</v>
      </c>
      <c r="T80" s="427"/>
      <c r="U80" s="428" t="s">
        <v>473</v>
      </c>
      <c r="V80" s="388" t="s">
        <v>499</v>
      </c>
      <c r="W80" s="373"/>
      <c r="X80" s="373"/>
      <c r="Y80" s="373"/>
      <c r="Z80" s="373"/>
      <c r="AA80" s="373"/>
      <c r="AB80" s="373"/>
      <c r="AC80" s="373"/>
      <c r="AD80" s="373"/>
      <c r="AE80" s="373"/>
      <c r="AF80" s="373"/>
      <c r="AG80" s="386"/>
      <c r="AH80" s="383"/>
      <c r="AI80" s="378"/>
      <c r="AJ80" s="378"/>
      <c r="AK80" s="379"/>
      <c r="AL80" s="383"/>
      <c r="AM80" s="378"/>
      <c r="AN80" s="378"/>
      <c r="AO80" s="379"/>
    </row>
    <row r="81" spans="1:41" ht="18.75" hidden="1" customHeight="1" x14ac:dyDescent="0.4">
      <c r="A81" s="336" t="s">
        <v>462</v>
      </c>
      <c r="B81" s="337" t="s">
        <v>462</v>
      </c>
      <c r="C81" s="337" t="s">
        <v>462</v>
      </c>
      <c r="D81" s="337" t="s">
        <v>163</v>
      </c>
      <c r="E81" s="337" t="s">
        <v>462</v>
      </c>
      <c r="F81" s="337" t="s">
        <v>462</v>
      </c>
      <c r="G81" s="337" t="s">
        <v>462</v>
      </c>
      <c r="H81" s="337" t="s">
        <v>462</v>
      </c>
      <c r="I81" s="338" t="s">
        <v>462</v>
      </c>
      <c r="J81" s="365"/>
      <c r="K81" s="366"/>
      <c r="L81" s="389"/>
      <c r="M81" s="425"/>
      <c r="N81" s="349"/>
      <c r="O81" s="369"/>
      <c r="P81" s="380"/>
      <c r="Q81" s="387" t="s">
        <v>509</v>
      </c>
      <c r="R81" s="426" t="s">
        <v>473</v>
      </c>
      <c r="S81" s="388" t="s">
        <v>484</v>
      </c>
      <c r="T81" s="427"/>
      <c r="U81" s="428" t="s">
        <v>473</v>
      </c>
      <c r="V81" s="388" t="s">
        <v>499</v>
      </c>
      <c r="W81" s="373"/>
      <c r="X81" s="373"/>
      <c r="Y81" s="373"/>
      <c r="Z81" s="373"/>
      <c r="AA81" s="373"/>
      <c r="AB81" s="373"/>
      <c r="AC81" s="373"/>
      <c r="AD81" s="373"/>
      <c r="AE81" s="373"/>
      <c r="AF81" s="373"/>
      <c r="AG81" s="386"/>
      <c r="AH81" s="383"/>
      <c r="AI81" s="378"/>
      <c r="AJ81" s="378"/>
      <c r="AK81" s="379"/>
      <c r="AL81" s="383"/>
      <c r="AM81" s="378"/>
      <c r="AN81" s="378"/>
      <c r="AO81" s="379"/>
    </row>
    <row r="82" spans="1:41" ht="18.75" hidden="1" customHeight="1" x14ac:dyDescent="0.4">
      <c r="A82" s="336" t="s">
        <v>462</v>
      </c>
      <c r="B82" s="337" t="s">
        <v>462</v>
      </c>
      <c r="C82" s="337" t="s">
        <v>462</v>
      </c>
      <c r="D82" s="337" t="s">
        <v>163</v>
      </c>
      <c r="E82" s="337" t="s">
        <v>462</v>
      </c>
      <c r="F82" s="337" t="s">
        <v>462</v>
      </c>
      <c r="G82" s="337" t="s">
        <v>462</v>
      </c>
      <c r="H82" s="337" t="s">
        <v>462</v>
      </c>
      <c r="I82" s="338" t="s">
        <v>462</v>
      </c>
      <c r="J82" s="365"/>
      <c r="K82" s="366"/>
      <c r="L82" s="389"/>
      <c r="M82" s="425"/>
      <c r="N82" s="349"/>
      <c r="O82" s="369"/>
      <c r="P82" s="380"/>
      <c r="Q82" s="387" t="s">
        <v>586</v>
      </c>
      <c r="R82" s="426" t="s">
        <v>473</v>
      </c>
      <c r="S82" s="388" t="s">
        <v>484</v>
      </c>
      <c r="T82" s="427"/>
      <c r="U82" s="428" t="s">
        <v>473</v>
      </c>
      <c r="V82" s="388" t="s">
        <v>499</v>
      </c>
      <c r="W82" s="373"/>
      <c r="X82" s="373"/>
      <c r="Y82" s="373"/>
      <c r="Z82" s="373"/>
      <c r="AA82" s="373"/>
      <c r="AB82" s="373"/>
      <c r="AC82" s="373"/>
      <c r="AD82" s="373"/>
      <c r="AE82" s="373"/>
      <c r="AF82" s="373"/>
      <c r="AG82" s="386"/>
      <c r="AH82" s="383"/>
      <c r="AI82" s="378"/>
      <c r="AJ82" s="378"/>
      <c r="AK82" s="379"/>
      <c r="AL82" s="383"/>
      <c r="AM82" s="378"/>
      <c r="AN82" s="378"/>
      <c r="AO82" s="379"/>
    </row>
    <row r="83" spans="1:41" ht="18.75" hidden="1" customHeight="1" x14ac:dyDescent="0.4">
      <c r="A83" s="336" t="s">
        <v>462</v>
      </c>
      <c r="B83" s="337" t="s">
        <v>462</v>
      </c>
      <c r="C83" s="337" t="s">
        <v>462</v>
      </c>
      <c r="D83" s="337" t="s">
        <v>163</v>
      </c>
      <c r="E83" s="337" t="s">
        <v>462</v>
      </c>
      <c r="F83" s="337" t="s">
        <v>462</v>
      </c>
      <c r="G83" s="337" t="s">
        <v>462</v>
      </c>
      <c r="H83" s="337" t="s">
        <v>462</v>
      </c>
      <c r="I83" s="338" t="s">
        <v>462</v>
      </c>
      <c r="J83" s="365"/>
      <c r="K83" s="366"/>
      <c r="L83" s="389"/>
      <c r="M83" s="425"/>
      <c r="N83" s="349"/>
      <c r="O83" s="369"/>
      <c r="P83" s="349"/>
      <c r="Q83" s="387" t="s">
        <v>517</v>
      </c>
      <c r="R83" s="371" t="s">
        <v>473</v>
      </c>
      <c r="S83" s="372" t="s">
        <v>484</v>
      </c>
      <c r="T83" s="372"/>
      <c r="U83" s="375" t="s">
        <v>473</v>
      </c>
      <c r="V83" s="388" t="s">
        <v>499</v>
      </c>
      <c r="W83" s="372"/>
      <c r="X83" s="372"/>
      <c r="Y83" s="372"/>
      <c r="Z83" s="373"/>
      <c r="AA83" s="373"/>
      <c r="AB83" s="373"/>
      <c r="AC83" s="373"/>
      <c r="AD83" s="373"/>
      <c r="AE83" s="373"/>
      <c r="AF83" s="373"/>
      <c r="AG83" s="386"/>
      <c r="AH83" s="383"/>
      <c r="AI83" s="378"/>
      <c r="AJ83" s="378"/>
      <c r="AK83" s="379"/>
      <c r="AL83" s="383"/>
      <c r="AM83" s="378"/>
      <c r="AN83" s="378"/>
      <c r="AO83" s="379"/>
    </row>
    <row r="84" spans="1:41" ht="18.75" hidden="1" customHeight="1" x14ac:dyDescent="0.4">
      <c r="A84" s="336" t="s">
        <v>462</v>
      </c>
      <c r="B84" s="337" t="s">
        <v>462</v>
      </c>
      <c r="C84" s="337" t="s">
        <v>462</v>
      </c>
      <c r="D84" s="337" t="s">
        <v>163</v>
      </c>
      <c r="E84" s="337" t="s">
        <v>462</v>
      </c>
      <c r="F84" s="337" t="s">
        <v>462</v>
      </c>
      <c r="G84" s="337" t="s">
        <v>462</v>
      </c>
      <c r="H84" s="337" t="s">
        <v>462</v>
      </c>
      <c r="I84" s="338" t="s">
        <v>462</v>
      </c>
      <c r="J84" s="365"/>
      <c r="K84" s="366"/>
      <c r="L84" s="389"/>
      <c r="M84" s="425"/>
      <c r="N84" s="349"/>
      <c r="O84" s="369"/>
      <c r="P84" s="349"/>
      <c r="Q84" s="387" t="s">
        <v>520</v>
      </c>
      <c r="R84" s="371" t="s">
        <v>473</v>
      </c>
      <c r="S84" s="372" t="s">
        <v>484</v>
      </c>
      <c r="T84" s="372"/>
      <c r="U84" s="375" t="s">
        <v>473</v>
      </c>
      <c r="V84" s="388" t="s">
        <v>499</v>
      </c>
      <c r="W84" s="372"/>
      <c r="X84" s="372"/>
      <c r="Y84" s="372"/>
      <c r="Z84" s="373"/>
      <c r="AA84" s="373"/>
      <c r="AB84" s="373"/>
      <c r="AC84" s="373"/>
      <c r="AD84" s="373"/>
      <c r="AE84" s="373"/>
      <c r="AF84" s="373"/>
      <c r="AG84" s="386"/>
      <c r="AH84" s="383"/>
      <c r="AI84" s="378"/>
      <c r="AJ84" s="378"/>
      <c r="AK84" s="379"/>
      <c r="AL84" s="383"/>
      <c r="AM84" s="378"/>
      <c r="AN84" s="378"/>
      <c r="AO84" s="379"/>
    </row>
    <row r="85" spans="1:41" ht="18.75" hidden="1" customHeight="1" x14ac:dyDescent="0.4">
      <c r="A85" s="336" t="s">
        <v>462</v>
      </c>
      <c r="B85" s="337" t="s">
        <v>462</v>
      </c>
      <c r="C85" s="337" t="s">
        <v>462</v>
      </c>
      <c r="D85" s="337" t="s">
        <v>163</v>
      </c>
      <c r="E85" s="337" t="s">
        <v>462</v>
      </c>
      <c r="F85" s="337" t="s">
        <v>462</v>
      </c>
      <c r="G85" s="337" t="s">
        <v>462</v>
      </c>
      <c r="H85" s="337" t="s">
        <v>462</v>
      </c>
      <c r="I85" s="338" t="s">
        <v>462</v>
      </c>
      <c r="J85" s="365"/>
      <c r="K85" s="366"/>
      <c r="L85" s="389"/>
      <c r="M85" s="425"/>
      <c r="N85" s="349"/>
      <c r="O85" s="369"/>
      <c r="P85" s="380"/>
      <c r="Q85" s="390" t="s">
        <v>522</v>
      </c>
      <c r="R85" s="371" t="s">
        <v>473</v>
      </c>
      <c r="S85" s="372" t="s">
        <v>484</v>
      </c>
      <c r="T85" s="372"/>
      <c r="U85" s="375" t="s">
        <v>473</v>
      </c>
      <c r="V85" s="372" t="s">
        <v>496</v>
      </c>
      <c r="W85" s="372"/>
      <c r="X85" s="375" t="s">
        <v>473</v>
      </c>
      <c r="Y85" s="372" t="s">
        <v>497</v>
      </c>
      <c r="Z85" s="376"/>
      <c r="AA85" s="376"/>
      <c r="AB85" s="376"/>
      <c r="AC85" s="376"/>
      <c r="AD85" s="391"/>
      <c r="AE85" s="391"/>
      <c r="AF85" s="391"/>
      <c r="AG85" s="392"/>
      <c r="AH85" s="383"/>
      <c r="AI85" s="378"/>
      <c r="AJ85" s="378"/>
      <c r="AK85" s="379"/>
      <c r="AL85" s="383"/>
      <c r="AM85" s="378"/>
      <c r="AN85" s="378"/>
      <c r="AO85" s="379"/>
    </row>
    <row r="86" spans="1:41" ht="18.75" hidden="1" customHeight="1" x14ac:dyDescent="0.4">
      <c r="A86" s="336" t="s">
        <v>462</v>
      </c>
      <c r="B86" s="337" t="s">
        <v>462</v>
      </c>
      <c r="C86" s="337" t="s">
        <v>462</v>
      </c>
      <c r="D86" s="337" t="s">
        <v>163</v>
      </c>
      <c r="E86" s="337" t="s">
        <v>462</v>
      </c>
      <c r="F86" s="337" t="s">
        <v>462</v>
      </c>
      <c r="G86" s="337" t="s">
        <v>462</v>
      </c>
      <c r="H86" s="337" t="s">
        <v>462</v>
      </c>
      <c r="I86" s="338" t="s">
        <v>462</v>
      </c>
      <c r="J86" s="365"/>
      <c r="K86" s="366"/>
      <c r="L86" s="389"/>
      <c r="M86" s="425"/>
      <c r="N86" s="349"/>
      <c r="O86" s="369"/>
      <c r="P86" s="380"/>
      <c r="Q86" s="387" t="s">
        <v>444</v>
      </c>
      <c r="R86" s="371" t="s">
        <v>473</v>
      </c>
      <c r="S86" s="372" t="s">
        <v>484</v>
      </c>
      <c r="T86" s="372"/>
      <c r="U86" s="375" t="s">
        <v>473</v>
      </c>
      <c r="V86" s="372" t="s">
        <v>525</v>
      </c>
      <c r="W86" s="372"/>
      <c r="X86" s="375" t="s">
        <v>473</v>
      </c>
      <c r="Y86" s="372" t="s">
        <v>587</v>
      </c>
      <c r="Z86" s="393"/>
      <c r="AA86" s="375" t="s">
        <v>473</v>
      </c>
      <c r="AB86" s="372" t="s">
        <v>526</v>
      </c>
      <c r="AC86" s="372"/>
      <c r="AD86" s="372"/>
      <c r="AE86" s="372"/>
      <c r="AF86" s="372"/>
      <c r="AG86" s="377"/>
      <c r="AH86" s="383"/>
      <c r="AI86" s="378"/>
      <c r="AJ86" s="378"/>
      <c r="AK86" s="379"/>
      <c r="AL86" s="383"/>
      <c r="AM86" s="378"/>
      <c r="AN86" s="378"/>
      <c r="AO86" s="379"/>
    </row>
    <row r="87" spans="1:41" ht="18.75" hidden="1" customHeight="1" x14ac:dyDescent="0.4">
      <c r="A87" s="336" t="s">
        <v>462</v>
      </c>
      <c r="B87" s="337" t="s">
        <v>462</v>
      </c>
      <c r="C87" s="337" t="s">
        <v>462</v>
      </c>
      <c r="D87" s="337" t="s">
        <v>163</v>
      </c>
      <c r="E87" s="337" t="s">
        <v>462</v>
      </c>
      <c r="F87" s="337" t="s">
        <v>462</v>
      </c>
      <c r="G87" s="337" t="s">
        <v>462</v>
      </c>
      <c r="H87" s="337" t="s">
        <v>462</v>
      </c>
      <c r="I87" s="338" t="s">
        <v>462</v>
      </c>
      <c r="J87" s="365"/>
      <c r="K87" s="366"/>
      <c r="L87" s="367"/>
      <c r="M87" s="368"/>
      <c r="N87" s="349"/>
      <c r="O87" s="369"/>
      <c r="P87" s="380"/>
      <c r="Q87" s="1000" t="s">
        <v>527</v>
      </c>
      <c r="R87" s="394" t="s">
        <v>473</v>
      </c>
      <c r="S87" s="395" t="s">
        <v>484</v>
      </c>
      <c r="T87" s="395"/>
      <c r="U87" s="396"/>
      <c r="V87" s="397"/>
      <c r="W87" s="397"/>
      <c r="X87" s="396"/>
      <c r="Y87" s="397"/>
      <c r="Z87" s="398"/>
      <c r="AA87" s="396"/>
      <c r="AB87" s="397"/>
      <c r="AC87" s="398"/>
      <c r="AD87" s="399" t="s">
        <v>473</v>
      </c>
      <c r="AE87" s="395" t="s">
        <v>528</v>
      </c>
      <c r="AF87" s="391"/>
      <c r="AG87" s="392"/>
      <c r="AH87" s="378"/>
      <c r="AI87" s="378"/>
      <c r="AJ87" s="378"/>
      <c r="AK87" s="379"/>
      <c r="AL87" s="383"/>
      <c r="AM87" s="378"/>
      <c r="AN87" s="378"/>
      <c r="AO87" s="379"/>
    </row>
    <row r="88" spans="1:41" ht="18.75" hidden="1" customHeight="1" x14ac:dyDescent="0.4">
      <c r="A88" s="336" t="s">
        <v>462</v>
      </c>
      <c r="B88" s="337" t="s">
        <v>462</v>
      </c>
      <c r="C88" s="337" t="s">
        <v>462</v>
      </c>
      <c r="D88" s="337" t="s">
        <v>163</v>
      </c>
      <c r="E88" s="337" t="s">
        <v>462</v>
      </c>
      <c r="F88" s="337" t="s">
        <v>462</v>
      </c>
      <c r="G88" s="337" t="s">
        <v>462</v>
      </c>
      <c r="H88" s="337" t="s">
        <v>462</v>
      </c>
      <c r="I88" s="338" t="s">
        <v>462</v>
      </c>
      <c r="J88" s="365"/>
      <c r="K88" s="366"/>
      <c r="L88" s="367"/>
      <c r="M88" s="368"/>
      <c r="N88" s="349"/>
      <c r="O88" s="369"/>
      <c r="P88" s="380"/>
      <c r="Q88" s="1028"/>
      <c r="R88" s="346" t="s">
        <v>473</v>
      </c>
      <c r="S88" s="347" t="s">
        <v>529</v>
      </c>
      <c r="T88" s="347"/>
      <c r="U88" s="339"/>
      <c r="V88" s="339" t="s">
        <v>473</v>
      </c>
      <c r="W88" s="347" t="s">
        <v>530</v>
      </c>
      <c r="X88" s="339"/>
      <c r="Y88" s="339"/>
      <c r="Z88" s="339" t="s">
        <v>473</v>
      </c>
      <c r="AA88" s="347" t="s">
        <v>531</v>
      </c>
      <c r="AB88" s="326"/>
      <c r="AC88" s="347"/>
      <c r="AD88" s="339" t="s">
        <v>473</v>
      </c>
      <c r="AE88" s="347" t="s">
        <v>532</v>
      </c>
      <c r="AF88" s="400"/>
      <c r="AG88" s="401"/>
      <c r="AH88" s="378"/>
      <c r="AI88" s="378"/>
      <c r="AJ88" s="378"/>
      <c r="AK88" s="379"/>
      <c r="AL88" s="383"/>
      <c r="AM88" s="378"/>
      <c r="AN88" s="378"/>
      <c r="AO88" s="379"/>
    </row>
    <row r="89" spans="1:41" ht="18.75" hidden="1" customHeight="1" x14ac:dyDescent="0.4">
      <c r="A89" s="336" t="s">
        <v>462</v>
      </c>
      <c r="B89" s="337" t="s">
        <v>462</v>
      </c>
      <c r="C89" s="337" t="s">
        <v>462</v>
      </c>
      <c r="D89" s="337" t="s">
        <v>163</v>
      </c>
      <c r="E89" s="337" t="s">
        <v>462</v>
      </c>
      <c r="F89" s="337" t="s">
        <v>462</v>
      </c>
      <c r="G89" s="337" t="s">
        <v>462</v>
      </c>
      <c r="H89" s="337" t="s">
        <v>462</v>
      </c>
      <c r="I89" s="338" t="s">
        <v>462</v>
      </c>
      <c r="J89" s="365"/>
      <c r="K89" s="366"/>
      <c r="L89" s="367"/>
      <c r="M89" s="368"/>
      <c r="N89" s="349"/>
      <c r="O89" s="369"/>
      <c r="P89" s="380"/>
      <c r="Q89" s="1028"/>
      <c r="R89" s="346" t="s">
        <v>473</v>
      </c>
      <c r="S89" s="347" t="s">
        <v>533</v>
      </c>
      <c r="T89" s="347"/>
      <c r="U89" s="339"/>
      <c r="V89" s="339" t="s">
        <v>473</v>
      </c>
      <c r="W89" s="347" t="s">
        <v>534</v>
      </c>
      <c r="X89" s="339"/>
      <c r="Y89" s="339"/>
      <c r="Z89" s="339" t="s">
        <v>473</v>
      </c>
      <c r="AA89" s="347" t="s">
        <v>535</v>
      </c>
      <c r="AB89" s="326"/>
      <c r="AC89" s="347"/>
      <c r="AD89" s="339" t="s">
        <v>473</v>
      </c>
      <c r="AE89" s="347" t="s">
        <v>536</v>
      </c>
      <c r="AF89" s="400"/>
      <c r="AG89" s="401"/>
      <c r="AH89" s="378"/>
      <c r="AI89" s="378"/>
      <c r="AJ89" s="378"/>
      <c r="AK89" s="379"/>
      <c r="AL89" s="383"/>
      <c r="AM89" s="378"/>
      <c r="AN89" s="378"/>
      <c r="AO89" s="379"/>
    </row>
    <row r="90" spans="1:41" ht="18.75" hidden="1" customHeight="1" x14ac:dyDescent="0.4">
      <c r="A90" s="336" t="s">
        <v>462</v>
      </c>
      <c r="B90" s="337" t="s">
        <v>462</v>
      </c>
      <c r="C90" s="337" t="s">
        <v>462</v>
      </c>
      <c r="D90" s="337" t="s">
        <v>163</v>
      </c>
      <c r="E90" s="337" t="s">
        <v>462</v>
      </c>
      <c r="F90" s="337" t="s">
        <v>462</v>
      </c>
      <c r="G90" s="337" t="s">
        <v>462</v>
      </c>
      <c r="H90" s="337" t="s">
        <v>462</v>
      </c>
      <c r="I90" s="338" t="s">
        <v>462</v>
      </c>
      <c r="J90" s="365"/>
      <c r="K90" s="366"/>
      <c r="L90" s="367"/>
      <c r="M90" s="368"/>
      <c r="N90" s="349"/>
      <c r="O90" s="369"/>
      <c r="P90" s="380"/>
      <c r="Q90" s="1028"/>
      <c r="R90" s="346" t="s">
        <v>473</v>
      </c>
      <c r="S90" s="347" t="s">
        <v>537</v>
      </c>
      <c r="T90" s="347"/>
      <c r="U90" s="339"/>
      <c r="V90" s="339" t="s">
        <v>473</v>
      </c>
      <c r="W90" s="347" t="s">
        <v>538</v>
      </c>
      <c r="X90" s="339"/>
      <c r="Y90" s="339"/>
      <c r="Z90" s="339" t="s">
        <v>473</v>
      </c>
      <c r="AA90" s="347" t="s">
        <v>539</v>
      </c>
      <c r="AB90" s="326"/>
      <c r="AC90" s="347"/>
      <c r="AD90" s="339" t="s">
        <v>473</v>
      </c>
      <c r="AE90" s="347" t="s">
        <v>540</v>
      </c>
      <c r="AF90" s="400"/>
      <c r="AG90" s="401"/>
      <c r="AH90" s="378"/>
      <c r="AI90" s="378"/>
      <c r="AJ90" s="378"/>
      <c r="AK90" s="379"/>
      <c r="AL90" s="383"/>
      <c r="AM90" s="378"/>
      <c r="AN90" s="378"/>
      <c r="AO90" s="379"/>
    </row>
    <row r="91" spans="1:41" ht="18.75" hidden="1" customHeight="1" x14ac:dyDescent="0.4">
      <c r="A91" s="336" t="s">
        <v>462</v>
      </c>
      <c r="B91" s="337" t="s">
        <v>462</v>
      </c>
      <c r="C91" s="337" t="s">
        <v>462</v>
      </c>
      <c r="D91" s="337" t="s">
        <v>163</v>
      </c>
      <c r="E91" s="337" t="s">
        <v>462</v>
      </c>
      <c r="F91" s="337" t="s">
        <v>462</v>
      </c>
      <c r="G91" s="337" t="s">
        <v>462</v>
      </c>
      <c r="H91" s="337" t="s">
        <v>462</v>
      </c>
      <c r="I91" s="338" t="s">
        <v>462</v>
      </c>
      <c r="J91" s="365"/>
      <c r="K91" s="366"/>
      <c r="L91" s="367"/>
      <c r="M91" s="368"/>
      <c r="N91" s="349"/>
      <c r="O91" s="369"/>
      <c r="P91" s="380"/>
      <c r="Q91" s="1028"/>
      <c r="R91" s="346" t="s">
        <v>473</v>
      </c>
      <c r="S91" s="347" t="s">
        <v>541</v>
      </c>
      <c r="T91" s="347"/>
      <c r="U91" s="339"/>
      <c r="V91" s="339" t="s">
        <v>473</v>
      </c>
      <c r="W91" s="347" t="s">
        <v>542</v>
      </c>
      <c r="X91" s="339"/>
      <c r="Y91" s="339"/>
      <c r="Z91" s="339" t="s">
        <v>473</v>
      </c>
      <c r="AA91" s="347" t="s">
        <v>543</v>
      </c>
      <c r="AB91" s="326"/>
      <c r="AC91" s="347"/>
      <c r="AD91" s="339" t="s">
        <v>473</v>
      </c>
      <c r="AE91" s="347" t="s">
        <v>544</v>
      </c>
      <c r="AF91" s="400"/>
      <c r="AG91" s="401"/>
      <c r="AH91" s="378"/>
      <c r="AI91" s="378"/>
      <c r="AJ91" s="378"/>
      <c r="AK91" s="379"/>
      <c r="AL91" s="383"/>
      <c r="AM91" s="378"/>
      <c r="AN91" s="378"/>
      <c r="AO91" s="379"/>
    </row>
    <row r="92" spans="1:41" ht="18.75" hidden="1" customHeight="1" x14ac:dyDescent="0.4">
      <c r="A92" s="343" t="s">
        <v>462</v>
      </c>
      <c r="B92" s="344" t="s">
        <v>462</v>
      </c>
      <c r="C92" s="344" t="s">
        <v>462</v>
      </c>
      <c r="D92" s="344" t="s">
        <v>163</v>
      </c>
      <c r="E92" s="344" t="s">
        <v>462</v>
      </c>
      <c r="F92" s="344" t="s">
        <v>462</v>
      </c>
      <c r="G92" s="344" t="s">
        <v>462</v>
      </c>
      <c r="H92" s="344" t="s">
        <v>462</v>
      </c>
      <c r="I92" s="345" t="s">
        <v>462</v>
      </c>
      <c r="J92" s="402"/>
      <c r="K92" s="403"/>
      <c r="L92" s="404"/>
      <c r="M92" s="405"/>
      <c r="N92" s="406"/>
      <c r="O92" s="407"/>
      <c r="P92" s="408"/>
      <c r="Q92" s="1040"/>
      <c r="R92" s="409" t="s">
        <v>473</v>
      </c>
      <c r="S92" s="410" t="s">
        <v>545</v>
      </c>
      <c r="T92" s="410"/>
      <c r="U92" s="411"/>
      <c r="V92" s="411"/>
      <c r="W92" s="410"/>
      <c r="X92" s="411"/>
      <c r="Y92" s="411"/>
      <c r="Z92" s="411"/>
      <c r="AA92" s="410"/>
      <c r="AB92" s="412"/>
      <c r="AC92" s="410"/>
      <c r="AD92" s="411"/>
      <c r="AE92" s="410"/>
      <c r="AF92" s="413"/>
      <c r="AG92" s="414"/>
      <c r="AH92" s="415"/>
      <c r="AI92" s="415"/>
      <c r="AJ92" s="415"/>
      <c r="AK92" s="416"/>
      <c r="AL92" s="417"/>
      <c r="AM92" s="415"/>
      <c r="AN92" s="415"/>
      <c r="AO92" s="416"/>
    </row>
    <row r="93" spans="1:41" ht="18.75" hidden="1" customHeight="1" x14ac:dyDescent="0.4">
      <c r="A93" s="333" t="s">
        <v>461</v>
      </c>
      <c r="B93" s="334" t="s">
        <v>461</v>
      </c>
      <c r="C93" s="334" t="s">
        <v>461</v>
      </c>
      <c r="D93" s="334" t="s">
        <v>461</v>
      </c>
      <c r="E93" s="334" t="s">
        <v>460</v>
      </c>
      <c r="F93" s="334" t="s">
        <v>461</v>
      </c>
      <c r="G93" s="334" t="s">
        <v>461</v>
      </c>
      <c r="H93" s="334" t="s">
        <v>461</v>
      </c>
      <c r="I93" s="335" t="s">
        <v>461</v>
      </c>
      <c r="J93" s="350"/>
      <c r="K93" s="351"/>
      <c r="L93" s="421"/>
      <c r="M93" s="422"/>
      <c r="N93" s="342"/>
      <c r="O93" s="354"/>
      <c r="P93" s="342"/>
      <c r="Q93" s="423" t="s">
        <v>548</v>
      </c>
      <c r="R93" s="356" t="s">
        <v>473</v>
      </c>
      <c r="S93" s="357" t="s">
        <v>549</v>
      </c>
      <c r="T93" s="361"/>
      <c r="U93" s="358"/>
      <c r="V93" s="359" t="s">
        <v>473</v>
      </c>
      <c r="W93" s="357" t="s">
        <v>550</v>
      </c>
      <c r="X93" s="424"/>
      <c r="Y93" s="361"/>
      <c r="Z93" s="361"/>
      <c r="AA93" s="361"/>
      <c r="AB93" s="361"/>
      <c r="AC93" s="361"/>
      <c r="AD93" s="361"/>
      <c r="AE93" s="361"/>
      <c r="AF93" s="361"/>
      <c r="AG93" s="362"/>
      <c r="AH93" s="363" t="s">
        <v>473</v>
      </c>
      <c r="AI93" s="340" t="s">
        <v>487</v>
      </c>
      <c r="AJ93" s="340"/>
      <c r="AK93" s="364"/>
      <c r="AL93" s="1069"/>
      <c r="AM93" s="1069"/>
      <c r="AN93" s="1069"/>
      <c r="AO93" s="1069"/>
    </row>
    <row r="94" spans="1:41" ht="18.75" hidden="1" customHeight="1" x14ac:dyDescent="0.4">
      <c r="A94" s="336" t="s">
        <v>462</v>
      </c>
      <c r="B94" s="337" t="s">
        <v>462</v>
      </c>
      <c r="C94" s="337" t="s">
        <v>462</v>
      </c>
      <c r="D94" s="337" t="s">
        <v>462</v>
      </c>
      <c r="E94" s="337" t="s">
        <v>163</v>
      </c>
      <c r="F94" s="337" t="s">
        <v>462</v>
      </c>
      <c r="G94" s="337" t="s">
        <v>462</v>
      </c>
      <c r="H94" s="337" t="s">
        <v>462</v>
      </c>
      <c r="I94" s="338" t="s">
        <v>462</v>
      </c>
      <c r="J94" s="365"/>
      <c r="K94" s="366"/>
      <c r="L94" s="389"/>
      <c r="M94" s="425"/>
      <c r="N94" s="349"/>
      <c r="O94" s="369"/>
      <c r="P94" s="349"/>
      <c r="Q94" s="1027" t="s">
        <v>483</v>
      </c>
      <c r="R94" s="394" t="s">
        <v>473</v>
      </c>
      <c r="S94" s="395" t="s">
        <v>484</v>
      </c>
      <c r="T94" s="395"/>
      <c r="U94" s="430"/>
      <c r="V94" s="399" t="s">
        <v>473</v>
      </c>
      <c r="W94" s="395" t="s">
        <v>588</v>
      </c>
      <c r="X94" s="395"/>
      <c r="Y94" s="430"/>
      <c r="Z94" s="399" t="s">
        <v>473</v>
      </c>
      <c r="AA94" s="430" t="s">
        <v>589</v>
      </c>
      <c r="AB94" s="430"/>
      <c r="AC94" s="430"/>
      <c r="AD94" s="399" t="s">
        <v>473</v>
      </c>
      <c r="AE94" s="430" t="s">
        <v>590</v>
      </c>
      <c r="AF94" s="430"/>
      <c r="AG94" s="431"/>
      <c r="AH94" s="346" t="s">
        <v>473</v>
      </c>
      <c r="AI94" s="347" t="s">
        <v>491</v>
      </c>
      <c r="AJ94" s="378"/>
      <c r="AK94" s="379"/>
      <c r="AL94" s="1071"/>
      <c r="AM94" s="1071"/>
      <c r="AN94" s="1071"/>
      <c r="AO94" s="1071"/>
    </row>
    <row r="95" spans="1:41" ht="18.75" hidden="1" customHeight="1" x14ac:dyDescent="0.4">
      <c r="A95" s="336" t="s">
        <v>462</v>
      </c>
      <c r="B95" s="337" t="s">
        <v>462</v>
      </c>
      <c r="C95" s="337" t="s">
        <v>462</v>
      </c>
      <c r="D95" s="337" t="s">
        <v>462</v>
      </c>
      <c r="E95" s="337" t="s">
        <v>163</v>
      </c>
      <c r="F95" s="337" t="s">
        <v>462</v>
      </c>
      <c r="G95" s="337" t="s">
        <v>462</v>
      </c>
      <c r="H95" s="337" t="s">
        <v>462</v>
      </c>
      <c r="I95" s="338" t="s">
        <v>462</v>
      </c>
      <c r="J95" s="365"/>
      <c r="K95" s="366"/>
      <c r="L95" s="389"/>
      <c r="M95" s="425"/>
      <c r="N95" s="349"/>
      <c r="O95" s="369"/>
      <c r="P95" s="349"/>
      <c r="Q95" s="1044"/>
      <c r="R95" s="346" t="s">
        <v>473</v>
      </c>
      <c r="S95" s="347" t="s">
        <v>591</v>
      </c>
      <c r="T95" s="347"/>
      <c r="U95" s="326"/>
      <c r="V95" s="339" t="s">
        <v>473</v>
      </c>
      <c r="W95" s="347" t="s">
        <v>592</v>
      </c>
      <c r="X95" s="347"/>
      <c r="Y95" s="326"/>
      <c r="Z95" s="339" t="s">
        <v>473</v>
      </c>
      <c r="AA95" s="326" t="s">
        <v>593</v>
      </c>
      <c r="AB95" s="326"/>
      <c r="AC95" s="326"/>
      <c r="AD95" s="326"/>
      <c r="AE95" s="326"/>
      <c r="AF95" s="326"/>
      <c r="AG95" s="432"/>
      <c r="AH95" s="383"/>
      <c r="AI95" s="378"/>
      <c r="AJ95" s="378"/>
      <c r="AK95" s="379"/>
      <c r="AL95" s="1071"/>
      <c r="AM95" s="1071"/>
      <c r="AN95" s="1071"/>
      <c r="AO95" s="1071"/>
    </row>
    <row r="96" spans="1:41" ht="18.75" hidden="1" customHeight="1" x14ac:dyDescent="0.4">
      <c r="A96" s="336" t="s">
        <v>462</v>
      </c>
      <c r="B96" s="337" t="s">
        <v>462</v>
      </c>
      <c r="C96" s="337" t="s">
        <v>462</v>
      </c>
      <c r="D96" s="337" t="s">
        <v>462</v>
      </c>
      <c r="E96" s="337" t="s">
        <v>163</v>
      </c>
      <c r="F96" s="337" t="s">
        <v>462</v>
      </c>
      <c r="G96" s="337" t="s">
        <v>462</v>
      </c>
      <c r="H96" s="337" t="s">
        <v>462</v>
      </c>
      <c r="I96" s="338" t="s">
        <v>462</v>
      </c>
      <c r="J96" s="365"/>
      <c r="K96" s="366"/>
      <c r="L96" s="389"/>
      <c r="M96" s="425"/>
      <c r="N96" s="349"/>
      <c r="O96" s="369"/>
      <c r="P96" s="349"/>
      <c r="Q96" s="1018"/>
      <c r="R96" s="426" t="s">
        <v>473</v>
      </c>
      <c r="S96" s="388" t="s">
        <v>594</v>
      </c>
      <c r="T96" s="388"/>
      <c r="U96" s="433"/>
      <c r="V96" s="428"/>
      <c r="W96" s="388"/>
      <c r="X96" s="388"/>
      <c r="Y96" s="433"/>
      <c r="Z96" s="428"/>
      <c r="AA96" s="433"/>
      <c r="AB96" s="433"/>
      <c r="AC96" s="433"/>
      <c r="AD96" s="433"/>
      <c r="AE96" s="433"/>
      <c r="AF96" s="433"/>
      <c r="AG96" s="434"/>
      <c r="AH96" s="383"/>
      <c r="AI96" s="378"/>
      <c r="AJ96" s="378"/>
      <c r="AK96" s="379"/>
      <c r="AL96" s="1071"/>
      <c r="AM96" s="1071"/>
      <c r="AN96" s="1071"/>
      <c r="AO96" s="1071"/>
    </row>
    <row r="97" spans="1:41" ht="18.75" hidden="1" customHeight="1" x14ac:dyDescent="0.4">
      <c r="A97" s="336" t="s">
        <v>462</v>
      </c>
      <c r="B97" s="337" t="s">
        <v>462</v>
      </c>
      <c r="C97" s="337" t="s">
        <v>462</v>
      </c>
      <c r="D97" s="337" t="s">
        <v>462</v>
      </c>
      <c r="E97" s="337" t="s">
        <v>163</v>
      </c>
      <c r="F97" s="337" t="s">
        <v>462</v>
      </c>
      <c r="G97" s="337" t="s">
        <v>462</v>
      </c>
      <c r="H97" s="337" t="s">
        <v>462</v>
      </c>
      <c r="I97" s="338" t="s">
        <v>462</v>
      </c>
      <c r="J97" s="365"/>
      <c r="K97" s="366"/>
      <c r="L97" s="389"/>
      <c r="M97" s="425"/>
      <c r="N97" s="349"/>
      <c r="O97" s="369"/>
      <c r="P97" s="349"/>
      <c r="Q97" s="387" t="s">
        <v>361</v>
      </c>
      <c r="R97" s="371" t="s">
        <v>473</v>
      </c>
      <c r="S97" s="372" t="s">
        <v>552</v>
      </c>
      <c r="T97" s="373"/>
      <c r="U97" s="374"/>
      <c r="V97" s="375" t="s">
        <v>473</v>
      </c>
      <c r="W97" s="372" t="s">
        <v>553</v>
      </c>
      <c r="X97" s="373"/>
      <c r="Y97" s="373"/>
      <c r="Z97" s="373"/>
      <c r="AA97" s="373"/>
      <c r="AB97" s="373"/>
      <c r="AC97" s="373"/>
      <c r="AD97" s="373"/>
      <c r="AE97" s="373"/>
      <c r="AF97" s="373"/>
      <c r="AG97" s="386"/>
      <c r="AH97" s="383"/>
      <c r="AI97" s="378"/>
      <c r="AJ97" s="378"/>
      <c r="AK97" s="379"/>
      <c r="AL97" s="1071"/>
      <c r="AM97" s="1071"/>
      <c r="AN97" s="1071"/>
      <c r="AO97" s="1071"/>
    </row>
    <row r="98" spans="1:41" ht="18.75" hidden="1" customHeight="1" x14ac:dyDescent="0.4">
      <c r="A98" s="336" t="s">
        <v>462</v>
      </c>
      <c r="B98" s="337" t="s">
        <v>462</v>
      </c>
      <c r="C98" s="337" t="s">
        <v>462</v>
      </c>
      <c r="D98" s="337" t="s">
        <v>462</v>
      </c>
      <c r="E98" s="337" t="s">
        <v>163</v>
      </c>
      <c r="F98" s="337" t="s">
        <v>462</v>
      </c>
      <c r="G98" s="337" t="s">
        <v>462</v>
      </c>
      <c r="H98" s="337" t="s">
        <v>462</v>
      </c>
      <c r="I98" s="338" t="s">
        <v>462</v>
      </c>
      <c r="J98" s="365"/>
      <c r="K98" s="366"/>
      <c r="L98" s="389"/>
      <c r="M98" s="425"/>
      <c r="N98" s="349"/>
      <c r="O98" s="369"/>
      <c r="P98" s="349"/>
      <c r="Q98" s="387" t="s">
        <v>554</v>
      </c>
      <c r="R98" s="371" t="s">
        <v>473</v>
      </c>
      <c r="S98" s="372" t="s">
        <v>489</v>
      </c>
      <c r="T98" s="373"/>
      <c r="U98" s="374"/>
      <c r="V98" s="375" t="s">
        <v>473</v>
      </c>
      <c r="W98" s="372" t="s">
        <v>490</v>
      </c>
      <c r="X98" s="373"/>
      <c r="Y98" s="373"/>
      <c r="Z98" s="373"/>
      <c r="AA98" s="373"/>
      <c r="AB98" s="373"/>
      <c r="AC98" s="373"/>
      <c r="AD98" s="373"/>
      <c r="AE98" s="373"/>
      <c r="AF98" s="373"/>
      <c r="AG98" s="386"/>
      <c r="AH98" s="383"/>
      <c r="AI98" s="378"/>
      <c r="AJ98" s="378"/>
      <c r="AK98" s="379"/>
      <c r="AL98" s="1071"/>
      <c r="AM98" s="1071"/>
      <c r="AN98" s="1071"/>
      <c r="AO98" s="1071"/>
    </row>
    <row r="99" spans="1:41" ht="18.75" hidden="1" customHeight="1" x14ac:dyDescent="0.4">
      <c r="A99" s="336" t="s">
        <v>462</v>
      </c>
      <c r="B99" s="337" t="s">
        <v>462</v>
      </c>
      <c r="C99" s="337" t="s">
        <v>462</v>
      </c>
      <c r="D99" s="337" t="s">
        <v>462</v>
      </c>
      <c r="E99" s="337" t="s">
        <v>163</v>
      </c>
      <c r="F99" s="337" t="s">
        <v>462</v>
      </c>
      <c r="G99" s="337" t="s">
        <v>462</v>
      </c>
      <c r="H99" s="337" t="s">
        <v>462</v>
      </c>
      <c r="I99" s="338" t="s">
        <v>462</v>
      </c>
      <c r="J99" s="365"/>
      <c r="K99" s="366"/>
      <c r="L99" s="389"/>
      <c r="M99" s="425"/>
      <c r="N99" s="349"/>
      <c r="O99" s="369"/>
      <c r="P99" s="349"/>
      <c r="Q99" s="387" t="s">
        <v>555</v>
      </c>
      <c r="R99" s="371" t="s">
        <v>473</v>
      </c>
      <c r="S99" s="372" t="s">
        <v>489</v>
      </c>
      <c r="T99" s="373"/>
      <c r="U99" s="374"/>
      <c r="V99" s="375" t="s">
        <v>473</v>
      </c>
      <c r="W99" s="372" t="s">
        <v>490</v>
      </c>
      <c r="X99" s="373"/>
      <c r="Y99" s="373"/>
      <c r="Z99" s="373"/>
      <c r="AA99" s="373"/>
      <c r="AB99" s="373"/>
      <c r="AC99" s="373"/>
      <c r="AD99" s="373"/>
      <c r="AE99" s="373"/>
      <c r="AF99" s="373"/>
      <c r="AG99" s="386"/>
      <c r="AH99" s="383"/>
      <c r="AI99" s="378"/>
      <c r="AJ99" s="378"/>
      <c r="AK99" s="379"/>
      <c r="AL99" s="1071"/>
      <c r="AM99" s="1071"/>
      <c r="AN99" s="1071"/>
      <c r="AO99" s="1071"/>
    </row>
    <row r="100" spans="1:41" ht="19.5" hidden="1" customHeight="1" x14ac:dyDescent="0.4">
      <c r="A100" s="336" t="s">
        <v>462</v>
      </c>
      <c r="B100" s="337" t="s">
        <v>462</v>
      </c>
      <c r="C100" s="337" t="s">
        <v>462</v>
      </c>
      <c r="D100" s="337" t="s">
        <v>462</v>
      </c>
      <c r="E100" s="337" t="s">
        <v>163</v>
      </c>
      <c r="F100" s="337" t="s">
        <v>462</v>
      </c>
      <c r="G100" s="337" t="s">
        <v>462</v>
      </c>
      <c r="H100" s="337" t="s">
        <v>462</v>
      </c>
      <c r="I100" s="338" t="s">
        <v>462</v>
      </c>
      <c r="J100" s="365"/>
      <c r="K100" s="366"/>
      <c r="L100" s="367"/>
      <c r="M100" s="368"/>
      <c r="N100" s="349"/>
      <c r="O100" s="369"/>
      <c r="P100" s="380"/>
      <c r="Q100" s="381" t="s">
        <v>492</v>
      </c>
      <c r="R100" s="371" t="s">
        <v>473</v>
      </c>
      <c r="S100" s="372" t="s">
        <v>489</v>
      </c>
      <c r="T100" s="373"/>
      <c r="U100" s="374"/>
      <c r="V100" s="375" t="s">
        <v>473</v>
      </c>
      <c r="W100" s="372" t="s">
        <v>493</v>
      </c>
      <c r="X100" s="375"/>
      <c r="Y100" s="372"/>
      <c r="Z100" s="376"/>
      <c r="AA100" s="376"/>
      <c r="AB100" s="376"/>
      <c r="AC100" s="376"/>
      <c r="AD100" s="376"/>
      <c r="AE100" s="376"/>
      <c r="AF100" s="376"/>
      <c r="AG100" s="382"/>
      <c r="AH100" s="378"/>
      <c r="AI100" s="378"/>
      <c r="AJ100" s="378"/>
      <c r="AK100" s="379"/>
      <c r="AL100" s="1071"/>
      <c r="AM100" s="1071"/>
      <c r="AN100" s="1071"/>
      <c r="AO100" s="1071"/>
    </row>
    <row r="101" spans="1:41" ht="19.5" hidden="1" customHeight="1" x14ac:dyDescent="0.4">
      <c r="A101" s="336" t="s">
        <v>462</v>
      </c>
      <c r="B101" s="337" t="s">
        <v>462</v>
      </c>
      <c r="C101" s="337" t="s">
        <v>462</v>
      </c>
      <c r="D101" s="337" t="s">
        <v>462</v>
      </c>
      <c r="E101" s="337" t="s">
        <v>163</v>
      </c>
      <c r="F101" s="337" t="s">
        <v>462</v>
      </c>
      <c r="G101" s="337" t="s">
        <v>462</v>
      </c>
      <c r="H101" s="337" t="s">
        <v>462</v>
      </c>
      <c r="I101" s="338" t="s">
        <v>462</v>
      </c>
      <c r="J101" s="365"/>
      <c r="K101" s="366"/>
      <c r="L101" s="367"/>
      <c r="M101" s="368"/>
      <c r="N101" s="349"/>
      <c r="O101" s="369"/>
      <c r="P101" s="380"/>
      <c r="Q101" s="381" t="s">
        <v>494</v>
      </c>
      <c r="R101" s="371" t="s">
        <v>473</v>
      </c>
      <c r="S101" s="372" t="s">
        <v>489</v>
      </c>
      <c r="T101" s="373"/>
      <c r="U101" s="374"/>
      <c r="V101" s="375" t="s">
        <v>473</v>
      </c>
      <c r="W101" s="372" t="s">
        <v>493</v>
      </c>
      <c r="X101" s="375"/>
      <c r="Y101" s="372"/>
      <c r="Z101" s="376"/>
      <c r="AA101" s="376"/>
      <c r="AB101" s="376"/>
      <c r="AC101" s="376"/>
      <c r="AD101" s="376"/>
      <c r="AE101" s="376"/>
      <c r="AF101" s="376"/>
      <c r="AG101" s="382"/>
      <c r="AH101" s="378"/>
      <c r="AI101" s="378"/>
      <c r="AJ101" s="378"/>
      <c r="AK101" s="379"/>
      <c r="AL101" s="1071"/>
      <c r="AM101" s="1071"/>
      <c r="AN101" s="1071"/>
      <c r="AO101" s="1071"/>
    </row>
    <row r="102" spans="1:41" ht="37.5" hidden="1" customHeight="1" x14ac:dyDescent="0.4">
      <c r="A102" s="336" t="s">
        <v>462</v>
      </c>
      <c r="B102" s="337" t="s">
        <v>462</v>
      </c>
      <c r="C102" s="337" t="s">
        <v>462</v>
      </c>
      <c r="D102" s="337" t="s">
        <v>462</v>
      </c>
      <c r="E102" s="337" t="s">
        <v>163</v>
      </c>
      <c r="F102" s="337" t="s">
        <v>462</v>
      </c>
      <c r="G102" s="337" t="s">
        <v>462</v>
      </c>
      <c r="H102" s="337" t="s">
        <v>462</v>
      </c>
      <c r="I102" s="338" t="s">
        <v>462</v>
      </c>
      <c r="J102" s="365"/>
      <c r="K102" s="366"/>
      <c r="L102" s="389"/>
      <c r="M102" s="425"/>
      <c r="N102" s="349"/>
      <c r="O102" s="369"/>
      <c r="P102" s="349"/>
      <c r="Q102" s="385" t="s">
        <v>556</v>
      </c>
      <c r="R102" s="426" t="s">
        <v>473</v>
      </c>
      <c r="S102" s="388" t="s">
        <v>484</v>
      </c>
      <c r="T102" s="427"/>
      <c r="U102" s="428" t="s">
        <v>473</v>
      </c>
      <c r="V102" s="388" t="s">
        <v>499</v>
      </c>
      <c r="W102" s="373"/>
      <c r="X102" s="372"/>
      <c r="Y102" s="372"/>
      <c r="Z102" s="372"/>
      <c r="AA102" s="372"/>
      <c r="AB102" s="372"/>
      <c r="AC102" s="372"/>
      <c r="AD102" s="372"/>
      <c r="AE102" s="372"/>
      <c r="AF102" s="372"/>
      <c r="AG102" s="377"/>
      <c r="AH102" s="383"/>
      <c r="AI102" s="378"/>
      <c r="AJ102" s="378"/>
      <c r="AK102" s="379"/>
      <c r="AL102" s="1071"/>
      <c r="AM102" s="1071"/>
      <c r="AN102" s="1071"/>
      <c r="AO102" s="1071"/>
    </row>
    <row r="103" spans="1:41" ht="18.75" hidden="1" customHeight="1" x14ac:dyDescent="0.4">
      <c r="A103" s="336" t="s">
        <v>462</v>
      </c>
      <c r="B103" s="337" t="s">
        <v>462</v>
      </c>
      <c r="C103" s="337" t="s">
        <v>462</v>
      </c>
      <c r="D103" s="337" t="s">
        <v>462</v>
      </c>
      <c r="E103" s="337" t="s">
        <v>163</v>
      </c>
      <c r="F103" s="337" t="s">
        <v>462</v>
      </c>
      <c r="G103" s="337" t="s">
        <v>462</v>
      </c>
      <c r="H103" s="337" t="s">
        <v>462</v>
      </c>
      <c r="I103" s="338" t="s">
        <v>462</v>
      </c>
      <c r="J103" s="365"/>
      <c r="K103" s="366"/>
      <c r="L103" s="389"/>
      <c r="M103" s="425"/>
      <c r="N103" s="349"/>
      <c r="O103" s="369"/>
      <c r="P103" s="349"/>
      <c r="Q103" s="387" t="s">
        <v>561</v>
      </c>
      <c r="R103" s="426" t="s">
        <v>473</v>
      </c>
      <c r="S103" s="388" t="s">
        <v>484</v>
      </c>
      <c r="T103" s="427"/>
      <c r="U103" s="428" t="s">
        <v>473</v>
      </c>
      <c r="V103" s="388" t="s">
        <v>499</v>
      </c>
      <c r="W103" s="373"/>
      <c r="X103" s="372"/>
      <c r="Y103" s="372"/>
      <c r="Z103" s="372"/>
      <c r="AA103" s="372"/>
      <c r="AB103" s="372"/>
      <c r="AC103" s="372"/>
      <c r="AD103" s="372"/>
      <c r="AE103" s="372"/>
      <c r="AF103" s="372"/>
      <c r="AG103" s="377"/>
      <c r="AH103" s="383"/>
      <c r="AI103" s="378"/>
      <c r="AJ103" s="378"/>
      <c r="AK103" s="379"/>
      <c r="AL103" s="1071"/>
      <c r="AM103" s="1071"/>
      <c r="AN103" s="1071"/>
      <c r="AO103" s="1071"/>
    </row>
    <row r="104" spans="1:41" ht="18.75" hidden="1" customHeight="1" x14ac:dyDescent="0.4">
      <c r="A104" s="336" t="s">
        <v>462</v>
      </c>
      <c r="B104" s="337" t="s">
        <v>462</v>
      </c>
      <c r="C104" s="337" t="s">
        <v>462</v>
      </c>
      <c r="D104" s="337" t="s">
        <v>462</v>
      </c>
      <c r="E104" s="337" t="s">
        <v>163</v>
      </c>
      <c r="F104" s="337" t="s">
        <v>462</v>
      </c>
      <c r="G104" s="337" t="s">
        <v>462</v>
      </c>
      <c r="H104" s="337" t="s">
        <v>462</v>
      </c>
      <c r="I104" s="338" t="s">
        <v>462</v>
      </c>
      <c r="J104" s="365"/>
      <c r="K104" s="366"/>
      <c r="L104" s="389"/>
      <c r="M104" s="425"/>
      <c r="N104" s="349"/>
      <c r="O104" s="369"/>
      <c r="P104" s="349"/>
      <c r="Q104" s="387" t="s">
        <v>595</v>
      </c>
      <c r="R104" s="426" t="s">
        <v>473</v>
      </c>
      <c r="S104" s="388" t="s">
        <v>484</v>
      </c>
      <c r="T104" s="427"/>
      <c r="U104" s="428" t="s">
        <v>473</v>
      </c>
      <c r="V104" s="388" t="s">
        <v>499</v>
      </c>
      <c r="W104" s="373"/>
      <c r="X104" s="372"/>
      <c r="Y104" s="372"/>
      <c r="Z104" s="372"/>
      <c r="AA104" s="372"/>
      <c r="AB104" s="372"/>
      <c r="AC104" s="372"/>
      <c r="AD104" s="372"/>
      <c r="AE104" s="372"/>
      <c r="AF104" s="372"/>
      <c r="AG104" s="377"/>
      <c r="AH104" s="383"/>
      <c r="AI104" s="378"/>
      <c r="AJ104" s="378"/>
      <c r="AK104" s="379"/>
      <c r="AL104" s="1071"/>
      <c r="AM104" s="1071"/>
      <c r="AN104" s="1071"/>
      <c r="AO104" s="1071"/>
    </row>
    <row r="105" spans="1:41" ht="18.75" hidden="1" customHeight="1" x14ac:dyDescent="0.4">
      <c r="A105" s="336" t="s">
        <v>462</v>
      </c>
      <c r="B105" s="337" t="s">
        <v>462</v>
      </c>
      <c r="C105" s="337" t="s">
        <v>462</v>
      </c>
      <c r="D105" s="337" t="s">
        <v>462</v>
      </c>
      <c r="E105" s="337" t="s">
        <v>163</v>
      </c>
      <c r="F105" s="337" t="s">
        <v>462</v>
      </c>
      <c r="G105" s="337" t="s">
        <v>462</v>
      </c>
      <c r="H105" s="337" t="s">
        <v>462</v>
      </c>
      <c r="I105" s="338" t="s">
        <v>462</v>
      </c>
      <c r="J105" s="365"/>
      <c r="K105" s="366"/>
      <c r="L105" s="389"/>
      <c r="M105" s="425"/>
      <c r="N105" s="349"/>
      <c r="O105" s="369"/>
      <c r="P105" s="349"/>
      <c r="Q105" s="387" t="s">
        <v>596</v>
      </c>
      <c r="R105" s="426" t="s">
        <v>473</v>
      </c>
      <c r="S105" s="388" t="s">
        <v>484</v>
      </c>
      <c r="T105" s="427"/>
      <c r="U105" s="428" t="s">
        <v>473</v>
      </c>
      <c r="V105" s="388" t="s">
        <v>499</v>
      </c>
      <c r="W105" s="373"/>
      <c r="X105" s="373"/>
      <c r="Y105" s="373"/>
      <c r="Z105" s="373"/>
      <c r="AA105" s="373"/>
      <c r="AB105" s="373"/>
      <c r="AC105" s="373"/>
      <c r="AD105" s="373"/>
      <c r="AE105" s="373"/>
      <c r="AF105" s="373"/>
      <c r="AG105" s="386"/>
      <c r="AH105" s="383"/>
      <c r="AI105" s="378"/>
      <c r="AJ105" s="378"/>
      <c r="AK105" s="379"/>
      <c r="AL105" s="1071"/>
      <c r="AM105" s="1071"/>
      <c r="AN105" s="1071"/>
      <c r="AO105" s="1071"/>
    </row>
    <row r="106" spans="1:41" ht="18.75" hidden="1" customHeight="1" x14ac:dyDescent="0.4">
      <c r="A106" s="336" t="s">
        <v>462</v>
      </c>
      <c r="B106" s="337" t="s">
        <v>462</v>
      </c>
      <c r="C106" s="337" t="s">
        <v>462</v>
      </c>
      <c r="D106" s="337" t="s">
        <v>462</v>
      </c>
      <c r="E106" s="337" t="s">
        <v>163</v>
      </c>
      <c r="F106" s="337" t="s">
        <v>462</v>
      </c>
      <c r="G106" s="337" t="s">
        <v>462</v>
      </c>
      <c r="H106" s="337" t="s">
        <v>462</v>
      </c>
      <c r="I106" s="338" t="s">
        <v>462</v>
      </c>
      <c r="J106" s="365"/>
      <c r="K106" s="366"/>
      <c r="L106" s="389"/>
      <c r="M106" s="425"/>
      <c r="N106" s="349"/>
      <c r="O106" s="369"/>
      <c r="P106" s="349"/>
      <c r="Q106" s="429" t="s">
        <v>572</v>
      </c>
      <c r="R106" s="426" t="s">
        <v>473</v>
      </c>
      <c r="S106" s="388" t="s">
        <v>484</v>
      </c>
      <c r="T106" s="427"/>
      <c r="U106" s="428" t="s">
        <v>473</v>
      </c>
      <c r="V106" s="388" t="s">
        <v>499</v>
      </c>
      <c r="W106" s="373"/>
      <c r="X106" s="373"/>
      <c r="Y106" s="373"/>
      <c r="Z106" s="373"/>
      <c r="AA106" s="373"/>
      <c r="AB106" s="373"/>
      <c r="AC106" s="373"/>
      <c r="AD106" s="373"/>
      <c r="AE106" s="373"/>
      <c r="AF106" s="373"/>
      <c r="AG106" s="386"/>
      <c r="AH106" s="383"/>
      <c r="AI106" s="378"/>
      <c r="AJ106" s="378"/>
      <c r="AK106" s="379"/>
      <c r="AL106" s="1071"/>
      <c r="AM106" s="1071"/>
      <c r="AN106" s="1071"/>
      <c r="AO106" s="1071"/>
    </row>
    <row r="107" spans="1:41" ht="18.75" hidden="1" customHeight="1" x14ac:dyDescent="0.4">
      <c r="A107" s="336" t="s">
        <v>462</v>
      </c>
      <c r="B107" s="337" t="s">
        <v>462</v>
      </c>
      <c r="C107" s="337" t="s">
        <v>462</v>
      </c>
      <c r="D107" s="337" t="s">
        <v>462</v>
      </c>
      <c r="E107" s="337" t="s">
        <v>163</v>
      </c>
      <c r="F107" s="337" t="s">
        <v>462</v>
      </c>
      <c r="G107" s="337" t="s">
        <v>462</v>
      </c>
      <c r="H107" s="337" t="s">
        <v>462</v>
      </c>
      <c r="I107" s="338" t="s">
        <v>462</v>
      </c>
      <c r="J107" s="346" t="s">
        <v>473</v>
      </c>
      <c r="K107" s="366">
        <v>52</v>
      </c>
      <c r="L107" s="389" t="s">
        <v>597</v>
      </c>
      <c r="M107" s="346" t="s">
        <v>473</v>
      </c>
      <c r="N107" s="349" t="s">
        <v>598</v>
      </c>
      <c r="O107" s="346" t="s">
        <v>473</v>
      </c>
      <c r="P107" s="349" t="s">
        <v>599</v>
      </c>
      <c r="Q107" s="429" t="s">
        <v>600</v>
      </c>
      <c r="R107" s="371" t="s">
        <v>473</v>
      </c>
      <c r="S107" s="372" t="s">
        <v>484</v>
      </c>
      <c r="T107" s="372"/>
      <c r="U107" s="375" t="s">
        <v>473</v>
      </c>
      <c r="V107" s="372" t="s">
        <v>496</v>
      </c>
      <c r="W107" s="372"/>
      <c r="X107" s="375" t="s">
        <v>473</v>
      </c>
      <c r="Y107" s="372" t="s">
        <v>497</v>
      </c>
      <c r="Z107" s="373"/>
      <c r="AA107" s="373"/>
      <c r="AB107" s="372"/>
      <c r="AC107" s="372"/>
      <c r="AD107" s="372"/>
      <c r="AE107" s="372"/>
      <c r="AF107" s="372"/>
      <c r="AG107" s="377"/>
      <c r="AH107" s="383"/>
      <c r="AI107" s="378"/>
      <c r="AJ107" s="378"/>
      <c r="AK107" s="379"/>
      <c r="AL107" s="1071"/>
      <c r="AM107" s="1071"/>
      <c r="AN107" s="1071"/>
      <c r="AO107" s="1071"/>
    </row>
    <row r="108" spans="1:41" ht="18.75" hidden="1" customHeight="1" x14ac:dyDescent="0.4">
      <c r="A108" s="336" t="s">
        <v>462</v>
      </c>
      <c r="B108" s="337" t="s">
        <v>462</v>
      </c>
      <c r="C108" s="337" t="s">
        <v>462</v>
      </c>
      <c r="D108" s="337" t="s">
        <v>462</v>
      </c>
      <c r="E108" s="337" t="s">
        <v>163</v>
      </c>
      <c r="F108" s="337" t="s">
        <v>462</v>
      </c>
      <c r="G108" s="337" t="s">
        <v>462</v>
      </c>
      <c r="H108" s="337" t="s">
        <v>462</v>
      </c>
      <c r="I108" s="338" t="s">
        <v>462</v>
      </c>
      <c r="J108" s="365"/>
      <c r="K108" s="366"/>
      <c r="L108" s="389"/>
      <c r="M108" s="346" t="s">
        <v>473</v>
      </c>
      <c r="N108" s="349" t="s">
        <v>601</v>
      </c>
      <c r="O108" s="346" t="s">
        <v>473</v>
      </c>
      <c r="P108" s="349" t="s">
        <v>602</v>
      </c>
      <c r="Q108" s="387" t="s">
        <v>603</v>
      </c>
      <c r="R108" s="426" t="s">
        <v>473</v>
      </c>
      <c r="S108" s="388" t="s">
        <v>484</v>
      </c>
      <c r="T108" s="427"/>
      <c r="U108" s="428" t="s">
        <v>473</v>
      </c>
      <c r="V108" s="388" t="s">
        <v>499</v>
      </c>
      <c r="W108" s="373"/>
      <c r="X108" s="373"/>
      <c r="Y108" s="373"/>
      <c r="Z108" s="373"/>
      <c r="AA108" s="373"/>
      <c r="AB108" s="373"/>
      <c r="AC108" s="373"/>
      <c r="AD108" s="373"/>
      <c r="AE108" s="373"/>
      <c r="AF108" s="373"/>
      <c r="AG108" s="386"/>
      <c r="AH108" s="383"/>
      <c r="AI108" s="378"/>
      <c r="AJ108" s="378"/>
      <c r="AK108" s="379"/>
      <c r="AL108" s="1071"/>
      <c r="AM108" s="1071"/>
      <c r="AN108" s="1071"/>
      <c r="AO108" s="1071"/>
    </row>
    <row r="109" spans="1:41" ht="18.75" hidden="1" customHeight="1" x14ac:dyDescent="0.4">
      <c r="A109" s="336" t="s">
        <v>462</v>
      </c>
      <c r="B109" s="337" t="s">
        <v>462</v>
      </c>
      <c r="C109" s="337" t="s">
        <v>462</v>
      </c>
      <c r="D109" s="337" t="s">
        <v>462</v>
      </c>
      <c r="E109" s="337" t="s">
        <v>163</v>
      </c>
      <c r="F109" s="337" t="s">
        <v>462</v>
      </c>
      <c r="G109" s="337" t="s">
        <v>462</v>
      </c>
      <c r="H109" s="337" t="s">
        <v>462</v>
      </c>
      <c r="I109" s="338" t="s">
        <v>462</v>
      </c>
      <c r="J109" s="365"/>
      <c r="K109" s="366"/>
      <c r="L109" s="389"/>
      <c r="M109" s="425"/>
      <c r="N109" s="349"/>
      <c r="O109" s="369"/>
      <c r="P109" s="349"/>
      <c r="Q109" s="387" t="s">
        <v>577</v>
      </c>
      <c r="R109" s="426" t="s">
        <v>473</v>
      </c>
      <c r="S109" s="388" t="s">
        <v>484</v>
      </c>
      <c r="T109" s="427"/>
      <c r="U109" s="428" t="s">
        <v>473</v>
      </c>
      <c r="V109" s="388" t="s">
        <v>499</v>
      </c>
      <c r="W109" s="373"/>
      <c r="X109" s="373"/>
      <c r="Y109" s="373"/>
      <c r="Z109" s="373"/>
      <c r="AA109" s="373"/>
      <c r="AB109" s="373"/>
      <c r="AC109" s="373"/>
      <c r="AD109" s="373"/>
      <c r="AE109" s="373"/>
      <c r="AF109" s="373"/>
      <c r="AG109" s="386"/>
      <c r="AH109" s="383"/>
      <c r="AI109" s="378"/>
      <c r="AJ109" s="378"/>
      <c r="AK109" s="379"/>
      <c r="AL109" s="1071"/>
      <c r="AM109" s="1071"/>
      <c r="AN109" s="1071"/>
      <c r="AO109" s="1071"/>
    </row>
    <row r="110" spans="1:41" ht="18.75" hidden="1" customHeight="1" x14ac:dyDescent="0.4">
      <c r="A110" s="336" t="s">
        <v>462</v>
      </c>
      <c r="B110" s="337" t="s">
        <v>462</v>
      </c>
      <c r="C110" s="337" t="s">
        <v>462</v>
      </c>
      <c r="D110" s="337" t="s">
        <v>462</v>
      </c>
      <c r="E110" s="337" t="s">
        <v>163</v>
      </c>
      <c r="F110" s="337" t="s">
        <v>462</v>
      </c>
      <c r="G110" s="337" t="s">
        <v>462</v>
      </c>
      <c r="H110" s="337" t="s">
        <v>462</v>
      </c>
      <c r="I110" s="338" t="s">
        <v>462</v>
      </c>
      <c r="J110" s="365"/>
      <c r="K110" s="366"/>
      <c r="L110" s="389"/>
      <c r="M110" s="425"/>
      <c r="N110" s="349"/>
      <c r="O110" s="369"/>
      <c r="P110" s="349"/>
      <c r="Q110" s="387" t="s">
        <v>578</v>
      </c>
      <c r="R110" s="426" t="s">
        <v>473</v>
      </c>
      <c r="S110" s="388" t="s">
        <v>484</v>
      </c>
      <c r="T110" s="427"/>
      <c r="U110" s="428" t="s">
        <v>473</v>
      </c>
      <c r="V110" s="388" t="s">
        <v>499</v>
      </c>
      <c r="W110" s="373"/>
      <c r="X110" s="372"/>
      <c r="Y110" s="372"/>
      <c r="Z110" s="372"/>
      <c r="AA110" s="372"/>
      <c r="AB110" s="372"/>
      <c r="AC110" s="372"/>
      <c r="AD110" s="372"/>
      <c r="AE110" s="372"/>
      <c r="AF110" s="372"/>
      <c r="AG110" s="377"/>
      <c r="AH110" s="383"/>
      <c r="AI110" s="378"/>
      <c r="AJ110" s="378"/>
      <c r="AK110" s="379"/>
      <c r="AL110" s="1071"/>
      <c r="AM110" s="1071"/>
      <c r="AN110" s="1071"/>
      <c r="AO110" s="1071"/>
    </row>
    <row r="111" spans="1:41" ht="18.75" hidden="1" customHeight="1" x14ac:dyDescent="0.4">
      <c r="A111" s="336" t="s">
        <v>462</v>
      </c>
      <c r="B111" s="337" t="s">
        <v>462</v>
      </c>
      <c r="C111" s="337" t="s">
        <v>462</v>
      </c>
      <c r="D111" s="337" t="s">
        <v>462</v>
      </c>
      <c r="E111" s="337" t="s">
        <v>163</v>
      </c>
      <c r="F111" s="337" t="s">
        <v>462</v>
      </c>
      <c r="G111" s="337" t="s">
        <v>462</v>
      </c>
      <c r="H111" s="337" t="s">
        <v>462</v>
      </c>
      <c r="I111" s="338" t="s">
        <v>462</v>
      </c>
      <c r="J111" s="365"/>
      <c r="K111" s="366"/>
      <c r="L111" s="389"/>
      <c r="M111" s="425"/>
      <c r="N111" s="349"/>
      <c r="O111" s="369"/>
      <c r="P111" s="349"/>
      <c r="Q111" s="387" t="s">
        <v>431</v>
      </c>
      <c r="R111" s="371" t="s">
        <v>473</v>
      </c>
      <c r="S111" s="372" t="s">
        <v>484</v>
      </c>
      <c r="T111" s="372"/>
      <c r="U111" s="375" t="s">
        <v>473</v>
      </c>
      <c r="V111" s="372" t="s">
        <v>496</v>
      </c>
      <c r="W111" s="372"/>
      <c r="X111" s="375" t="s">
        <v>473</v>
      </c>
      <c r="Y111" s="372" t="s">
        <v>497</v>
      </c>
      <c r="Z111" s="373"/>
      <c r="AA111" s="373"/>
      <c r="AB111" s="372"/>
      <c r="AC111" s="372"/>
      <c r="AD111" s="372"/>
      <c r="AE111" s="372"/>
      <c r="AF111" s="372"/>
      <c r="AG111" s="377"/>
      <c r="AH111" s="383"/>
      <c r="AI111" s="378"/>
      <c r="AJ111" s="378"/>
      <c r="AK111" s="379"/>
      <c r="AL111" s="1071"/>
      <c r="AM111" s="1071"/>
      <c r="AN111" s="1071"/>
      <c r="AO111" s="1071"/>
    </row>
    <row r="112" spans="1:41" ht="18.75" hidden="1" customHeight="1" x14ac:dyDescent="0.4">
      <c r="A112" s="336" t="s">
        <v>462</v>
      </c>
      <c r="B112" s="337" t="s">
        <v>462</v>
      </c>
      <c r="C112" s="337" t="s">
        <v>462</v>
      </c>
      <c r="D112" s="337" t="s">
        <v>462</v>
      </c>
      <c r="E112" s="337" t="s">
        <v>163</v>
      </c>
      <c r="F112" s="337" t="s">
        <v>462</v>
      </c>
      <c r="G112" s="337" t="s">
        <v>462</v>
      </c>
      <c r="H112" s="337" t="s">
        <v>462</v>
      </c>
      <c r="I112" s="338" t="s">
        <v>462</v>
      </c>
      <c r="J112" s="365"/>
      <c r="K112" s="366"/>
      <c r="L112" s="389"/>
      <c r="M112" s="425"/>
      <c r="N112" s="349"/>
      <c r="O112" s="369"/>
      <c r="P112" s="349"/>
      <c r="Q112" s="387" t="s">
        <v>582</v>
      </c>
      <c r="R112" s="371" t="s">
        <v>473</v>
      </c>
      <c r="S112" s="372" t="s">
        <v>484</v>
      </c>
      <c r="T112" s="372"/>
      <c r="U112" s="375" t="s">
        <v>473</v>
      </c>
      <c r="V112" s="372" t="s">
        <v>496</v>
      </c>
      <c r="W112" s="372"/>
      <c r="X112" s="375" t="s">
        <v>473</v>
      </c>
      <c r="Y112" s="372" t="s">
        <v>497</v>
      </c>
      <c r="Z112" s="373"/>
      <c r="AA112" s="373"/>
      <c r="AB112" s="373"/>
      <c r="AC112" s="373"/>
      <c r="AD112" s="373"/>
      <c r="AE112" s="373"/>
      <c r="AF112" s="373"/>
      <c r="AG112" s="386"/>
      <c r="AH112" s="383"/>
      <c r="AI112" s="378"/>
      <c r="AJ112" s="378"/>
      <c r="AK112" s="379"/>
      <c r="AL112" s="1071"/>
      <c r="AM112" s="1071"/>
      <c r="AN112" s="1071"/>
      <c r="AO112" s="1071"/>
    </row>
    <row r="113" spans="1:41" ht="18.75" hidden="1" customHeight="1" x14ac:dyDescent="0.4">
      <c r="A113" s="336" t="s">
        <v>462</v>
      </c>
      <c r="B113" s="337" t="s">
        <v>462</v>
      </c>
      <c r="C113" s="337" t="s">
        <v>462</v>
      </c>
      <c r="D113" s="337" t="s">
        <v>462</v>
      </c>
      <c r="E113" s="337" t="s">
        <v>163</v>
      </c>
      <c r="F113" s="337" t="s">
        <v>462</v>
      </c>
      <c r="G113" s="337" t="s">
        <v>462</v>
      </c>
      <c r="H113" s="337" t="s">
        <v>462</v>
      </c>
      <c r="I113" s="338" t="s">
        <v>462</v>
      </c>
      <c r="J113" s="365"/>
      <c r="K113" s="366"/>
      <c r="L113" s="389"/>
      <c r="M113" s="425"/>
      <c r="N113" s="349"/>
      <c r="O113" s="369"/>
      <c r="P113" s="349"/>
      <c r="Q113" s="384" t="s">
        <v>604</v>
      </c>
      <c r="R113" s="426" t="s">
        <v>473</v>
      </c>
      <c r="S113" s="388" t="s">
        <v>484</v>
      </c>
      <c r="T113" s="427"/>
      <c r="U113" s="375" t="s">
        <v>473</v>
      </c>
      <c r="V113" s="372" t="s">
        <v>501</v>
      </c>
      <c r="W113" s="372"/>
      <c r="X113" s="375" t="s">
        <v>473</v>
      </c>
      <c r="Y113" s="372" t="s">
        <v>502</v>
      </c>
      <c r="Z113" s="373"/>
      <c r="AA113" s="373"/>
      <c r="AB113" s="373"/>
      <c r="AC113" s="373"/>
      <c r="AD113" s="373"/>
      <c r="AE113" s="373"/>
      <c r="AF113" s="373"/>
      <c r="AG113" s="386"/>
      <c r="AH113" s="383"/>
      <c r="AI113" s="378"/>
      <c r="AJ113" s="378"/>
      <c r="AK113" s="379"/>
      <c r="AL113" s="1071"/>
      <c r="AM113" s="1071"/>
      <c r="AN113" s="1071"/>
      <c r="AO113" s="1071"/>
    </row>
    <row r="114" spans="1:41" ht="18.75" hidden="1" customHeight="1" x14ac:dyDescent="0.4">
      <c r="A114" s="336" t="s">
        <v>462</v>
      </c>
      <c r="B114" s="337" t="s">
        <v>462</v>
      </c>
      <c r="C114" s="337" t="s">
        <v>462</v>
      </c>
      <c r="D114" s="337" t="s">
        <v>462</v>
      </c>
      <c r="E114" s="337" t="s">
        <v>163</v>
      </c>
      <c r="F114" s="337" t="s">
        <v>462</v>
      </c>
      <c r="G114" s="337" t="s">
        <v>462</v>
      </c>
      <c r="H114" s="337" t="s">
        <v>462</v>
      </c>
      <c r="I114" s="338" t="s">
        <v>462</v>
      </c>
      <c r="J114" s="365"/>
      <c r="K114" s="366"/>
      <c r="L114" s="389"/>
      <c r="M114" s="425"/>
      <c r="N114" s="349"/>
      <c r="O114" s="369"/>
      <c r="P114" s="349"/>
      <c r="Q114" s="387" t="s">
        <v>583</v>
      </c>
      <c r="R114" s="426" t="s">
        <v>473</v>
      </c>
      <c r="S114" s="388" t="s">
        <v>484</v>
      </c>
      <c r="T114" s="427"/>
      <c r="U114" s="428" t="s">
        <v>473</v>
      </c>
      <c r="V114" s="388" t="s">
        <v>499</v>
      </c>
      <c r="W114" s="373"/>
      <c r="X114" s="373"/>
      <c r="Y114" s="373"/>
      <c r="Z114" s="373"/>
      <c r="AA114" s="373"/>
      <c r="AB114" s="373"/>
      <c r="AC114" s="373"/>
      <c r="AD114" s="373"/>
      <c r="AE114" s="373"/>
      <c r="AF114" s="373"/>
      <c r="AG114" s="386"/>
      <c r="AH114" s="383"/>
      <c r="AI114" s="378"/>
      <c r="AJ114" s="378"/>
      <c r="AK114" s="379"/>
      <c r="AL114" s="1071"/>
      <c r="AM114" s="1071"/>
      <c r="AN114" s="1071"/>
      <c r="AO114" s="1071"/>
    </row>
    <row r="115" spans="1:41" ht="18.75" hidden="1" customHeight="1" x14ac:dyDescent="0.4">
      <c r="A115" s="336" t="s">
        <v>462</v>
      </c>
      <c r="B115" s="337" t="s">
        <v>462</v>
      </c>
      <c r="C115" s="337" t="s">
        <v>462</v>
      </c>
      <c r="D115" s="337" t="s">
        <v>462</v>
      </c>
      <c r="E115" s="337" t="s">
        <v>163</v>
      </c>
      <c r="F115" s="337" t="s">
        <v>462</v>
      </c>
      <c r="G115" s="337" t="s">
        <v>462</v>
      </c>
      <c r="H115" s="337" t="s">
        <v>462</v>
      </c>
      <c r="I115" s="338" t="s">
        <v>462</v>
      </c>
      <c r="J115" s="365"/>
      <c r="K115" s="366"/>
      <c r="L115" s="389"/>
      <c r="M115" s="425"/>
      <c r="N115" s="349"/>
      <c r="O115" s="369"/>
      <c r="P115" s="349"/>
      <c r="Q115" s="384" t="s">
        <v>584</v>
      </c>
      <c r="R115" s="426" t="s">
        <v>473</v>
      </c>
      <c r="S115" s="388" t="s">
        <v>484</v>
      </c>
      <c r="T115" s="427"/>
      <c r="U115" s="428" t="s">
        <v>473</v>
      </c>
      <c r="V115" s="388" t="s">
        <v>499</v>
      </c>
      <c r="W115" s="373"/>
      <c r="X115" s="373"/>
      <c r="Y115" s="373"/>
      <c r="Z115" s="373"/>
      <c r="AA115" s="373"/>
      <c r="AB115" s="373"/>
      <c r="AC115" s="373"/>
      <c r="AD115" s="373"/>
      <c r="AE115" s="373"/>
      <c r="AF115" s="373"/>
      <c r="AG115" s="386"/>
      <c r="AH115" s="383"/>
      <c r="AI115" s="378"/>
      <c r="AJ115" s="378"/>
      <c r="AK115" s="379"/>
      <c r="AL115" s="1071"/>
      <c r="AM115" s="1071"/>
      <c r="AN115" s="1071"/>
      <c r="AO115" s="1071"/>
    </row>
    <row r="116" spans="1:41" ht="18.75" hidden="1" customHeight="1" x14ac:dyDescent="0.4">
      <c r="A116" s="336" t="s">
        <v>462</v>
      </c>
      <c r="B116" s="337" t="s">
        <v>462</v>
      </c>
      <c r="C116" s="337" t="s">
        <v>462</v>
      </c>
      <c r="D116" s="337" t="s">
        <v>462</v>
      </c>
      <c r="E116" s="337" t="s">
        <v>163</v>
      </c>
      <c r="F116" s="337" t="s">
        <v>462</v>
      </c>
      <c r="G116" s="337" t="s">
        <v>462</v>
      </c>
      <c r="H116" s="337" t="s">
        <v>462</v>
      </c>
      <c r="I116" s="338" t="s">
        <v>462</v>
      </c>
      <c r="J116" s="365"/>
      <c r="K116" s="366"/>
      <c r="L116" s="389"/>
      <c r="M116" s="425"/>
      <c r="N116" s="349"/>
      <c r="O116" s="369"/>
      <c r="P116" s="349"/>
      <c r="Q116" s="387" t="s">
        <v>585</v>
      </c>
      <c r="R116" s="426" t="s">
        <v>473</v>
      </c>
      <c r="S116" s="388" t="s">
        <v>484</v>
      </c>
      <c r="T116" s="427"/>
      <c r="U116" s="428" t="s">
        <v>473</v>
      </c>
      <c r="V116" s="388" t="s">
        <v>499</v>
      </c>
      <c r="W116" s="373"/>
      <c r="X116" s="373"/>
      <c r="Y116" s="373"/>
      <c r="Z116" s="373"/>
      <c r="AA116" s="373"/>
      <c r="AB116" s="373"/>
      <c r="AC116" s="373"/>
      <c r="AD116" s="373"/>
      <c r="AE116" s="373"/>
      <c r="AF116" s="373"/>
      <c r="AG116" s="386"/>
      <c r="AH116" s="383"/>
      <c r="AI116" s="378"/>
      <c r="AJ116" s="378"/>
      <c r="AK116" s="379"/>
      <c r="AL116" s="1071"/>
      <c r="AM116" s="1071"/>
      <c r="AN116" s="1071"/>
      <c r="AO116" s="1071"/>
    </row>
    <row r="117" spans="1:41" ht="18.75" hidden="1" customHeight="1" x14ac:dyDescent="0.4">
      <c r="A117" s="336" t="s">
        <v>462</v>
      </c>
      <c r="B117" s="337" t="s">
        <v>462</v>
      </c>
      <c r="C117" s="337" t="s">
        <v>462</v>
      </c>
      <c r="D117" s="337" t="s">
        <v>462</v>
      </c>
      <c r="E117" s="337" t="s">
        <v>163</v>
      </c>
      <c r="F117" s="337" t="s">
        <v>462</v>
      </c>
      <c r="G117" s="337" t="s">
        <v>462</v>
      </c>
      <c r="H117" s="337" t="s">
        <v>462</v>
      </c>
      <c r="I117" s="338" t="s">
        <v>462</v>
      </c>
      <c r="J117" s="365"/>
      <c r="K117" s="366"/>
      <c r="L117" s="389"/>
      <c r="M117" s="425"/>
      <c r="N117" s="349"/>
      <c r="O117" s="369"/>
      <c r="P117" s="349"/>
      <c r="Q117" s="387" t="s">
        <v>509</v>
      </c>
      <c r="R117" s="426" t="s">
        <v>473</v>
      </c>
      <c r="S117" s="388" t="s">
        <v>484</v>
      </c>
      <c r="T117" s="427"/>
      <c r="U117" s="428" t="s">
        <v>473</v>
      </c>
      <c r="V117" s="388" t="s">
        <v>499</v>
      </c>
      <c r="W117" s="373"/>
      <c r="X117" s="373"/>
      <c r="Y117" s="373"/>
      <c r="Z117" s="373"/>
      <c r="AA117" s="373"/>
      <c r="AB117" s="373"/>
      <c r="AC117" s="373"/>
      <c r="AD117" s="373"/>
      <c r="AE117" s="373"/>
      <c r="AF117" s="373"/>
      <c r="AG117" s="386"/>
      <c r="AH117" s="383"/>
      <c r="AI117" s="378"/>
      <c r="AJ117" s="378"/>
      <c r="AK117" s="379"/>
      <c r="AL117" s="1071"/>
      <c r="AM117" s="1071"/>
      <c r="AN117" s="1071"/>
      <c r="AO117" s="1071"/>
    </row>
    <row r="118" spans="1:41" ht="18.75" hidden="1" customHeight="1" x14ac:dyDescent="0.4">
      <c r="A118" s="336" t="s">
        <v>462</v>
      </c>
      <c r="B118" s="337" t="s">
        <v>462</v>
      </c>
      <c r="C118" s="337" t="s">
        <v>462</v>
      </c>
      <c r="D118" s="337" t="s">
        <v>462</v>
      </c>
      <c r="E118" s="337" t="s">
        <v>163</v>
      </c>
      <c r="F118" s="337" t="s">
        <v>462</v>
      </c>
      <c r="G118" s="337" t="s">
        <v>462</v>
      </c>
      <c r="H118" s="337" t="s">
        <v>462</v>
      </c>
      <c r="I118" s="338" t="s">
        <v>462</v>
      </c>
      <c r="J118" s="365"/>
      <c r="K118" s="366"/>
      <c r="L118" s="389"/>
      <c r="M118" s="425"/>
      <c r="N118" s="349"/>
      <c r="O118" s="369"/>
      <c r="P118" s="349"/>
      <c r="Q118" s="387" t="s">
        <v>586</v>
      </c>
      <c r="R118" s="426" t="s">
        <v>473</v>
      </c>
      <c r="S118" s="388" t="s">
        <v>484</v>
      </c>
      <c r="T118" s="427"/>
      <c r="U118" s="428" t="s">
        <v>473</v>
      </c>
      <c r="V118" s="388" t="s">
        <v>499</v>
      </c>
      <c r="W118" s="373"/>
      <c r="X118" s="373"/>
      <c r="Y118" s="373"/>
      <c r="Z118" s="373"/>
      <c r="AA118" s="373"/>
      <c r="AB118" s="373"/>
      <c r="AC118" s="373"/>
      <c r="AD118" s="373"/>
      <c r="AE118" s="373"/>
      <c r="AF118" s="373"/>
      <c r="AG118" s="386"/>
      <c r="AH118" s="383"/>
      <c r="AI118" s="378"/>
      <c r="AJ118" s="378"/>
      <c r="AK118" s="379"/>
      <c r="AL118" s="1071"/>
      <c r="AM118" s="1071"/>
      <c r="AN118" s="1071"/>
      <c r="AO118" s="1071"/>
    </row>
    <row r="119" spans="1:41" ht="18.75" hidden="1" customHeight="1" x14ac:dyDescent="0.4">
      <c r="A119" s="336" t="s">
        <v>462</v>
      </c>
      <c r="B119" s="337" t="s">
        <v>462</v>
      </c>
      <c r="C119" s="337" t="s">
        <v>462</v>
      </c>
      <c r="D119" s="337" t="s">
        <v>462</v>
      </c>
      <c r="E119" s="337" t="s">
        <v>163</v>
      </c>
      <c r="F119" s="337" t="s">
        <v>462</v>
      </c>
      <c r="G119" s="337" t="s">
        <v>462</v>
      </c>
      <c r="H119" s="337" t="s">
        <v>462</v>
      </c>
      <c r="I119" s="338" t="s">
        <v>462</v>
      </c>
      <c r="J119" s="365"/>
      <c r="K119" s="366"/>
      <c r="L119" s="389"/>
      <c r="M119" s="425"/>
      <c r="N119" s="349"/>
      <c r="O119" s="369"/>
      <c r="P119" s="349"/>
      <c r="Q119" s="387" t="s">
        <v>517</v>
      </c>
      <c r="R119" s="371" t="s">
        <v>473</v>
      </c>
      <c r="S119" s="372" t="s">
        <v>484</v>
      </c>
      <c r="T119" s="372"/>
      <c r="U119" s="375" t="s">
        <v>473</v>
      </c>
      <c r="V119" s="388" t="s">
        <v>499</v>
      </c>
      <c r="W119" s="372"/>
      <c r="X119" s="372"/>
      <c r="Y119" s="372"/>
      <c r="Z119" s="373"/>
      <c r="AA119" s="373"/>
      <c r="AB119" s="373"/>
      <c r="AC119" s="373"/>
      <c r="AD119" s="373"/>
      <c r="AE119" s="373"/>
      <c r="AF119" s="373"/>
      <c r="AG119" s="386"/>
      <c r="AH119" s="383"/>
      <c r="AI119" s="378"/>
      <c r="AJ119" s="378"/>
      <c r="AK119" s="379"/>
      <c r="AL119" s="1071"/>
      <c r="AM119" s="1071"/>
      <c r="AN119" s="1071"/>
      <c r="AO119" s="1071"/>
    </row>
    <row r="120" spans="1:41" ht="18.75" hidden="1" customHeight="1" x14ac:dyDescent="0.4">
      <c r="A120" s="336" t="s">
        <v>462</v>
      </c>
      <c r="B120" s="337" t="s">
        <v>462</v>
      </c>
      <c r="C120" s="337" t="s">
        <v>462</v>
      </c>
      <c r="D120" s="337" t="s">
        <v>462</v>
      </c>
      <c r="E120" s="337" t="s">
        <v>163</v>
      </c>
      <c r="F120" s="337" t="s">
        <v>462</v>
      </c>
      <c r="G120" s="337" t="s">
        <v>462</v>
      </c>
      <c r="H120" s="337" t="s">
        <v>462</v>
      </c>
      <c r="I120" s="338" t="s">
        <v>462</v>
      </c>
      <c r="J120" s="365"/>
      <c r="K120" s="366"/>
      <c r="L120" s="389"/>
      <c r="M120" s="425"/>
      <c r="N120" s="349"/>
      <c r="O120" s="369"/>
      <c r="P120" s="349"/>
      <c r="Q120" s="387" t="s">
        <v>520</v>
      </c>
      <c r="R120" s="371" t="s">
        <v>473</v>
      </c>
      <c r="S120" s="372" t="s">
        <v>484</v>
      </c>
      <c r="T120" s="372"/>
      <c r="U120" s="375" t="s">
        <v>473</v>
      </c>
      <c r="V120" s="388" t="s">
        <v>499</v>
      </c>
      <c r="W120" s="372"/>
      <c r="X120" s="372"/>
      <c r="Y120" s="372"/>
      <c r="Z120" s="373"/>
      <c r="AA120" s="373"/>
      <c r="AB120" s="373"/>
      <c r="AC120" s="373"/>
      <c r="AD120" s="373"/>
      <c r="AE120" s="373"/>
      <c r="AF120" s="373"/>
      <c r="AG120" s="386"/>
      <c r="AH120" s="383"/>
      <c r="AI120" s="378"/>
      <c r="AJ120" s="378"/>
      <c r="AK120" s="379"/>
      <c r="AL120" s="1071"/>
      <c r="AM120" s="1071"/>
      <c r="AN120" s="1071"/>
      <c r="AO120" s="1071"/>
    </row>
    <row r="121" spans="1:41" ht="18.75" hidden="1" customHeight="1" x14ac:dyDescent="0.4">
      <c r="A121" s="336" t="s">
        <v>462</v>
      </c>
      <c r="B121" s="337" t="s">
        <v>462</v>
      </c>
      <c r="C121" s="337" t="s">
        <v>462</v>
      </c>
      <c r="D121" s="337" t="s">
        <v>462</v>
      </c>
      <c r="E121" s="337" t="s">
        <v>163</v>
      </c>
      <c r="F121" s="337" t="s">
        <v>462</v>
      </c>
      <c r="G121" s="337" t="s">
        <v>462</v>
      </c>
      <c r="H121" s="337" t="s">
        <v>462</v>
      </c>
      <c r="I121" s="338" t="s">
        <v>462</v>
      </c>
      <c r="J121" s="365"/>
      <c r="K121" s="366"/>
      <c r="L121" s="389"/>
      <c r="M121" s="425"/>
      <c r="N121" s="349"/>
      <c r="O121" s="369"/>
      <c r="P121" s="349"/>
      <c r="Q121" s="390" t="s">
        <v>522</v>
      </c>
      <c r="R121" s="371" t="s">
        <v>473</v>
      </c>
      <c r="S121" s="372" t="s">
        <v>484</v>
      </c>
      <c r="T121" s="372"/>
      <c r="U121" s="375" t="s">
        <v>473</v>
      </c>
      <c r="V121" s="372" t="s">
        <v>496</v>
      </c>
      <c r="W121" s="372"/>
      <c r="X121" s="375" t="s">
        <v>473</v>
      </c>
      <c r="Y121" s="372" t="s">
        <v>497</v>
      </c>
      <c r="Z121" s="376"/>
      <c r="AA121" s="376"/>
      <c r="AB121" s="376"/>
      <c r="AC121" s="376"/>
      <c r="AD121" s="391"/>
      <c r="AE121" s="391"/>
      <c r="AF121" s="391"/>
      <c r="AG121" s="392"/>
      <c r="AH121" s="383"/>
      <c r="AI121" s="378"/>
      <c r="AJ121" s="378"/>
      <c r="AK121" s="379"/>
      <c r="AL121" s="1071"/>
      <c r="AM121" s="1071"/>
      <c r="AN121" s="1071"/>
      <c r="AO121" s="1071"/>
    </row>
    <row r="122" spans="1:41" ht="18.75" hidden="1" customHeight="1" x14ac:dyDescent="0.4">
      <c r="A122" s="336" t="s">
        <v>462</v>
      </c>
      <c r="B122" s="337" t="s">
        <v>462</v>
      </c>
      <c r="C122" s="337" t="s">
        <v>462</v>
      </c>
      <c r="D122" s="337" t="s">
        <v>462</v>
      </c>
      <c r="E122" s="337" t="s">
        <v>163</v>
      </c>
      <c r="F122" s="337" t="s">
        <v>462</v>
      </c>
      <c r="G122" s="337" t="s">
        <v>462</v>
      </c>
      <c r="H122" s="337" t="s">
        <v>462</v>
      </c>
      <c r="I122" s="338" t="s">
        <v>462</v>
      </c>
      <c r="J122" s="365"/>
      <c r="K122" s="366"/>
      <c r="L122" s="389"/>
      <c r="M122" s="425"/>
      <c r="N122" s="349"/>
      <c r="O122" s="369"/>
      <c r="P122" s="349"/>
      <c r="Q122" s="387" t="s">
        <v>444</v>
      </c>
      <c r="R122" s="371" t="s">
        <v>473</v>
      </c>
      <c r="S122" s="372" t="s">
        <v>484</v>
      </c>
      <c r="T122" s="372"/>
      <c r="U122" s="375" t="s">
        <v>473</v>
      </c>
      <c r="V122" s="372" t="s">
        <v>525</v>
      </c>
      <c r="W122" s="372"/>
      <c r="X122" s="375" t="s">
        <v>473</v>
      </c>
      <c r="Y122" s="372" t="s">
        <v>587</v>
      </c>
      <c r="Z122" s="393"/>
      <c r="AA122" s="375" t="s">
        <v>473</v>
      </c>
      <c r="AB122" s="372" t="s">
        <v>526</v>
      </c>
      <c r="AC122" s="372"/>
      <c r="AD122" s="372"/>
      <c r="AE122" s="372"/>
      <c r="AF122" s="372"/>
      <c r="AG122" s="377"/>
      <c r="AH122" s="383"/>
      <c r="AI122" s="378"/>
      <c r="AJ122" s="378"/>
      <c r="AK122" s="379"/>
      <c r="AL122" s="1071"/>
      <c r="AM122" s="1071"/>
      <c r="AN122" s="1071"/>
      <c r="AO122" s="1071"/>
    </row>
    <row r="123" spans="1:41" ht="18.75" hidden="1" customHeight="1" x14ac:dyDescent="0.4">
      <c r="A123" s="336" t="s">
        <v>462</v>
      </c>
      <c r="B123" s="337" t="s">
        <v>462</v>
      </c>
      <c r="C123" s="337" t="s">
        <v>462</v>
      </c>
      <c r="D123" s="337" t="s">
        <v>462</v>
      </c>
      <c r="E123" s="337" t="s">
        <v>163</v>
      </c>
      <c r="F123" s="337" t="s">
        <v>462</v>
      </c>
      <c r="G123" s="337" t="s">
        <v>462</v>
      </c>
      <c r="H123" s="337" t="s">
        <v>462</v>
      </c>
      <c r="I123" s="338" t="s">
        <v>462</v>
      </c>
      <c r="J123" s="365"/>
      <c r="K123" s="366"/>
      <c r="L123" s="367"/>
      <c r="M123" s="368"/>
      <c r="N123" s="349"/>
      <c r="O123" s="369"/>
      <c r="P123" s="380"/>
      <c r="Q123" s="1000" t="s">
        <v>527</v>
      </c>
      <c r="R123" s="394" t="s">
        <v>473</v>
      </c>
      <c r="S123" s="395" t="s">
        <v>484</v>
      </c>
      <c r="T123" s="395"/>
      <c r="U123" s="396"/>
      <c r="V123" s="397"/>
      <c r="W123" s="397"/>
      <c r="X123" s="396"/>
      <c r="Y123" s="397"/>
      <c r="Z123" s="398"/>
      <c r="AA123" s="396"/>
      <c r="AB123" s="397"/>
      <c r="AC123" s="398"/>
      <c r="AD123" s="399" t="s">
        <v>473</v>
      </c>
      <c r="AE123" s="395" t="s">
        <v>528</v>
      </c>
      <c r="AF123" s="391"/>
      <c r="AG123" s="392"/>
      <c r="AH123" s="378"/>
      <c r="AI123" s="378"/>
      <c r="AJ123" s="378"/>
      <c r="AK123" s="379"/>
      <c r="AL123" s="1071"/>
      <c r="AM123" s="1071"/>
      <c r="AN123" s="1071"/>
      <c r="AO123" s="1071"/>
    </row>
    <row r="124" spans="1:41" ht="18.75" hidden="1" customHeight="1" x14ac:dyDescent="0.4">
      <c r="A124" s="336" t="s">
        <v>462</v>
      </c>
      <c r="B124" s="337" t="s">
        <v>462</v>
      </c>
      <c r="C124" s="337" t="s">
        <v>462</v>
      </c>
      <c r="D124" s="337" t="s">
        <v>462</v>
      </c>
      <c r="E124" s="337" t="s">
        <v>163</v>
      </c>
      <c r="F124" s="337" t="s">
        <v>462</v>
      </c>
      <c r="G124" s="337" t="s">
        <v>462</v>
      </c>
      <c r="H124" s="337" t="s">
        <v>462</v>
      </c>
      <c r="I124" s="338" t="s">
        <v>462</v>
      </c>
      <c r="J124" s="365"/>
      <c r="K124" s="366"/>
      <c r="L124" s="367"/>
      <c r="M124" s="368"/>
      <c r="N124" s="349"/>
      <c r="O124" s="369"/>
      <c r="P124" s="380"/>
      <c r="Q124" s="1028"/>
      <c r="R124" s="346" t="s">
        <v>473</v>
      </c>
      <c r="S124" s="347" t="s">
        <v>529</v>
      </c>
      <c r="T124" s="347"/>
      <c r="U124" s="339"/>
      <c r="V124" s="339" t="s">
        <v>473</v>
      </c>
      <c r="W124" s="347" t="s">
        <v>530</v>
      </c>
      <c r="X124" s="339"/>
      <c r="Y124" s="339"/>
      <c r="Z124" s="339" t="s">
        <v>473</v>
      </c>
      <c r="AA124" s="347" t="s">
        <v>531</v>
      </c>
      <c r="AB124" s="326"/>
      <c r="AC124" s="347"/>
      <c r="AD124" s="339" t="s">
        <v>473</v>
      </c>
      <c r="AE124" s="347" t="s">
        <v>532</v>
      </c>
      <c r="AF124" s="400"/>
      <c r="AG124" s="401"/>
      <c r="AH124" s="378"/>
      <c r="AI124" s="378"/>
      <c r="AJ124" s="378"/>
      <c r="AK124" s="379"/>
      <c r="AL124" s="1071"/>
      <c r="AM124" s="1071"/>
      <c r="AN124" s="1071"/>
      <c r="AO124" s="1071"/>
    </row>
    <row r="125" spans="1:41" ht="18.75" hidden="1" customHeight="1" x14ac:dyDescent="0.4">
      <c r="A125" s="336" t="s">
        <v>462</v>
      </c>
      <c r="B125" s="337" t="s">
        <v>462</v>
      </c>
      <c r="C125" s="337" t="s">
        <v>462</v>
      </c>
      <c r="D125" s="337" t="s">
        <v>462</v>
      </c>
      <c r="E125" s="337" t="s">
        <v>163</v>
      </c>
      <c r="F125" s="337" t="s">
        <v>462</v>
      </c>
      <c r="G125" s="337" t="s">
        <v>462</v>
      </c>
      <c r="H125" s="337" t="s">
        <v>462</v>
      </c>
      <c r="I125" s="338" t="s">
        <v>462</v>
      </c>
      <c r="J125" s="365"/>
      <c r="K125" s="366"/>
      <c r="L125" s="367"/>
      <c r="M125" s="368"/>
      <c r="N125" s="349"/>
      <c r="O125" s="369"/>
      <c r="P125" s="380"/>
      <c r="Q125" s="1028"/>
      <c r="R125" s="346" t="s">
        <v>473</v>
      </c>
      <c r="S125" s="347" t="s">
        <v>533</v>
      </c>
      <c r="T125" s="347"/>
      <c r="U125" s="339"/>
      <c r="V125" s="339" t="s">
        <v>473</v>
      </c>
      <c r="W125" s="347" t="s">
        <v>534</v>
      </c>
      <c r="X125" s="339"/>
      <c r="Y125" s="339"/>
      <c r="Z125" s="339" t="s">
        <v>473</v>
      </c>
      <c r="AA125" s="347" t="s">
        <v>535</v>
      </c>
      <c r="AB125" s="326"/>
      <c r="AC125" s="347"/>
      <c r="AD125" s="339" t="s">
        <v>473</v>
      </c>
      <c r="AE125" s="347" t="s">
        <v>536</v>
      </c>
      <c r="AF125" s="400"/>
      <c r="AG125" s="401"/>
      <c r="AH125" s="378"/>
      <c r="AI125" s="378"/>
      <c r="AJ125" s="378"/>
      <c r="AK125" s="379"/>
      <c r="AL125" s="1071"/>
      <c r="AM125" s="1071"/>
      <c r="AN125" s="1071"/>
      <c r="AO125" s="1071"/>
    </row>
    <row r="126" spans="1:41" ht="18.75" hidden="1" customHeight="1" x14ac:dyDescent="0.4">
      <c r="A126" s="336" t="s">
        <v>462</v>
      </c>
      <c r="B126" s="337" t="s">
        <v>462</v>
      </c>
      <c r="C126" s="337" t="s">
        <v>462</v>
      </c>
      <c r="D126" s="337" t="s">
        <v>462</v>
      </c>
      <c r="E126" s="337" t="s">
        <v>163</v>
      </c>
      <c r="F126" s="337" t="s">
        <v>462</v>
      </c>
      <c r="G126" s="337" t="s">
        <v>462</v>
      </c>
      <c r="H126" s="337" t="s">
        <v>462</v>
      </c>
      <c r="I126" s="338" t="s">
        <v>462</v>
      </c>
      <c r="J126" s="365"/>
      <c r="K126" s="366"/>
      <c r="L126" s="367"/>
      <c r="M126" s="368"/>
      <c r="N126" s="349"/>
      <c r="O126" s="369"/>
      <c r="P126" s="380"/>
      <c r="Q126" s="1028"/>
      <c r="R126" s="346" t="s">
        <v>473</v>
      </c>
      <c r="S126" s="347" t="s">
        <v>537</v>
      </c>
      <c r="T126" s="347"/>
      <c r="U126" s="339"/>
      <c r="V126" s="339" t="s">
        <v>473</v>
      </c>
      <c r="W126" s="347" t="s">
        <v>538</v>
      </c>
      <c r="X126" s="339"/>
      <c r="Y126" s="339"/>
      <c r="Z126" s="339" t="s">
        <v>473</v>
      </c>
      <c r="AA126" s="347" t="s">
        <v>539</v>
      </c>
      <c r="AB126" s="326"/>
      <c r="AC126" s="347"/>
      <c r="AD126" s="339" t="s">
        <v>473</v>
      </c>
      <c r="AE126" s="347" t="s">
        <v>540</v>
      </c>
      <c r="AF126" s="400"/>
      <c r="AG126" s="401"/>
      <c r="AH126" s="378"/>
      <c r="AI126" s="378"/>
      <c r="AJ126" s="378"/>
      <c r="AK126" s="379"/>
      <c r="AL126" s="1071"/>
      <c r="AM126" s="1071"/>
      <c r="AN126" s="1071"/>
      <c r="AO126" s="1071"/>
    </row>
    <row r="127" spans="1:41" ht="18.75" hidden="1" customHeight="1" x14ac:dyDescent="0.4">
      <c r="A127" s="336" t="s">
        <v>462</v>
      </c>
      <c r="B127" s="337" t="s">
        <v>462</v>
      </c>
      <c r="C127" s="337" t="s">
        <v>462</v>
      </c>
      <c r="D127" s="337" t="s">
        <v>462</v>
      </c>
      <c r="E127" s="337" t="s">
        <v>163</v>
      </c>
      <c r="F127" s="337" t="s">
        <v>462</v>
      </c>
      <c r="G127" s="337" t="s">
        <v>462</v>
      </c>
      <c r="H127" s="337" t="s">
        <v>462</v>
      </c>
      <c r="I127" s="338" t="s">
        <v>462</v>
      </c>
      <c r="J127" s="365"/>
      <c r="K127" s="366"/>
      <c r="L127" s="367"/>
      <c r="M127" s="368"/>
      <c r="N127" s="349"/>
      <c r="O127" s="369"/>
      <c r="P127" s="380"/>
      <c r="Q127" s="1028"/>
      <c r="R127" s="346" t="s">
        <v>473</v>
      </c>
      <c r="S127" s="347" t="s">
        <v>541</v>
      </c>
      <c r="T127" s="347"/>
      <c r="U127" s="339"/>
      <c r="V127" s="339" t="s">
        <v>473</v>
      </c>
      <c r="W127" s="347" t="s">
        <v>542</v>
      </c>
      <c r="X127" s="339"/>
      <c r="Y127" s="339"/>
      <c r="Z127" s="339" t="s">
        <v>473</v>
      </c>
      <c r="AA127" s="347" t="s">
        <v>543</v>
      </c>
      <c r="AB127" s="326"/>
      <c r="AC127" s="347"/>
      <c r="AD127" s="339" t="s">
        <v>473</v>
      </c>
      <c r="AE127" s="347" t="s">
        <v>544</v>
      </c>
      <c r="AF127" s="400"/>
      <c r="AG127" s="401"/>
      <c r="AH127" s="378"/>
      <c r="AI127" s="378"/>
      <c r="AJ127" s="378"/>
      <c r="AK127" s="379"/>
      <c r="AL127" s="1071"/>
      <c r="AM127" s="1071"/>
      <c r="AN127" s="1071"/>
      <c r="AO127" s="1071"/>
    </row>
    <row r="128" spans="1:41" ht="18.75" hidden="1" customHeight="1" x14ac:dyDescent="0.4">
      <c r="A128" s="343" t="s">
        <v>462</v>
      </c>
      <c r="B128" s="344" t="s">
        <v>462</v>
      </c>
      <c r="C128" s="344" t="s">
        <v>462</v>
      </c>
      <c r="D128" s="344" t="s">
        <v>462</v>
      </c>
      <c r="E128" s="344" t="s">
        <v>163</v>
      </c>
      <c r="F128" s="344" t="s">
        <v>462</v>
      </c>
      <c r="G128" s="344" t="s">
        <v>462</v>
      </c>
      <c r="H128" s="344" t="s">
        <v>462</v>
      </c>
      <c r="I128" s="345" t="s">
        <v>462</v>
      </c>
      <c r="J128" s="402"/>
      <c r="K128" s="403"/>
      <c r="L128" s="404"/>
      <c r="M128" s="405"/>
      <c r="N128" s="406"/>
      <c r="O128" s="407"/>
      <c r="P128" s="408"/>
      <c r="Q128" s="1040"/>
      <c r="R128" s="409" t="s">
        <v>473</v>
      </c>
      <c r="S128" s="410" t="s">
        <v>545</v>
      </c>
      <c r="T128" s="410"/>
      <c r="U128" s="411"/>
      <c r="V128" s="411"/>
      <c r="W128" s="410"/>
      <c r="X128" s="411"/>
      <c r="Y128" s="411"/>
      <c r="Z128" s="411"/>
      <c r="AA128" s="410"/>
      <c r="AB128" s="412"/>
      <c r="AC128" s="410"/>
      <c r="AD128" s="411"/>
      <c r="AE128" s="410"/>
      <c r="AF128" s="413"/>
      <c r="AG128" s="414"/>
      <c r="AH128" s="415"/>
      <c r="AI128" s="415"/>
      <c r="AJ128" s="415"/>
      <c r="AK128" s="416"/>
      <c r="AL128" s="1072"/>
      <c r="AM128" s="1072"/>
      <c r="AN128" s="1072"/>
      <c r="AO128" s="1072"/>
    </row>
    <row r="129" spans="1:41" ht="18.75" hidden="1" customHeight="1" x14ac:dyDescent="0.4">
      <c r="A129" s="334" t="s">
        <v>462</v>
      </c>
      <c r="B129" s="334" t="s">
        <v>462</v>
      </c>
      <c r="C129" s="334" t="s">
        <v>462</v>
      </c>
      <c r="D129" s="334" t="s">
        <v>462</v>
      </c>
      <c r="E129" s="334" t="s">
        <v>163</v>
      </c>
      <c r="F129" s="334" t="s">
        <v>462</v>
      </c>
      <c r="G129" s="334" t="s">
        <v>462</v>
      </c>
      <c r="H129" s="334" t="s">
        <v>462</v>
      </c>
      <c r="I129" s="335" t="s">
        <v>462</v>
      </c>
      <c r="J129" s="350"/>
      <c r="K129" s="351"/>
      <c r="L129" s="421"/>
      <c r="M129" s="422"/>
      <c r="N129" s="342"/>
      <c r="O129" s="354"/>
      <c r="P129" s="342"/>
      <c r="Q129" s="423" t="s">
        <v>548</v>
      </c>
      <c r="R129" s="356" t="s">
        <v>473</v>
      </c>
      <c r="S129" s="357" t="s">
        <v>549</v>
      </c>
      <c r="T129" s="361"/>
      <c r="U129" s="358"/>
      <c r="V129" s="359" t="s">
        <v>473</v>
      </c>
      <c r="W129" s="357" t="s">
        <v>550</v>
      </c>
      <c r="X129" s="424"/>
      <c r="Y129" s="424"/>
      <c r="Z129" s="424"/>
      <c r="AA129" s="424"/>
      <c r="AB129" s="424"/>
      <c r="AC129" s="424"/>
      <c r="AD129" s="424"/>
      <c r="AE129" s="424"/>
      <c r="AF129" s="424"/>
      <c r="AG129" s="435"/>
      <c r="AH129" s="363" t="s">
        <v>473</v>
      </c>
      <c r="AI129" s="340" t="s">
        <v>487</v>
      </c>
      <c r="AJ129" s="340"/>
      <c r="AK129" s="364"/>
      <c r="AL129" s="1069"/>
      <c r="AM129" s="1069"/>
      <c r="AN129" s="1069"/>
      <c r="AO129" s="1069"/>
    </row>
    <row r="130" spans="1:41" ht="18.75" hidden="1" customHeight="1" x14ac:dyDescent="0.4">
      <c r="A130" s="337" t="s">
        <v>462</v>
      </c>
      <c r="B130" s="337" t="s">
        <v>462</v>
      </c>
      <c r="C130" s="337" t="s">
        <v>462</v>
      </c>
      <c r="D130" s="337" t="s">
        <v>462</v>
      </c>
      <c r="E130" s="337" t="s">
        <v>163</v>
      </c>
      <c r="F130" s="337" t="s">
        <v>462</v>
      </c>
      <c r="G130" s="337" t="s">
        <v>462</v>
      </c>
      <c r="H130" s="337" t="s">
        <v>462</v>
      </c>
      <c r="I130" s="338" t="s">
        <v>462</v>
      </c>
      <c r="J130" s="365"/>
      <c r="K130" s="366"/>
      <c r="L130" s="389"/>
      <c r="M130" s="425"/>
      <c r="N130" s="349"/>
      <c r="O130" s="369"/>
      <c r="P130" s="349"/>
      <c r="Q130" s="1027" t="s">
        <v>483</v>
      </c>
      <c r="R130" s="394" t="s">
        <v>473</v>
      </c>
      <c r="S130" s="395" t="s">
        <v>484</v>
      </c>
      <c r="T130" s="395"/>
      <c r="U130" s="430"/>
      <c r="V130" s="399" t="s">
        <v>473</v>
      </c>
      <c r="W130" s="395" t="s">
        <v>588</v>
      </c>
      <c r="X130" s="395"/>
      <c r="Y130" s="430"/>
      <c r="Z130" s="399" t="s">
        <v>473</v>
      </c>
      <c r="AA130" s="430" t="s">
        <v>589</v>
      </c>
      <c r="AB130" s="430"/>
      <c r="AC130" s="430"/>
      <c r="AD130" s="399" t="s">
        <v>473</v>
      </c>
      <c r="AE130" s="430" t="s">
        <v>590</v>
      </c>
      <c r="AF130" s="430"/>
      <c r="AG130" s="431"/>
      <c r="AH130" s="346" t="s">
        <v>473</v>
      </c>
      <c r="AI130" s="347" t="s">
        <v>491</v>
      </c>
      <c r="AJ130" s="378"/>
      <c r="AK130" s="379"/>
      <c r="AL130" s="1071"/>
      <c r="AM130" s="1071"/>
      <c r="AN130" s="1071"/>
      <c r="AO130" s="1071"/>
    </row>
    <row r="131" spans="1:41" ht="18.75" hidden="1" customHeight="1" x14ac:dyDescent="0.4">
      <c r="A131" s="337" t="s">
        <v>462</v>
      </c>
      <c r="B131" s="337" t="s">
        <v>462</v>
      </c>
      <c r="C131" s="337" t="s">
        <v>462</v>
      </c>
      <c r="D131" s="337" t="s">
        <v>462</v>
      </c>
      <c r="E131" s="337" t="s">
        <v>163</v>
      </c>
      <c r="F131" s="337" t="s">
        <v>462</v>
      </c>
      <c r="G131" s="337" t="s">
        <v>462</v>
      </c>
      <c r="H131" s="337" t="s">
        <v>462</v>
      </c>
      <c r="I131" s="338" t="s">
        <v>462</v>
      </c>
      <c r="J131" s="365"/>
      <c r="K131" s="366"/>
      <c r="L131" s="389"/>
      <c r="M131" s="425"/>
      <c r="N131" s="349"/>
      <c r="O131" s="369"/>
      <c r="P131" s="349"/>
      <c r="Q131" s="1044"/>
      <c r="R131" s="346" t="s">
        <v>473</v>
      </c>
      <c r="S131" s="347" t="s">
        <v>591</v>
      </c>
      <c r="T131" s="347"/>
      <c r="U131" s="326"/>
      <c r="V131" s="339" t="s">
        <v>473</v>
      </c>
      <c r="W131" s="347" t="s">
        <v>592</v>
      </c>
      <c r="X131" s="347"/>
      <c r="Y131" s="326"/>
      <c r="Z131" s="339" t="s">
        <v>473</v>
      </c>
      <c r="AA131" s="326" t="s">
        <v>593</v>
      </c>
      <c r="AB131" s="326"/>
      <c r="AC131" s="326"/>
      <c r="AD131" s="326"/>
      <c r="AE131" s="326"/>
      <c r="AF131" s="326"/>
      <c r="AG131" s="432"/>
      <c r="AH131" s="383"/>
      <c r="AI131" s="378"/>
      <c r="AJ131" s="378"/>
      <c r="AK131" s="379"/>
      <c r="AL131" s="1071"/>
      <c r="AM131" s="1071"/>
      <c r="AN131" s="1071"/>
      <c r="AO131" s="1071"/>
    </row>
    <row r="132" spans="1:41" ht="18.75" hidden="1" customHeight="1" x14ac:dyDescent="0.4">
      <c r="A132" s="337" t="s">
        <v>462</v>
      </c>
      <c r="B132" s="337" t="s">
        <v>462</v>
      </c>
      <c r="C132" s="337" t="s">
        <v>462</v>
      </c>
      <c r="D132" s="337" t="s">
        <v>462</v>
      </c>
      <c r="E132" s="337" t="s">
        <v>163</v>
      </c>
      <c r="F132" s="337" t="s">
        <v>462</v>
      </c>
      <c r="G132" s="337" t="s">
        <v>462</v>
      </c>
      <c r="H132" s="337" t="s">
        <v>462</v>
      </c>
      <c r="I132" s="338" t="s">
        <v>462</v>
      </c>
      <c r="J132" s="365"/>
      <c r="K132" s="366"/>
      <c r="L132" s="389"/>
      <c r="M132" s="425"/>
      <c r="N132" s="349"/>
      <c r="O132" s="369"/>
      <c r="P132" s="349"/>
      <c r="Q132" s="1018"/>
      <c r="R132" s="426" t="s">
        <v>473</v>
      </c>
      <c r="S132" s="388" t="s">
        <v>594</v>
      </c>
      <c r="T132" s="388"/>
      <c r="U132" s="433"/>
      <c r="V132" s="428"/>
      <c r="W132" s="388"/>
      <c r="X132" s="388"/>
      <c r="Y132" s="433"/>
      <c r="Z132" s="428"/>
      <c r="AA132" s="433"/>
      <c r="AB132" s="433"/>
      <c r="AC132" s="433"/>
      <c r="AD132" s="433"/>
      <c r="AE132" s="433"/>
      <c r="AF132" s="433"/>
      <c r="AG132" s="434"/>
      <c r="AH132" s="383"/>
      <c r="AI132" s="378"/>
      <c r="AJ132" s="378"/>
      <c r="AK132" s="379"/>
      <c r="AL132" s="1071"/>
      <c r="AM132" s="1071"/>
      <c r="AN132" s="1071"/>
      <c r="AO132" s="1071"/>
    </row>
    <row r="133" spans="1:41" ht="18.75" hidden="1" customHeight="1" x14ac:dyDescent="0.4">
      <c r="A133" s="337" t="s">
        <v>462</v>
      </c>
      <c r="B133" s="337" t="s">
        <v>462</v>
      </c>
      <c r="C133" s="337" t="s">
        <v>462</v>
      </c>
      <c r="D133" s="337" t="s">
        <v>462</v>
      </c>
      <c r="E133" s="337" t="s">
        <v>163</v>
      </c>
      <c r="F133" s="337" t="s">
        <v>462</v>
      </c>
      <c r="G133" s="337" t="s">
        <v>462</v>
      </c>
      <c r="H133" s="337" t="s">
        <v>462</v>
      </c>
      <c r="I133" s="338" t="s">
        <v>462</v>
      </c>
      <c r="J133" s="365"/>
      <c r="K133" s="366"/>
      <c r="L133" s="389"/>
      <c r="M133" s="425"/>
      <c r="N133" s="349"/>
      <c r="O133" s="369"/>
      <c r="P133" s="349"/>
      <c r="Q133" s="387" t="s">
        <v>361</v>
      </c>
      <c r="R133" s="371" t="s">
        <v>473</v>
      </c>
      <c r="S133" s="372" t="s">
        <v>552</v>
      </c>
      <c r="T133" s="373"/>
      <c r="U133" s="374"/>
      <c r="V133" s="375" t="s">
        <v>473</v>
      </c>
      <c r="W133" s="372" t="s">
        <v>553</v>
      </c>
      <c r="X133" s="373"/>
      <c r="Y133" s="373"/>
      <c r="Z133" s="376"/>
      <c r="AA133" s="376"/>
      <c r="AB133" s="376"/>
      <c r="AC133" s="376"/>
      <c r="AD133" s="376"/>
      <c r="AE133" s="376"/>
      <c r="AF133" s="376"/>
      <c r="AG133" s="382"/>
      <c r="AH133" s="383"/>
      <c r="AI133" s="378"/>
      <c r="AJ133" s="378"/>
      <c r="AK133" s="379"/>
      <c r="AL133" s="1071"/>
      <c r="AM133" s="1071"/>
      <c r="AN133" s="1071"/>
      <c r="AO133" s="1071"/>
    </row>
    <row r="134" spans="1:41" ht="18.75" hidden="1" customHeight="1" x14ac:dyDescent="0.4">
      <c r="A134" s="337" t="s">
        <v>462</v>
      </c>
      <c r="B134" s="337" t="s">
        <v>462</v>
      </c>
      <c r="C134" s="337" t="s">
        <v>462</v>
      </c>
      <c r="D134" s="337" t="s">
        <v>462</v>
      </c>
      <c r="E134" s="337" t="s">
        <v>163</v>
      </c>
      <c r="F134" s="337" t="s">
        <v>462</v>
      </c>
      <c r="G134" s="337" t="s">
        <v>462</v>
      </c>
      <c r="H134" s="337" t="s">
        <v>462</v>
      </c>
      <c r="I134" s="338" t="s">
        <v>462</v>
      </c>
      <c r="J134" s="365"/>
      <c r="K134" s="366"/>
      <c r="L134" s="389"/>
      <c r="M134" s="425"/>
      <c r="N134" s="349"/>
      <c r="O134" s="369"/>
      <c r="P134" s="349"/>
      <c r="Q134" s="387" t="s">
        <v>554</v>
      </c>
      <c r="R134" s="371" t="s">
        <v>473</v>
      </c>
      <c r="S134" s="372" t="s">
        <v>489</v>
      </c>
      <c r="T134" s="373"/>
      <c r="U134" s="374"/>
      <c r="V134" s="375" t="s">
        <v>473</v>
      </c>
      <c r="W134" s="372" t="s">
        <v>490</v>
      </c>
      <c r="X134" s="373"/>
      <c r="Y134" s="373"/>
      <c r="Z134" s="376"/>
      <c r="AA134" s="376"/>
      <c r="AB134" s="376"/>
      <c r="AC134" s="376"/>
      <c r="AD134" s="376"/>
      <c r="AE134" s="376"/>
      <c r="AF134" s="376"/>
      <c r="AG134" s="382"/>
      <c r="AH134" s="383"/>
      <c r="AI134" s="378"/>
      <c r="AJ134" s="378"/>
      <c r="AK134" s="379"/>
      <c r="AL134" s="1071"/>
      <c r="AM134" s="1071"/>
      <c r="AN134" s="1071"/>
      <c r="AO134" s="1071"/>
    </row>
    <row r="135" spans="1:41" ht="18.75" hidden="1" customHeight="1" x14ac:dyDescent="0.4">
      <c r="A135" s="337" t="s">
        <v>462</v>
      </c>
      <c r="B135" s="337" t="s">
        <v>462</v>
      </c>
      <c r="C135" s="337" t="s">
        <v>462</v>
      </c>
      <c r="D135" s="337" t="s">
        <v>462</v>
      </c>
      <c r="E135" s="337" t="s">
        <v>163</v>
      </c>
      <c r="F135" s="337" t="s">
        <v>462</v>
      </c>
      <c r="G135" s="337" t="s">
        <v>462</v>
      </c>
      <c r="H135" s="337" t="s">
        <v>462</v>
      </c>
      <c r="I135" s="338" t="s">
        <v>462</v>
      </c>
      <c r="J135" s="365"/>
      <c r="K135" s="366"/>
      <c r="L135" s="389"/>
      <c r="M135" s="425"/>
      <c r="N135" s="349"/>
      <c r="O135" s="369"/>
      <c r="P135" s="349"/>
      <c r="Q135" s="387" t="s">
        <v>555</v>
      </c>
      <c r="R135" s="371" t="s">
        <v>473</v>
      </c>
      <c r="S135" s="372" t="s">
        <v>489</v>
      </c>
      <c r="T135" s="373"/>
      <c r="U135" s="374"/>
      <c r="V135" s="375" t="s">
        <v>473</v>
      </c>
      <c r="W135" s="372" t="s">
        <v>490</v>
      </c>
      <c r="X135" s="373"/>
      <c r="Y135" s="373"/>
      <c r="Z135" s="376"/>
      <c r="AA135" s="376"/>
      <c r="AB135" s="376"/>
      <c r="AC135" s="376"/>
      <c r="AD135" s="376"/>
      <c r="AE135" s="376"/>
      <c r="AF135" s="376"/>
      <c r="AG135" s="382"/>
      <c r="AH135" s="383"/>
      <c r="AI135" s="378"/>
      <c r="AJ135" s="378"/>
      <c r="AK135" s="379"/>
      <c r="AL135" s="1071"/>
      <c r="AM135" s="1071"/>
      <c r="AN135" s="1071"/>
      <c r="AO135" s="1071"/>
    </row>
    <row r="136" spans="1:41" ht="19.5" hidden="1" customHeight="1" x14ac:dyDescent="0.4">
      <c r="A136" s="337" t="s">
        <v>462</v>
      </c>
      <c r="B136" s="337" t="s">
        <v>462</v>
      </c>
      <c r="C136" s="337" t="s">
        <v>462</v>
      </c>
      <c r="D136" s="337" t="s">
        <v>462</v>
      </c>
      <c r="E136" s="337" t="s">
        <v>163</v>
      </c>
      <c r="F136" s="337" t="s">
        <v>462</v>
      </c>
      <c r="G136" s="337" t="s">
        <v>462</v>
      </c>
      <c r="H136" s="337" t="s">
        <v>462</v>
      </c>
      <c r="I136" s="338" t="s">
        <v>462</v>
      </c>
      <c r="J136" s="365"/>
      <c r="K136" s="366"/>
      <c r="L136" s="367"/>
      <c r="M136" s="368"/>
      <c r="N136" s="349"/>
      <c r="O136" s="369"/>
      <c r="P136" s="380"/>
      <c r="Q136" s="381" t="s">
        <v>492</v>
      </c>
      <c r="R136" s="371" t="s">
        <v>473</v>
      </c>
      <c r="S136" s="372" t="s">
        <v>489</v>
      </c>
      <c r="T136" s="373"/>
      <c r="U136" s="374"/>
      <c r="V136" s="375" t="s">
        <v>473</v>
      </c>
      <c r="W136" s="372" t="s">
        <v>493</v>
      </c>
      <c r="X136" s="375"/>
      <c r="Y136" s="372"/>
      <c r="Z136" s="376"/>
      <c r="AA136" s="376"/>
      <c r="AB136" s="376"/>
      <c r="AC136" s="376"/>
      <c r="AD136" s="376"/>
      <c r="AE136" s="376"/>
      <c r="AF136" s="376"/>
      <c r="AG136" s="382"/>
      <c r="AH136" s="378"/>
      <c r="AI136" s="378"/>
      <c r="AJ136" s="378"/>
      <c r="AK136" s="379"/>
      <c r="AL136" s="1071"/>
      <c r="AM136" s="1071"/>
      <c r="AN136" s="1071"/>
      <c r="AO136" s="1071"/>
    </row>
    <row r="137" spans="1:41" ht="19.5" hidden="1" customHeight="1" x14ac:dyDescent="0.4">
      <c r="A137" s="337" t="s">
        <v>462</v>
      </c>
      <c r="B137" s="337" t="s">
        <v>462</v>
      </c>
      <c r="C137" s="337" t="s">
        <v>462</v>
      </c>
      <c r="D137" s="337" t="s">
        <v>462</v>
      </c>
      <c r="E137" s="337" t="s">
        <v>163</v>
      </c>
      <c r="F137" s="337" t="s">
        <v>462</v>
      </c>
      <c r="G137" s="337" t="s">
        <v>462</v>
      </c>
      <c r="H137" s="337" t="s">
        <v>462</v>
      </c>
      <c r="I137" s="338" t="s">
        <v>462</v>
      </c>
      <c r="J137" s="365"/>
      <c r="K137" s="366"/>
      <c r="L137" s="367"/>
      <c r="M137" s="368"/>
      <c r="N137" s="349"/>
      <c r="O137" s="369"/>
      <c r="P137" s="380"/>
      <c r="Q137" s="381" t="s">
        <v>494</v>
      </c>
      <c r="R137" s="371" t="s">
        <v>473</v>
      </c>
      <c r="S137" s="372" t="s">
        <v>489</v>
      </c>
      <c r="T137" s="373"/>
      <c r="U137" s="374"/>
      <c r="V137" s="375" t="s">
        <v>473</v>
      </c>
      <c r="W137" s="372" t="s">
        <v>493</v>
      </c>
      <c r="X137" s="375"/>
      <c r="Y137" s="372"/>
      <c r="Z137" s="376"/>
      <c r="AA137" s="376"/>
      <c r="AB137" s="376"/>
      <c r="AC137" s="376"/>
      <c r="AD137" s="376"/>
      <c r="AE137" s="376"/>
      <c r="AF137" s="376"/>
      <c r="AG137" s="382"/>
      <c r="AH137" s="378"/>
      <c r="AI137" s="378"/>
      <c r="AJ137" s="378"/>
      <c r="AK137" s="379"/>
      <c r="AL137" s="1071"/>
      <c r="AM137" s="1071"/>
      <c r="AN137" s="1071"/>
      <c r="AO137" s="1071"/>
    </row>
    <row r="138" spans="1:41" ht="37.5" hidden="1" customHeight="1" x14ac:dyDescent="0.4">
      <c r="A138" s="337" t="s">
        <v>462</v>
      </c>
      <c r="B138" s="337" t="s">
        <v>462</v>
      </c>
      <c r="C138" s="337" t="s">
        <v>462</v>
      </c>
      <c r="D138" s="337" t="s">
        <v>462</v>
      </c>
      <c r="E138" s="337" t="s">
        <v>163</v>
      </c>
      <c r="F138" s="337" t="s">
        <v>462</v>
      </c>
      <c r="G138" s="337" t="s">
        <v>462</v>
      </c>
      <c r="H138" s="337" t="s">
        <v>462</v>
      </c>
      <c r="I138" s="338" t="s">
        <v>462</v>
      </c>
      <c r="J138" s="365"/>
      <c r="K138" s="366"/>
      <c r="L138" s="389"/>
      <c r="M138" s="425"/>
      <c r="N138" s="349"/>
      <c r="O138" s="369"/>
      <c r="P138" s="349"/>
      <c r="Q138" s="385" t="s">
        <v>556</v>
      </c>
      <c r="R138" s="426" t="s">
        <v>473</v>
      </c>
      <c r="S138" s="388" t="s">
        <v>484</v>
      </c>
      <c r="T138" s="427"/>
      <c r="U138" s="428" t="s">
        <v>473</v>
      </c>
      <c r="V138" s="388" t="s">
        <v>499</v>
      </c>
      <c r="W138" s="373"/>
      <c r="X138" s="393"/>
      <c r="Y138" s="393"/>
      <c r="Z138" s="393"/>
      <c r="AA138" s="393"/>
      <c r="AB138" s="393"/>
      <c r="AC138" s="393"/>
      <c r="AD138" s="393"/>
      <c r="AE138" s="393"/>
      <c r="AF138" s="393"/>
      <c r="AG138" s="436"/>
      <c r="AH138" s="383"/>
      <c r="AI138" s="378"/>
      <c r="AJ138" s="378"/>
      <c r="AK138" s="379"/>
      <c r="AL138" s="1071"/>
      <c r="AM138" s="1071"/>
      <c r="AN138" s="1071"/>
      <c r="AO138" s="1071"/>
    </row>
    <row r="139" spans="1:41" ht="18.75" hidden="1" customHeight="1" x14ac:dyDescent="0.4">
      <c r="A139" s="337" t="s">
        <v>462</v>
      </c>
      <c r="B139" s="337" t="s">
        <v>462</v>
      </c>
      <c r="C139" s="337" t="s">
        <v>462</v>
      </c>
      <c r="D139" s="337" t="s">
        <v>462</v>
      </c>
      <c r="E139" s="337" t="s">
        <v>163</v>
      </c>
      <c r="F139" s="337" t="s">
        <v>462</v>
      </c>
      <c r="G139" s="337" t="s">
        <v>462</v>
      </c>
      <c r="H139" s="337" t="s">
        <v>462</v>
      </c>
      <c r="I139" s="338" t="s">
        <v>462</v>
      </c>
      <c r="J139" s="365"/>
      <c r="K139" s="366"/>
      <c r="L139" s="389"/>
      <c r="M139" s="425"/>
      <c r="N139" s="349"/>
      <c r="O139" s="369"/>
      <c r="P139" s="349"/>
      <c r="Q139" s="387" t="s">
        <v>561</v>
      </c>
      <c r="R139" s="426" t="s">
        <v>473</v>
      </c>
      <c r="S139" s="388" t="s">
        <v>484</v>
      </c>
      <c r="T139" s="427"/>
      <c r="U139" s="428" t="s">
        <v>473</v>
      </c>
      <c r="V139" s="388" t="s">
        <v>499</v>
      </c>
      <c r="W139" s="373"/>
      <c r="X139" s="376"/>
      <c r="Y139" s="376"/>
      <c r="Z139" s="376"/>
      <c r="AA139" s="376"/>
      <c r="AB139" s="376"/>
      <c r="AC139" s="376"/>
      <c r="AD139" s="376"/>
      <c r="AE139" s="376"/>
      <c r="AF139" s="376"/>
      <c r="AG139" s="382"/>
      <c r="AH139" s="383"/>
      <c r="AI139" s="378"/>
      <c r="AJ139" s="378"/>
      <c r="AK139" s="379"/>
      <c r="AL139" s="1071"/>
      <c r="AM139" s="1071"/>
      <c r="AN139" s="1071"/>
      <c r="AO139" s="1071"/>
    </row>
    <row r="140" spans="1:41" ht="18.75" hidden="1" customHeight="1" x14ac:dyDescent="0.4">
      <c r="A140" s="337" t="s">
        <v>462</v>
      </c>
      <c r="B140" s="337" t="s">
        <v>462</v>
      </c>
      <c r="C140" s="337" t="s">
        <v>462</v>
      </c>
      <c r="D140" s="337" t="s">
        <v>462</v>
      </c>
      <c r="E140" s="337" t="s">
        <v>163</v>
      </c>
      <c r="F140" s="337" t="s">
        <v>462</v>
      </c>
      <c r="G140" s="337" t="s">
        <v>462</v>
      </c>
      <c r="H140" s="337" t="s">
        <v>462</v>
      </c>
      <c r="I140" s="338" t="s">
        <v>462</v>
      </c>
      <c r="J140" s="365"/>
      <c r="K140" s="366"/>
      <c r="L140" s="389"/>
      <c r="M140" s="425"/>
      <c r="N140" s="349"/>
      <c r="O140" s="369"/>
      <c r="P140" s="349"/>
      <c r="Q140" s="387" t="s">
        <v>595</v>
      </c>
      <c r="R140" s="426" t="s">
        <v>473</v>
      </c>
      <c r="S140" s="388" t="s">
        <v>484</v>
      </c>
      <c r="T140" s="427"/>
      <c r="U140" s="428" t="s">
        <v>473</v>
      </c>
      <c r="V140" s="388" t="s">
        <v>499</v>
      </c>
      <c r="W140" s="373"/>
      <c r="X140" s="372"/>
      <c r="Y140" s="372"/>
      <c r="Z140" s="372"/>
      <c r="AA140" s="372"/>
      <c r="AB140" s="372"/>
      <c r="AC140" s="372"/>
      <c r="AD140" s="372"/>
      <c r="AE140" s="372"/>
      <c r="AF140" s="372"/>
      <c r="AG140" s="377"/>
      <c r="AH140" s="383"/>
      <c r="AI140" s="378"/>
      <c r="AJ140" s="378"/>
      <c r="AK140" s="379"/>
      <c r="AL140" s="1071"/>
      <c r="AM140" s="1071"/>
      <c r="AN140" s="1071"/>
      <c r="AO140" s="1071"/>
    </row>
    <row r="141" spans="1:41" ht="18.75" hidden="1" customHeight="1" x14ac:dyDescent="0.4">
      <c r="A141" s="337" t="s">
        <v>462</v>
      </c>
      <c r="B141" s="337" t="s">
        <v>462</v>
      </c>
      <c r="C141" s="337" t="s">
        <v>462</v>
      </c>
      <c r="D141" s="337" t="s">
        <v>462</v>
      </c>
      <c r="E141" s="337" t="s">
        <v>163</v>
      </c>
      <c r="F141" s="337" t="s">
        <v>462</v>
      </c>
      <c r="G141" s="337" t="s">
        <v>462</v>
      </c>
      <c r="H141" s="337" t="s">
        <v>462</v>
      </c>
      <c r="I141" s="338" t="s">
        <v>462</v>
      </c>
      <c r="J141" s="365"/>
      <c r="K141" s="366"/>
      <c r="L141" s="389"/>
      <c r="M141" s="425"/>
      <c r="N141" s="349"/>
      <c r="O141" s="369"/>
      <c r="P141" s="349"/>
      <c r="Q141" s="387" t="s">
        <v>596</v>
      </c>
      <c r="R141" s="426" t="s">
        <v>473</v>
      </c>
      <c r="S141" s="388" t="s">
        <v>484</v>
      </c>
      <c r="T141" s="427"/>
      <c r="U141" s="428" t="s">
        <v>473</v>
      </c>
      <c r="V141" s="388" t="s">
        <v>499</v>
      </c>
      <c r="W141" s="373"/>
      <c r="X141" s="376"/>
      <c r="Y141" s="376"/>
      <c r="Z141" s="376"/>
      <c r="AA141" s="376"/>
      <c r="AB141" s="376"/>
      <c r="AC141" s="376"/>
      <c r="AD141" s="376"/>
      <c r="AE141" s="376"/>
      <c r="AF141" s="376"/>
      <c r="AG141" s="382"/>
      <c r="AH141" s="383"/>
      <c r="AI141" s="378"/>
      <c r="AJ141" s="378"/>
      <c r="AK141" s="379"/>
      <c r="AL141" s="1071"/>
      <c r="AM141" s="1071"/>
      <c r="AN141" s="1071"/>
      <c r="AO141" s="1071"/>
    </row>
    <row r="142" spans="1:41" ht="18.75" hidden="1" customHeight="1" x14ac:dyDescent="0.4">
      <c r="A142" s="337" t="s">
        <v>462</v>
      </c>
      <c r="B142" s="337" t="s">
        <v>462</v>
      </c>
      <c r="C142" s="337" t="s">
        <v>462</v>
      </c>
      <c r="D142" s="337" t="s">
        <v>462</v>
      </c>
      <c r="E142" s="337" t="s">
        <v>163</v>
      </c>
      <c r="F142" s="337" t="s">
        <v>462</v>
      </c>
      <c r="G142" s="337" t="s">
        <v>462</v>
      </c>
      <c r="H142" s="337" t="s">
        <v>462</v>
      </c>
      <c r="I142" s="338" t="s">
        <v>462</v>
      </c>
      <c r="J142" s="365"/>
      <c r="K142" s="366"/>
      <c r="L142" s="389"/>
      <c r="M142" s="425"/>
      <c r="N142" s="349"/>
      <c r="O142" s="369"/>
      <c r="P142" s="349"/>
      <c r="Q142" s="429" t="s">
        <v>572</v>
      </c>
      <c r="R142" s="426" t="s">
        <v>473</v>
      </c>
      <c r="S142" s="388" t="s">
        <v>484</v>
      </c>
      <c r="T142" s="427"/>
      <c r="U142" s="428" t="s">
        <v>473</v>
      </c>
      <c r="V142" s="388" t="s">
        <v>499</v>
      </c>
      <c r="W142" s="373"/>
      <c r="X142" s="376"/>
      <c r="Y142" s="376"/>
      <c r="Z142" s="376"/>
      <c r="AA142" s="376"/>
      <c r="AB142" s="376"/>
      <c r="AC142" s="376"/>
      <c r="AD142" s="376"/>
      <c r="AE142" s="376"/>
      <c r="AF142" s="376"/>
      <c r="AG142" s="382"/>
      <c r="AH142" s="383"/>
      <c r="AI142" s="378"/>
      <c r="AJ142" s="378"/>
      <c r="AK142" s="379"/>
      <c r="AL142" s="1071"/>
      <c r="AM142" s="1071"/>
      <c r="AN142" s="1071"/>
      <c r="AO142" s="1071"/>
    </row>
    <row r="143" spans="1:41" ht="18.75" hidden="1" customHeight="1" x14ac:dyDescent="0.4">
      <c r="A143" s="337" t="s">
        <v>462</v>
      </c>
      <c r="B143" s="337" t="s">
        <v>462</v>
      </c>
      <c r="C143" s="337" t="s">
        <v>462</v>
      </c>
      <c r="D143" s="337" t="s">
        <v>462</v>
      </c>
      <c r="E143" s="337" t="s">
        <v>163</v>
      </c>
      <c r="F143" s="337" t="s">
        <v>462</v>
      </c>
      <c r="G143" s="337" t="s">
        <v>462</v>
      </c>
      <c r="H143" s="337" t="s">
        <v>462</v>
      </c>
      <c r="I143" s="338" t="s">
        <v>462</v>
      </c>
      <c r="J143" s="365"/>
      <c r="K143" s="366"/>
      <c r="L143" s="389"/>
      <c r="M143" s="346" t="s">
        <v>473</v>
      </c>
      <c r="N143" s="349" t="s">
        <v>605</v>
      </c>
      <c r="O143" s="369"/>
      <c r="P143" s="349"/>
      <c r="Q143" s="387" t="s">
        <v>603</v>
      </c>
      <c r="R143" s="426" t="s">
        <v>473</v>
      </c>
      <c r="S143" s="388" t="s">
        <v>484</v>
      </c>
      <c r="T143" s="427"/>
      <c r="U143" s="428" t="s">
        <v>473</v>
      </c>
      <c r="V143" s="388" t="s">
        <v>499</v>
      </c>
      <c r="W143" s="373"/>
      <c r="X143" s="376"/>
      <c r="Y143" s="376"/>
      <c r="Z143" s="376"/>
      <c r="AA143" s="376"/>
      <c r="AB143" s="376"/>
      <c r="AC143" s="376"/>
      <c r="AD143" s="376"/>
      <c r="AE143" s="376"/>
      <c r="AF143" s="376"/>
      <c r="AG143" s="382"/>
      <c r="AH143" s="383"/>
      <c r="AI143" s="378"/>
      <c r="AJ143" s="378"/>
      <c r="AK143" s="379"/>
      <c r="AL143" s="1071"/>
      <c r="AM143" s="1071"/>
      <c r="AN143" s="1071"/>
      <c r="AO143" s="1071"/>
    </row>
    <row r="144" spans="1:41" ht="18.75" hidden="1" customHeight="1" x14ac:dyDescent="0.4">
      <c r="A144" s="337" t="s">
        <v>462</v>
      </c>
      <c r="B144" s="337" t="s">
        <v>462</v>
      </c>
      <c r="C144" s="337" t="s">
        <v>462</v>
      </c>
      <c r="D144" s="337" t="s">
        <v>462</v>
      </c>
      <c r="E144" s="337" t="s">
        <v>163</v>
      </c>
      <c r="F144" s="337" t="s">
        <v>462</v>
      </c>
      <c r="G144" s="337" t="s">
        <v>462</v>
      </c>
      <c r="H144" s="337" t="s">
        <v>462</v>
      </c>
      <c r="I144" s="338" t="s">
        <v>462</v>
      </c>
      <c r="J144" s="365"/>
      <c r="K144" s="366"/>
      <c r="L144" s="389"/>
      <c r="M144" s="346" t="s">
        <v>473</v>
      </c>
      <c r="N144" s="349" t="s">
        <v>606</v>
      </c>
      <c r="O144" s="369"/>
      <c r="P144" s="349"/>
      <c r="Q144" s="387" t="s">
        <v>607</v>
      </c>
      <c r="R144" s="371" t="s">
        <v>473</v>
      </c>
      <c r="S144" s="372" t="s">
        <v>608</v>
      </c>
      <c r="T144" s="372"/>
      <c r="U144" s="376"/>
      <c r="V144" s="376"/>
      <c r="W144" s="376"/>
      <c r="X144" s="376"/>
      <c r="Y144" s="375" t="s">
        <v>473</v>
      </c>
      <c r="Z144" s="372" t="s">
        <v>609</v>
      </c>
      <c r="AA144" s="376"/>
      <c r="AB144" s="376"/>
      <c r="AC144" s="376"/>
      <c r="AD144" s="376"/>
      <c r="AE144" s="376"/>
      <c r="AF144" s="376"/>
      <c r="AG144" s="382"/>
      <c r="AH144" s="383"/>
      <c r="AI144" s="378"/>
      <c r="AJ144" s="378"/>
      <c r="AK144" s="379"/>
      <c r="AL144" s="1071"/>
      <c r="AM144" s="1071"/>
      <c r="AN144" s="1071"/>
      <c r="AO144" s="1071"/>
    </row>
    <row r="145" spans="1:41" ht="18.75" hidden="1" customHeight="1" x14ac:dyDescent="0.4">
      <c r="A145" s="337" t="s">
        <v>462</v>
      </c>
      <c r="B145" s="337" t="s">
        <v>462</v>
      </c>
      <c r="C145" s="337" t="s">
        <v>462</v>
      </c>
      <c r="D145" s="337" t="s">
        <v>462</v>
      </c>
      <c r="E145" s="337" t="s">
        <v>163</v>
      </c>
      <c r="F145" s="337" t="s">
        <v>462</v>
      </c>
      <c r="G145" s="337" t="s">
        <v>462</v>
      </c>
      <c r="H145" s="337" t="s">
        <v>462</v>
      </c>
      <c r="I145" s="338" t="s">
        <v>462</v>
      </c>
      <c r="J145" s="346" t="s">
        <v>473</v>
      </c>
      <c r="K145" s="366">
        <v>52</v>
      </c>
      <c r="L145" s="389" t="s">
        <v>610</v>
      </c>
      <c r="M145" s="346" t="s">
        <v>473</v>
      </c>
      <c r="N145" s="349" t="s">
        <v>611</v>
      </c>
      <c r="O145" s="369"/>
      <c r="P145" s="349"/>
      <c r="Q145" s="387" t="s">
        <v>612</v>
      </c>
      <c r="R145" s="426" t="s">
        <v>473</v>
      </c>
      <c r="S145" s="388" t="s">
        <v>484</v>
      </c>
      <c r="T145" s="427"/>
      <c r="U145" s="428" t="s">
        <v>473</v>
      </c>
      <c r="V145" s="388" t="s">
        <v>499</v>
      </c>
      <c r="W145" s="373"/>
      <c r="X145" s="393"/>
      <c r="Y145" s="393"/>
      <c r="Z145" s="393"/>
      <c r="AA145" s="393"/>
      <c r="AB145" s="393"/>
      <c r="AC145" s="393"/>
      <c r="AD145" s="393"/>
      <c r="AE145" s="393"/>
      <c r="AF145" s="393"/>
      <c r="AG145" s="436"/>
      <c r="AH145" s="383"/>
      <c r="AI145" s="378"/>
      <c r="AJ145" s="378"/>
      <c r="AK145" s="379"/>
      <c r="AL145" s="1071"/>
      <c r="AM145" s="1071"/>
      <c r="AN145" s="1071"/>
      <c r="AO145" s="1071"/>
    </row>
    <row r="146" spans="1:41" ht="18.75" hidden="1" customHeight="1" x14ac:dyDescent="0.4">
      <c r="A146" s="337" t="s">
        <v>462</v>
      </c>
      <c r="B146" s="337" t="s">
        <v>462</v>
      </c>
      <c r="C146" s="337" t="s">
        <v>462</v>
      </c>
      <c r="D146" s="337" t="s">
        <v>462</v>
      </c>
      <c r="E146" s="337" t="s">
        <v>163</v>
      </c>
      <c r="F146" s="337" t="s">
        <v>462</v>
      </c>
      <c r="G146" s="337" t="s">
        <v>462</v>
      </c>
      <c r="H146" s="337" t="s">
        <v>462</v>
      </c>
      <c r="I146" s="338" t="s">
        <v>462</v>
      </c>
      <c r="J146" s="365"/>
      <c r="K146" s="366"/>
      <c r="L146" s="389"/>
      <c r="M146" s="346" t="s">
        <v>473</v>
      </c>
      <c r="N146" s="349" t="s">
        <v>613</v>
      </c>
      <c r="O146" s="369"/>
      <c r="P146" s="349"/>
      <c r="Q146" s="387" t="s">
        <v>614</v>
      </c>
      <c r="R146" s="426" t="s">
        <v>473</v>
      </c>
      <c r="S146" s="388" t="s">
        <v>484</v>
      </c>
      <c r="T146" s="427"/>
      <c r="U146" s="428" t="s">
        <v>473</v>
      </c>
      <c r="V146" s="388" t="s">
        <v>499</v>
      </c>
      <c r="W146" s="373"/>
      <c r="X146" s="393"/>
      <c r="Y146" s="393"/>
      <c r="Z146" s="393"/>
      <c r="AA146" s="393"/>
      <c r="AB146" s="393"/>
      <c r="AC146" s="393"/>
      <c r="AD146" s="393"/>
      <c r="AE146" s="393"/>
      <c r="AF146" s="393"/>
      <c r="AG146" s="436"/>
      <c r="AH146" s="383"/>
      <c r="AI146" s="378"/>
      <c r="AJ146" s="378"/>
      <c r="AK146" s="379"/>
      <c r="AL146" s="1071"/>
      <c r="AM146" s="1071"/>
      <c r="AN146" s="1071"/>
      <c r="AO146" s="1071"/>
    </row>
    <row r="147" spans="1:41" ht="18.75" hidden="1" customHeight="1" x14ac:dyDescent="0.4">
      <c r="A147" s="337" t="s">
        <v>462</v>
      </c>
      <c r="B147" s="337" t="s">
        <v>462</v>
      </c>
      <c r="C147" s="337" t="s">
        <v>462</v>
      </c>
      <c r="D147" s="337" t="s">
        <v>462</v>
      </c>
      <c r="E147" s="337" t="s">
        <v>163</v>
      </c>
      <c r="F147" s="337" t="s">
        <v>462</v>
      </c>
      <c r="G147" s="337" t="s">
        <v>462</v>
      </c>
      <c r="H147" s="337" t="s">
        <v>462</v>
      </c>
      <c r="I147" s="338" t="s">
        <v>462</v>
      </c>
      <c r="J147" s="365"/>
      <c r="K147" s="366"/>
      <c r="L147" s="389"/>
      <c r="M147" s="425"/>
      <c r="N147" s="349"/>
      <c r="O147" s="369"/>
      <c r="P147" s="349"/>
      <c r="Q147" s="387" t="s">
        <v>577</v>
      </c>
      <c r="R147" s="426" t="s">
        <v>473</v>
      </c>
      <c r="S147" s="388" t="s">
        <v>484</v>
      </c>
      <c r="T147" s="427"/>
      <c r="U147" s="428" t="s">
        <v>473</v>
      </c>
      <c r="V147" s="388" t="s">
        <v>499</v>
      </c>
      <c r="W147" s="373"/>
      <c r="X147" s="376"/>
      <c r="Y147" s="376"/>
      <c r="Z147" s="376"/>
      <c r="AA147" s="376"/>
      <c r="AB147" s="376"/>
      <c r="AC147" s="376"/>
      <c r="AD147" s="376"/>
      <c r="AE147" s="376"/>
      <c r="AF147" s="376"/>
      <c r="AG147" s="382"/>
      <c r="AH147" s="383"/>
      <c r="AI147" s="378"/>
      <c r="AJ147" s="378"/>
      <c r="AK147" s="379"/>
      <c r="AL147" s="1071"/>
      <c r="AM147" s="1071"/>
      <c r="AN147" s="1071"/>
      <c r="AO147" s="1071"/>
    </row>
    <row r="148" spans="1:41" ht="18.75" hidden="1" customHeight="1" x14ac:dyDescent="0.4">
      <c r="A148" s="337" t="s">
        <v>462</v>
      </c>
      <c r="B148" s="337" t="s">
        <v>462</v>
      </c>
      <c r="C148" s="337" t="s">
        <v>462</v>
      </c>
      <c r="D148" s="337" t="s">
        <v>462</v>
      </c>
      <c r="E148" s="337" t="s">
        <v>163</v>
      </c>
      <c r="F148" s="337" t="s">
        <v>462</v>
      </c>
      <c r="G148" s="337" t="s">
        <v>462</v>
      </c>
      <c r="H148" s="337" t="s">
        <v>462</v>
      </c>
      <c r="I148" s="338" t="s">
        <v>462</v>
      </c>
      <c r="J148" s="365"/>
      <c r="K148" s="366"/>
      <c r="L148" s="389"/>
      <c r="M148" s="425"/>
      <c r="N148" s="349"/>
      <c r="O148" s="369"/>
      <c r="P148" s="349"/>
      <c r="Q148" s="387" t="s">
        <v>578</v>
      </c>
      <c r="R148" s="426" t="s">
        <v>473</v>
      </c>
      <c r="S148" s="388" t="s">
        <v>484</v>
      </c>
      <c r="T148" s="427"/>
      <c r="U148" s="428" t="s">
        <v>473</v>
      </c>
      <c r="V148" s="388" t="s">
        <v>499</v>
      </c>
      <c r="W148" s="373"/>
      <c r="X148" s="376"/>
      <c r="Y148" s="376"/>
      <c r="Z148" s="376"/>
      <c r="AA148" s="376"/>
      <c r="AB148" s="376"/>
      <c r="AC148" s="376"/>
      <c r="AD148" s="376"/>
      <c r="AE148" s="376"/>
      <c r="AF148" s="376"/>
      <c r="AG148" s="382"/>
      <c r="AH148" s="383"/>
      <c r="AI148" s="378"/>
      <c r="AJ148" s="378"/>
      <c r="AK148" s="379"/>
      <c r="AL148" s="1071"/>
      <c r="AM148" s="1071"/>
      <c r="AN148" s="1071"/>
      <c r="AO148" s="1071"/>
    </row>
    <row r="149" spans="1:41" ht="18.75" hidden="1" customHeight="1" x14ac:dyDescent="0.4">
      <c r="A149" s="337" t="s">
        <v>462</v>
      </c>
      <c r="B149" s="337" t="s">
        <v>462</v>
      </c>
      <c r="C149" s="337" t="s">
        <v>462</v>
      </c>
      <c r="D149" s="337" t="s">
        <v>462</v>
      </c>
      <c r="E149" s="337" t="s">
        <v>163</v>
      </c>
      <c r="F149" s="337" t="s">
        <v>462</v>
      </c>
      <c r="G149" s="337" t="s">
        <v>462</v>
      </c>
      <c r="H149" s="337" t="s">
        <v>462</v>
      </c>
      <c r="I149" s="338" t="s">
        <v>462</v>
      </c>
      <c r="J149" s="365"/>
      <c r="K149" s="366"/>
      <c r="L149" s="389"/>
      <c r="M149" s="425"/>
      <c r="N149" s="349"/>
      <c r="O149" s="369"/>
      <c r="P149" s="349"/>
      <c r="Q149" s="387" t="s">
        <v>431</v>
      </c>
      <c r="R149" s="371" t="s">
        <v>473</v>
      </c>
      <c r="S149" s="372" t="s">
        <v>484</v>
      </c>
      <c r="T149" s="372"/>
      <c r="U149" s="375" t="s">
        <v>473</v>
      </c>
      <c r="V149" s="372" t="s">
        <v>496</v>
      </c>
      <c r="W149" s="372"/>
      <c r="X149" s="375" t="s">
        <v>473</v>
      </c>
      <c r="Y149" s="372" t="s">
        <v>497</v>
      </c>
      <c r="Z149" s="376"/>
      <c r="AA149" s="376"/>
      <c r="AB149" s="376"/>
      <c r="AC149" s="376"/>
      <c r="AD149" s="376"/>
      <c r="AE149" s="376"/>
      <c r="AF149" s="376"/>
      <c r="AG149" s="382"/>
      <c r="AH149" s="383"/>
      <c r="AI149" s="378"/>
      <c r="AJ149" s="378"/>
      <c r="AK149" s="379"/>
      <c r="AL149" s="1071"/>
      <c r="AM149" s="1071"/>
      <c r="AN149" s="1071"/>
      <c r="AO149" s="1071"/>
    </row>
    <row r="150" spans="1:41" ht="18.75" hidden="1" customHeight="1" x14ac:dyDescent="0.4">
      <c r="A150" s="337" t="s">
        <v>462</v>
      </c>
      <c r="B150" s="337" t="s">
        <v>462</v>
      </c>
      <c r="C150" s="337" t="s">
        <v>462</v>
      </c>
      <c r="D150" s="337" t="s">
        <v>462</v>
      </c>
      <c r="E150" s="337" t="s">
        <v>163</v>
      </c>
      <c r="F150" s="337" t="s">
        <v>462</v>
      </c>
      <c r="G150" s="337" t="s">
        <v>462</v>
      </c>
      <c r="H150" s="337" t="s">
        <v>462</v>
      </c>
      <c r="I150" s="338" t="s">
        <v>462</v>
      </c>
      <c r="J150" s="365"/>
      <c r="K150" s="366"/>
      <c r="L150" s="389"/>
      <c r="M150" s="425"/>
      <c r="N150" s="349"/>
      <c r="O150" s="369"/>
      <c r="P150" s="349"/>
      <c r="Q150" s="387" t="s">
        <v>582</v>
      </c>
      <c r="R150" s="371" t="s">
        <v>473</v>
      </c>
      <c r="S150" s="372" t="s">
        <v>484</v>
      </c>
      <c r="T150" s="372"/>
      <c r="U150" s="375" t="s">
        <v>473</v>
      </c>
      <c r="V150" s="372" t="s">
        <v>496</v>
      </c>
      <c r="W150" s="372"/>
      <c r="X150" s="375" t="s">
        <v>473</v>
      </c>
      <c r="Y150" s="372" t="s">
        <v>497</v>
      </c>
      <c r="Z150" s="373"/>
      <c r="AA150" s="373"/>
      <c r="AB150" s="373"/>
      <c r="AC150" s="373"/>
      <c r="AD150" s="373"/>
      <c r="AE150" s="373"/>
      <c r="AF150" s="373"/>
      <c r="AG150" s="386"/>
      <c r="AH150" s="383"/>
      <c r="AI150" s="378"/>
      <c r="AJ150" s="378"/>
      <c r="AK150" s="379"/>
      <c r="AL150" s="1071"/>
      <c r="AM150" s="1071"/>
      <c r="AN150" s="1071"/>
      <c r="AO150" s="1071"/>
    </row>
    <row r="151" spans="1:41" ht="18.75" hidden="1" customHeight="1" x14ac:dyDescent="0.4">
      <c r="A151" s="337" t="s">
        <v>462</v>
      </c>
      <c r="B151" s="337" t="s">
        <v>462</v>
      </c>
      <c r="C151" s="337" t="s">
        <v>462</v>
      </c>
      <c r="D151" s="337" t="s">
        <v>462</v>
      </c>
      <c r="E151" s="337" t="s">
        <v>163</v>
      </c>
      <c r="F151" s="337" t="s">
        <v>462</v>
      </c>
      <c r="G151" s="337" t="s">
        <v>462</v>
      </c>
      <c r="H151" s="337" t="s">
        <v>462</v>
      </c>
      <c r="I151" s="338" t="s">
        <v>462</v>
      </c>
      <c r="J151" s="365"/>
      <c r="K151" s="366"/>
      <c r="L151" s="389"/>
      <c r="M151" s="425"/>
      <c r="N151" s="349"/>
      <c r="O151" s="369"/>
      <c r="P151" s="349"/>
      <c r="Q151" s="1027" t="s">
        <v>615</v>
      </c>
      <c r="R151" s="394" t="s">
        <v>473</v>
      </c>
      <c r="S151" s="395" t="s">
        <v>616</v>
      </c>
      <c r="T151" s="437"/>
      <c r="U151" s="438"/>
      <c r="V151" s="395"/>
      <c r="W151" s="395"/>
      <c r="X151" s="391"/>
      <c r="Y151" s="391"/>
      <c r="Z151" s="399" t="s">
        <v>473</v>
      </c>
      <c r="AA151" s="395" t="s">
        <v>617</v>
      </c>
      <c r="AB151" s="430"/>
      <c r="AC151" s="430"/>
      <c r="AD151" s="430"/>
      <c r="AE151" s="430"/>
      <c r="AF151" s="430"/>
      <c r="AG151" s="431"/>
      <c r="AH151" s="383"/>
      <c r="AI151" s="378"/>
      <c r="AJ151" s="378"/>
      <c r="AK151" s="379"/>
      <c r="AL151" s="1071"/>
      <c r="AM151" s="1071"/>
      <c r="AN151" s="1071"/>
      <c r="AO151" s="1071"/>
    </row>
    <row r="152" spans="1:41" ht="18.75" hidden="1" customHeight="1" x14ac:dyDescent="0.4">
      <c r="A152" s="337" t="s">
        <v>462</v>
      </c>
      <c r="B152" s="337" t="s">
        <v>462</v>
      </c>
      <c r="C152" s="337" t="s">
        <v>462</v>
      </c>
      <c r="D152" s="337" t="s">
        <v>462</v>
      </c>
      <c r="E152" s="337" t="s">
        <v>163</v>
      </c>
      <c r="F152" s="337" t="s">
        <v>462</v>
      </c>
      <c r="G152" s="337" t="s">
        <v>462</v>
      </c>
      <c r="H152" s="337" t="s">
        <v>462</v>
      </c>
      <c r="I152" s="338" t="s">
        <v>462</v>
      </c>
      <c r="J152" s="365"/>
      <c r="K152" s="366"/>
      <c r="L152" s="389"/>
      <c r="M152" s="425"/>
      <c r="N152" s="349"/>
      <c r="O152" s="369"/>
      <c r="P152" s="349"/>
      <c r="Q152" s="1018"/>
      <c r="R152" s="426" t="s">
        <v>473</v>
      </c>
      <c r="S152" s="388" t="s">
        <v>618</v>
      </c>
      <c r="T152" s="439"/>
      <c r="U152" s="439"/>
      <c r="V152" s="439"/>
      <c r="W152" s="439"/>
      <c r="X152" s="439"/>
      <c r="Y152" s="439"/>
      <c r="Z152" s="428" t="s">
        <v>473</v>
      </c>
      <c r="AA152" s="388" t="s">
        <v>619</v>
      </c>
      <c r="AB152" s="433"/>
      <c r="AC152" s="433"/>
      <c r="AD152" s="433"/>
      <c r="AE152" s="433"/>
      <c r="AF152" s="433"/>
      <c r="AG152" s="434"/>
      <c r="AH152" s="383"/>
      <c r="AI152" s="378"/>
      <c r="AJ152" s="378"/>
      <c r="AK152" s="379"/>
      <c r="AL152" s="1071"/>
      <c r="AM152" s="1071"/>
      <c r="AN152" s="1071"/>
      <c r="AO152" s="1071"/>
    </row>
    <row r="153" spans="1:41" ht="18.75" hidden="1" customHeight="1" x14ac:dyDescent="0.4">
      <c r="A153" s="337" t="s">
        <v>462</v>
      </c>
      <c r="B153" s="337" t="s">
        <v>462</v>
      </c>
      <c r="C153" s="337" t="s">
        <v>462</v>
      </c>
      <c r="D153" s="337" t="s">
        <v>462</v>
      </c>
      <c r="E153" s="337" t="s">
        <v>163</v>
      </c>
      <c r="F153" s="337" t="s">
        <v>462</v>
      </c>
      <c r="G153" s="337" t="s">
        <v>462</v>
      </c>
      <c r="H153" s="337" t="s">
        <v>462</v>
      </c>
      <c r="I153" s="338" t="s">
        <v>462</v>
      </c>
      <c r="J153" s="365"/>
      <c r="K153" s="366"/>
      <c r="L153" s="389"/>
      <c r="M153" s="425"/>
      <c r="N153" s="349"/>
      <c r="O153" s="369"/>
      <c r="P153" s="349"/>
      <c r="Q153" s="384" t="s">
        <v>604</v>
      </c>
      <c r="R153" s="426" t="s">
        <v>473</v>
      </c>
      <c r="S153" s="388" t="s">
        <v>484</v>
      </c>
      <c r="T153" s="427"/>
      <c r="U153" s="375" t="s">
        <v>473</v>
      </c>
      <c r="V153" s="372" t="s">
        <v>501</v>
      </c>
      <c r="W153" s="372"/>
      <c r="X153" s="375" t="s">
        <v>473</v>
      </c>
      <c r="Y153" s="372" t="s">
        <v>502</v>
      </c>
      <c r="Z153" s="373"/>
      <c r="AA153" s="373"/>
      <c r="AB153" s="373"/>
      <c r="AC153" s="373"/>
      <c r="AD153" s="373"/>
      <c r="AE153" s="373"/>
      <c r="AF153" s="373"/>
      <c r="AG153" s="386"/>
      <c r="AH153" s="383"/>
      <c r="AI153" s="378"/>
      <c r="AJ153" s="378"/>
      <c r="AK153" s="379"/>
      <c r="AL153" s="1071"/>
      <c r="AM153" s="1071"/>
      <c r="AN153" s="1071"/>
      <c r="AO153" s="1071"/>
    </row>
    <row r="154" spans="1:41" ht="18.75" hidden="1" customHeight="1" x14ac:dyDescent="0.4">
      <c r="A154" s="337" t="s">
        <v>462</v>
      </c>
      <c r="B154" s="337" t="s">
        <v>462</v>
      </c>
      <c r="C154" s="337" t="s">
        <v>462</v>
      </c>
      <c r="D154" s="337" t="s">
        <v>462</v>
      </c>
      <c r="E154" s="337" t="s">
        <v>163</v>
      </c>
      <c r="F154" s="337" t="s">
        <v>462</v>
      </c>
      <c r="G154" s="337" t="s">
        <v>462</v>
      </c>
      <c r="H154" s="337" t="s">
        <v>462</v>
      </c>
      <c r="I154" s="338" t="s">
        <v>462</v>
      </c>
      <c r="J154" s="365"/>
      <c r="K154" s="366"/>
      <c r="L154" s="389"/>
      <c r="M154" s="425"/>
      <c r="N154" s="349"/>
      <c r="O154" s="369"/>
      <c r="P154" s="349"/>
      <c r="Q154" s="384" t="s">
        <v>584</v>
      </c>
      <c r="R154" s="426" t="s">
        <v>473</v>
      </c>
      <c r="S154" s="388" t="s">
        <v>484</v>
      </c>
      <c r="T154" s="427"/>
      <c r="U154" s="428" t="s">
        <v>473</v>
      </c>
      <c r="V154" s="388" t="s">
        <v>499</v>
      </c>
      <c r="W154" s="373"/>
      <c r="X154" s="376"/>
      <c r="Y154" s="376"/>
      <c r="Z154" s="376"/>
      <c r="AA154" s="376"/>
      <c r="AB154" s="376"/>
      <c r="AC154" s="376"/>
      <c r="AD154" s="376"/>
      <c r="AE154" s="376"/>
      <c r="AF154" s="376"/>
      <c r="AG154" s="382"/>
      <c r="AH154" s="383"/>
      <c r="AI154" s="378"/>
      <c r="AJ154" s="378"/>
      <c r="AK154" s="379"/>
      <c r="AL154" s="1071"/>
      <c r="AM154" s="1071"/>
      <c r="AN154" s="1071"/>
      <c r="AO154" s="1071"/>
    </row>
    <row r="155" spans="1:41" ht="18.75" hidden="1" customHeight="1" x14ac:dyDescent="0.4">
      <c r="A155" s="337" t="s">
        <v>462</v>
      </c>
      <c r="B155" s="337" t="s">
        <v>462</v>
      </c>
      <c r="C155" s="337" t="s">
        <v>462</v>
      </c>
      <c r="D155" s="337" t="s">
        <v>462</v>
      </c>
      <c r="E155" s="337" t="s">
        <v>163</v>
      </c>
      <c r="F155" s="337" t="s">
        <v>462</v>
      </c>
      <c r="G155" s="337" t="s">
        <v>462</v>
      </c>
      <c r="H155" s="337" t="s">
        <v>462</v>
      </c>
      <c r="I155" s="338" t="s">
        <v>462</v>
      </c>
      <c r="J155" s="365"/>
      <c r="K155" s="366"/>
      <c r="L155" s="389"/>
      <c r="M155" s="425"/>
      <c r="N155" s="349"/>
      <c r="O155" s="369"/>
      <c r="P155" s="349"/>
      <c r="Q155" s="387" t="s">
        <v>585</v>
      </c>
      <c r="R155" s="426" t="s">
        <v>473</v>
      </c>
      <c r="S155" s="388" t="s">
        <v>484</v>
      </c>
      <c r="T155" s="427"/>
      <c r="U155" s="428" t="s">
        <v>473</v>
      </c>
      <c r="V155" s="388" t="s">
        <v>499</v>
      </c>
      <c r="W155" s="373"/>
      <c r="X155" s="376"/>
      <c r="Y155" s="376"/>
      <c r="Z155" s="376"/>
      <c r="AA155" s="376"/>
      <c r="AB155" s="376"/>
      <c r="AC155" s="376"/>
      <c r="AD155" s="376"/>
      <c r="AE155" s="376"/>
      <c r="AF155" s="376"/>
      <c r="AG155" s="382"/>
      <c r="AH155" s="383"/>
      <c r="AI155" s="378"/>
      <c r="AJ155" s="378"/>
      <c r="AK155" s="379"/>
      <c r="AL155" s="1071"/>
      <c r="AM155" s="1071"/>
      <c r="AN155" s="1071"/>
      <c r="AO155" s="1071"/>
    </row>
    <row r="156" spans="1:41" ht="18.75" hidden="1" customHeight="1" x14ac:dyDescent="0.4">
      <c r="A156" s="337" t="s">
        <v>462</v>
      </c>
      <c r="B156" s="337" t="s">
        <v>462</v>
      </c>
      <c r="C156" s="337" t="s">
        <v>462</v>
      </c>
      <c r="D156" s="337" t="s">
        <v>462</v>
      </c>
      <c r="E156" s="337" t="s">
        <v>163</v>
      </c>
      <c r="F156" s="337" t="s">
        <v>462</v>
      </c>
      <c r="G156" s="337" t="s">
        <v>462</v>
      </c>
      <c r="H156" s="337" t="s">
        <v>462</v>
      </c>
      <c r="I156" s="338" t="s">
        <v>462</v>
      </c>
      <c r="J156" s="365"/>
      <c r="K156" s="366"/>
      <c r="L156" s="389"/>
      <c r="M156" s="425"/>
      <c r="N156" s="349"/>
      <c r="O156" s="369"/>
      <c r="P156" s="349"/>
      <c r="Q156" s="387" t="s">
        <v>509</v>
      </c>
      <c r="R156" s="426" t="s">
        <v>473</v>
      </c>
      <c r="S156" s="388" t="s">
        <v>484</v>
      </c>
      <c r="T156" s="427"/>
      <c r="U156" s="428" t="s">
        <v>473</v>
      </c>
      <c r="V156" s="388" t="s">
        <v>499</v>
      </c>
      <c r="W156" s="373"/>
      <c r="X156" s="376"/>
      <c r="Y156" s="376"/>
      <c r="Z156" s="376"/>
      <c r="AA156" s="376"/>
      <c r="AB156" s="376"/>
      <c r="AC156" s="376"/>
      <c r="AD156" s="376"/>
      <c r="AE156" s="376"/>
      <c r="AF156" s="376"/>
      <c r="AG156" s="382"/>
      <c r="AH156" s="383"/>
      <c r="AI156" s="378"/>
      <c r="AJ156" s="378"/>
      <c r="AK156" s="379"/>
      <c r="AL156" s="1071"/>
      <c r="AM156" s="1071"/>
      <c r="AN156" s="1071"/>
      <c r="AO156" s="1071"/>
    </row>
    <row r="157" spans="1:41" ht="18.75" hidden="1" customHeight="1" x14ac:dyDescent="0.4">
      <c r="A157" s="337" t="s">
        <v>462</v>
      </c>
      <c r="B157" s="337" t="s">
        <v>462</v>
      </c>
      <c r="C157" s="337" t="s">
        <v>462</v>
      </c>
      <c r="D157" s="337" t="s">
        <v>462</v>
      </c>
      <c r="E157" s="337" t="s">
        <v>163</v>
      </c>
      <c r="F157" s="337" t="s">
        <v>462</v>
      </c>
      <c r="G157" s="337" t="s">
        <v>462</v>
      </c>
      <c r="H157" s="337" t="s">
        <v>462</v>
      </c>
      <c r="I157" s="338" t="s">
        <v>462</v>
      </c>
      <c r="J157" s="365"/>
      <c r="K157" s="366"/>
      <c r="L157" s="389"/>
      <c r="M157" s="425"/>
      <c r="N157" s="349"/>
      <c r="O157" s="369"/>
      <c r="P157" s="349"/>
      <c r="Q157" s="387" t="s">
        <v>586</v>
      </c>
      <c r="R157" s="426" t="s">
        <v>473</v>
      </c>
      <c r="S157" s="388" t="s">
        <v>484</v>
      </c>
      <c r="T157" s="427"/>
      <c r="U157" s="428" t="s">
        <v>473</v>
      </c>
      <c r="V157" s="388" t="s">
        <v>499</v>
      </c>
      <c r="W157" s="373"/>
      <c r="X157" s="376"/>
      <c r="Y157" s="376"/>
      <c r="Z157" s="376"/>
      <c r="AA157" s="376"/>
      <c r="AB157" s="376"/>
      <c r="AC157" s="376"/>
      <c r="AD157" s="376"/>
      <c r="AE157" s="376"/>
      <c r="AF157" s="376"/>
      <c r="AG157" s="382"/>
      <c r="AH157" s="383"/>
      <c r="AI157" s="378"/>
      <c r="AJ157" s="378"/>
      <c r="AK157" s="379"/>
      <c r="AL157" s="1071"/>
      <c r="AM157" s="1071"/>
      <c r="AN157" s="1071"/>
      <c r="AO157" s="1071"/>
    </row>
    <row r="158" spans="1:41" ht="18.75" hidden="1" customHeight="1" x14ac:dyDescent="0.4">
      <c r="A158" s="337" t="s">
        <v>462</v>
      </c>
      <c r="B158" s="337" t="s">
        <v>462</v>
      </c>
      <c r="C158" s="337" t="s">
        <v>462</v>
      </c>
      <c r="D158" s="337" t="s">
        <v>462</v>
      </c>
      <c r="E158" s="337" t="s">
        <v>163</v>
      </c>
      <c r="F158" s="337" t="s">
        <v>462</v>
      </c>
      <c r="G158" s="337" t="s">
        <v>462</v>
      </c>
      <c r="H158" s="337" t="s">
        <v>462</v>
      </c>
      <c r="I158" s="338" t="s">
        <v>462</v>
      </c>
      <c r="J158" s="365"/>
      <c r="K158" s="366"/>
      <c r="L158" s="389"/>
      <c r="M158" s="425"/>
      <c r="N158" s="349"/>
      <c r="O158" s="369"/>
      <c r="P158" s="349"/>
      <c r="Q158" s="387" t="s">
        <v>517</v>
      </c>
      <c r="R158" s="371" t="s">
        <v>473</v>
      </c>
      <c r="S158" s="372" t="s">
        <v>484</v>
      </c>
      <c r="T158" s="372"/>
      <c r="U158" s="375" t="s">
        <v>473</v>
      </c>
      <c r="V158" s="388" t="s">
        <v>499</v>
      </c>
      <c r="W158" s="372"/>
      <c r="X158" s="372"/>
      <c r="Y158" s="372"/>
      <c r="Z158" s="373"/>
      <c r="AA158" s="373"/>
      <c r="AB158" s="373"/>
      <c r="AC158" s="373"/>
      <c r="AD158" s="373"/>
      <c r="AE158" s="373"/>
      <c r="AF158" s="373"/>
      <c r="AG158" s="386"/>
      <c r="AH158" s="383"/>
      <c r="AI158" s="378"/>
      <c r="AJ158" s="378"/>
      <c r="AK158" s="379"/>
      <c r="AL158" s="1071"/>
      <c r="AM158" s="1071"/>
      <c r="AN158" s="1071"/>
      <c r="AO158" s="1071"/>
    </row>
    <row r="159" spans="1:41" ht="18.75" hidden="1" customHeight="1" x14ac:dyDescent="0.4">
      <c r="A159" s="337" t="s">
        <v>462</v>
      </c>
      <c r="B159" s="337" t="s">
        <v>462</v>
      </c>
      <c r="C159" s="337" t="s">
        <v>462</v>
      </c>
      <c r="D159" s="337" t="s">
        <v>462</v>
      </c>
      <c r="E159" s="337" t="s">
        <v>163</v>
      </c>
      <c r="F159" s="337" t="s">
        <v>462</v>
      </c>
      <c r="G159" s="337" t="s">
        <v>462</v>
      </c>
      <c r="H159" s="337" t="s">
        <v>462</v>
      </c>
      <c r="I159" s="338" t="s">
        <v>462</v>
      </c>
      <c r="J159" s="365"/>
      <c r="K159" s="366"/>
      <c r="L159" s="389"/>
      <c r="M159" s="425"/>
      <c r="N159" s="349"/>
      <c r="O159" s="369"/>
      <c r="P159" s="349"/>
      <c r="Q159" s="387" t="s">
        <v>520</v>
      </c>
      <c r="R159" s="371" t="s">
        <v>473</v>
      </c>
      <c r="S159" s="372" t="s">
        <v>484</v>
      </c>
      <c r="T159" s="372"/>
      <c r="U159" s="375" t="s">
        <v>473</v>
      </c>
      <c r="V159" s="388" t="s">
        <v>499</v>
      </c>
      <c r="W159" s="372"/>
      <c r="X159" s="372"/>
      <c r="Y159" s="372"/>
      <c r="Z159" s="373"/>
      <c r="AA159" s="373"/>
      <c r="AB159" s="373"/>
      <c r="AC159" s="373"/>
      <c r="AD159" s="373"/>
      <c r="AE159" s="373"/>
      <c r="AF159" s="373"/>
      <c r="AG159" s="386"/>
      <c r="AH159" s="383"/>
      <c r="AI159" s="378"/>
      <c r="AJ159" s="378"/>
      <c r="AK159" s="379"/>
      <c r="AL159" s="1071"/>
      <c r="AM159" s="1071"/>
      <c r="AN159" s="1071"/>
      <c r="AO159" s="1071"/>
    </row>
    <row r="160" spans="1:41" ht="18.75" hidden="1" customHeight="1" x14ac:dyDescent="0.4">
      <c r="A160" s="337" t="s">
        <v>462</v>
      </c>
      <c r="B160" s="337" t="s">
        <v>462</v>
      </c>
      <c r="C160" s="337" t="s">
        <v>462</v>
      </c>
      <c r="D160" s="337" t="s">
        <v>462</v>
      </c>
      <c r="E160" s="337" t="s">
        <v>163</v>
      </c>
      <c r="F160" s="337" t="s">
        <v>462</v>
      </c>
      <c r="G160" s="337" t="s">
        <v>462</v>
      </c>
      <c r="H160" s="337" t="s">
        <v>462</v>
      </c>
      <c r="I160" s="338" t="s">
        <v>462</v>
      </c>
      <c r="J160" s="365"/>
      <c r="K160" s="366"/>
      <c r="L160" s="389"/>
      <c r="M160" s="425"/>
      <c r="N160" s="349"/>
      <c r="O160" s="369"/>
      <c r="P160" s="349"/>
      <c r="Q160" s="390" t="s">
        <v>522</v>
      </c>
      <c r="R160" s="371" t="s">
        <v>473</v>
      </c>
      <c r="S160" s="372" t="s">
        <v>484</v>
      </c>
      <c r="T160" s="372"/>
      <c r="U160" s="375" t="s">
        <v>473</v>
      </c>
      <c r="V160" s="372" t="s">
        <v>496</v>
      </c>
      <c r="W160" s="372"/>
      <c r="X160" s="375" t="s">
        <v>473</v>
      </c>
      <c r="Y160" s="372" t="s">
        <v>497</v>
      </c>
      <c r="Z160" s="376"/>
      <c r="AA160" s="376"/>
      <c r="AB160" s="376"/>
      <c r="AC160" s="376"/>
      <c r="AD160" s="391"/>
      <c r="AE160" s="391"/>
      <c r="AF160" s="391"/>
      <c r="AG160" s="392"/>
      <c r="AH160" s="383"/>
      <c r="AI160" s="378"/>
      <c r="AJ160" s="378"/>
      <c r="AK160" s="379"/>
      <c r="AL160" s="1071"/>
      <c r="AM160" s="1071"/>
      <c r="AN160" s="1071"/>
      <c r="AO160" s="1071"/>
    </row>
    <row r="161" spans="1:41" ht="18.75" hidden="1" customHeight="1" x14ac:dyDescent="0.4">
      <c r="A161" s="337" t="s">
        <v>462</v>
      </c>
      <c r="B161" s="337" t="s">
        <v>462</v>
      </c>
      <c r="C161" s="337" t="s">
        <v>462</v>
      </c>
      <c r="D161" s="337" t="s">
        <v>462</v>
      </c>
      <c r="E161" s="337" t="s">
        <v>163</v>
      </c>
      <c r="F161" s="337" t="s">
        <v>462</v>
      </c>
      <c r="G161" s="337" t="s">
        <v>462</v>
      </c>
      <c r="H161" s="337" t="s">
        <v>462</v>
      </c>
      <c r="I161" s="338" t="s">
        <v>462</v>
      </c>
      <c r="J161" s="365"/>
      <c r="K161" s="366"/>
      <c r="L161" s="389"/>
      <c r="M161" s="425"/>
      <c r="N161" s="349"/>
      <c r="O161" s="369"/>
      <c r="P161" s="349"/>
      <c r="Q161" s="387" t="s">
        <v>444</v>
      </c>
      <c r="R161" s="371" t="s">
        <v>473</v>
      </c>
      <c r="S161" s="372" t="s">
        <v>484</v>
      </c>
      <c r="T161" s="372"/>
      <c r="U161" s="375" t="s">
        <v>473</v>
      </c>
      <c r="V161" s="372" t="s">
        <v>525</v>
      </c>
      <c r="W161" s="372"/>
      <c r="X161" s="375" t="s">
        <v>473</v>
      </c>
      <c r="Y161" s="372" t="s">
        <v>587</v>
      </c>
      <c r="Z161" s="393"/>
      <c r="AA161" s="375" t="s">
        <v>473</v>
      </c>
      <c r="AB161" s="372" t="s">
        <v>526</v>
      </c>
      <c r="AC161" s="372"/>
      <c r="AD161" s="393"/>
      <c r="AE161" s="393"/>
      <c r="AF161" s="393"/>
      <c r="AG161" s="436"/>
      <c r="AH161" s="383"/>
      <c r="AI161" s="378"/>
      <c r="AJ161" s="378"/>
      <c r="AK161" s="379"/>
      <c r="AL161" s="1071"/>
      <c r="AM161" s="1071"/>
      <c r="AN161" s="1071"/>
      <c r="AO161" s="1071"/>
    </row>
    <row r="162" spans="1:41" ht="18.75" hidden="1" customHeight="1" x14ac:dyDescent="0.4">
      <c r="A162" s="337" t="s">
        <v>462</v>
      </c>
      <c r="B162" s="337" t="s">
        <v>462</v>
      </c>
      <c r="C162" s="337" t="s">
        <v>462</v>
      </c>
      <c r="D162" s="337" t="s">
        <v>462</v>
      </c>
      <c r="E162" s="337" t="s">
        <v>163</v>
      </c>
      <c r="F162" s="337" t="s">
        <v>462</v>
      </c>
      <c r="G162" s="337" t="s">
        <v>462</v>
      </c>
      <c r="H162" s="337" t="s">
        <v>462</v>
      </c>
      <c r="I162" s="338" t="s">
        <v>462</v>
      </c>
      <c r="J162" s="365"/>
      <c r="K162" s="366"/>
      <c r="L162" s="367"/>
      <c r="M162" s="368"/>
      <c r="N162" s="349"/>
      <c r="O162" s="369"/>
      <c r="P162" s="380"/>
      <c r="Q162" s="1000" t="s">
        <v>527</v>
      </c>
      <c r="R162" s="394" t="s">
        <v>473</v>
      </c>
      <c r="S162" s="395" t="s">
        <v>484</v>
      </c>
      <c r="T162" s="395"/>
      <c r="U162" s="396"/>
      <c r="V162" s="397"/>
      <c r="W162" s="397"/>
      <c r="X162" s="396"/>
      <c r="Y162" s="397"/>
      <c r="Z162" s="398"/>
      <c r="AA162" s="396"/>
      <c r="AB162" s="397"/>
      <c r="AC162" s="398"/>
      <c r="AD162" s="399" t="s">
        <v>473</v>
      </c>
      <c r="AE162" s="395" t="s">
        <v>528</v>
      </c>
      <c r="AF162" s="391"/>
      <c r="AG162" s="392"/>
      <c r="AH162" s="378"/>
      <c r="AI162" s="378"/>
      <c r="AJ162" s="378"/>
      <c r="AK162" s="379"/>
      <c r="AL162" s="1071"/>
      <c r="AM162" s="1071"/>
      <c r="AN162" s="1071"/>
      <c r="AO162" s="1071"/>
    </row>
    <row r="163" spans="1:41" ht="18.75" hidden="1" customHeight="1" x14ac:dyDescent="0.4">
      <c r="A163" s="337" t="s">
        <v>462</v>
      </c>
      <c r="B163" s="337" t="s">
        <v>462</v>
      </c>
      <c r="C163" s="337" t="s">
        <v>462</v>
      </c>
      <c r="D163" s="337" t="s">
        <v>462</v>
      </c>
      <c r="E163" s="337" t="s">
        <v>163</v>
      </c>
      <c r="F163" s="337" t="s">
        <v>462</v>
      </c>
      <c r="G163" s="337" t="s">
        <v>462</v>
      </c>
      <c r="H163" s="337" t="s">
        <v>462</v>
      </c>
      <c r="I163" s="338" t="s">
        <v>462</v>
      </c>
      <c r="J163" s="365"/>
      <c r="K163" s="366"/>
      <c r="L163" s="367"/>
      <c r="M163" s="368"/>
      <c r="N163" s="349"/>
      <c r="O163" s="369"/>
      <c r="P163" s="380"/>
      <c r="Q163" s="1028"/>
      <c r="R163" s="346" t="s">
        <v>473</v>
      </c>
      <c r="S163" s="347" t="s">
        <v>529</v>
      </c>
      <c r="T163" s="347"/>
      <c r="U163" s="339"/>
      <c r="V163" s="339" t="s">
        <v>473</v>
      </c>
      <c r="W163" s="347" t="s">
        <v>530</v>
      </c>
      <c r="X163" s="339"/>
      <c r="Y163" s="339"/>
      <c r="Z163" s="339" t="s">
        <v>473</v>
      </c>
      <c r="AA163" s="347" t="s">
        <v>531</v>
      </c>
      <c r="AB163" s="326"/>
      <c r="AC163" s="347"/>
      <c r="AD163" s="339" t="s">
        <v>473</v>
      </c>
      <c r="AE163" s="347" t="s">
        <v>532</v>
      </c>
      <c r="AF163" s="400"/>
      <c r="AG163" s="401"/>
      <c r="AH163" s="378"/>
      <c r="AI163" s="378"/>
      <c r="AJ163" s="378"/>
      <c r="AK163" s="379"/>
      <c r="AL163" s="1071"/>
      <c r="AM163" s="1071"/>
      <c r="AN163" s="1071"/>
      <c r="AO163" s="1071"/>
    </row>
    <row r="164" spans="1:41" ht="18.75" hidden="1" customHeight="1" x14ac:dyDescent="0.4">
      <c r="A164" s="337" t="s">
        <v>462</v>
      </c>
      <c r="B164" s="337" t="s">
        <v>462</v>
      </c>
      <c r="C164" s="337" t="s">
        <v>462</v>
      </c>
      <c r="D164" s="337" t="s">
        <v>462</v>
      </c>
      <c r="E164" s="337" t="s">
        <v>163</v>
      </c>
      <c r="F164" s="337" t="s">
        <v>462</v>
      </c>
      <c r="G164" s="337" t="s">
        <v>462</v>
      </c>
      <c r="H164" s="337" t="s">
        <v>462</v>
      </c>
      <c r="I164" s="338" t="s">
        <v>462</v>
      </c>
      <c r="J164" s="365"/>
      <c r="K164" s="366"/>
      <c r="L164" s="367"/>
      <c r="M164" s="368"/>
      <c r="N164" s="349"/>
      <c r="O164" s="369"/>
      <c r="P164" s="380"/>
      <c r="Q164" s="1028"/>
      <c r="R164" s="346" t="s">
        <v>473</v>
      </c>
      <c r="S164" s="347" t="s">
        <v>533</v>
      </c>
      <c r="T164" s="347"/>
      <c r="U164" s="339"/>
      <c r="V164" s="339" t="s">
        <v>473</v>
      </c>
      <c r="W164" s="347" t="s">
        <v>534</v>
      </c>
      <c r="X164" s="339"/>
      <c r="Y164" s="339"/>
      <c r="Z164" s="339" t="s">
        <v>473</v>
      </c>
      <c r="AA164" s="347" t="s">
        <v>535</v>
      </c>
      <c r="AB164" s="326"/>
      <c r="AC164" s="347"/>
      <c r="AD164" s="339" t="s">
        <v>473</v>
      </c>
      <c r="AE164" s="347" t="s">
        <v>536</v>
      </c>
      <c r="AF164" s="400"/>
      <c r="AG164" s="401"/>
      <c r="AH164" s="378"/>
      <c r="AI164" s="378"/>
      <c r="AJ164" s="378"/>
      <c r="AK164" s="379"/>
      <c r="AL164" s="1071"/>
      <c r="AM164" s="1071"/>
      <c r="AN164" s="1071"/>
      <c r="AO164" s="1071"/>
    </row>
    <row r="165" spans="1:41" ht="18.75" hidden="1" customHeight="1" x14ac:dyDescent="0.4">
      <c r="A165" s="337" t="s">
        <v>462</v>
      </c>
      <c r="B165" s="337" t="s">
        <v>462</v>
      </c>
      <c r="C165" s="337" t="s">
        <v>462</v>
      </c>
      <c r="D165" s="337" t="s">
        <v>462</v>
      </c>
      <c r="E165" s="337" t="s">
        <v>163</v>
      </c>
      <c r="F165" s="337" t="s">
        <v>462</v>
      </c>
      <c r="G165" s="337" t="s">
        <v>462</v>
      </c>
      <c r="H165" s="337" t="s">
        <v>462</v>
      </c>
      <c r="I165" s="338" t="s">
        <v>462</v>
      </c>
      <c r="J165" s="365"/>
      <c r="K165" s="366"/>
      <c r="L165" s="367"/>
      <c r="M165" s="368"/>
      <c r="N165" s="349"/>
      <c r="O165" s="369"/>
      <c r="P165" s="380"/>
      <c r="Q165" s="1028"/>
      <c r="R165" s="346" t="s">
        <v>473</v>
      </c>
      <c r="S165" s="347" t="s">
        <v>537</v>
      </c>
      <c r="T165" s="347"/>
      <c r="U165" s="339"/>
      <c r="V165" s="339" t="s">
        <v>473</v>
      </c>
      <c r="W165" s="347" t="s">
        <v>538</v>
      </c>
      <c r="X165" s="339"/>
      <c r="Y165" s="339"/>
      <c r="Z165" s="339" t="s">
        <v>473</v>
      </c>
      <c r="AA165" s="347" t="s">
        <v>539</v>
      </c>
      <c r="AB165" s="326"/>
      <c r="AC165" s="347"/>
      <c r="AD165" s="339" t="s">
        <v>473</v>
      </c>
      <c r="AE165" s="347" t="s">
        <v>540</v>
      </c>
      <c r="AF165" s="400"/>
      <c r="AG165" s="401"/>
      <c r="AH165" s="378"/>
      <c r="AI165" s="378"/>
      <c r="AJ165" s="378"/>
      <c r="AK165" s="379"/>
      <c r="AL165" s="1071"/>
      <c r="AM165" s="1071"/>
      <c r="AN165" s="1071"/>
      <c r="AO165" s="1071"/>
    </row>
    <row r="166" spans="1:41" ht="18.75" hidden="1" customHeight="1" x14ac:dyDescent="0.4">
      <c r="A166" s="337" t="s">
        <v>462</v>
      </c>
      <c r="B166" s="337" t="s">
        <v>462</v>
      </c>
      <c r="C166" s="337" t="s">
        <v>462</v>
      </c>
      <c r="D166" s="337" t="s">
        <v>462</v>
      </c>
      <c r="E166" s="337" t="s">
        <v>163</v>
      </c>
      <c r="F166" s="337" t="s">
        <v>462</v>
      </c>
      <c r="G166" s="337" t="s">
        <v>462</v>
      </c>
      <c r="H166" s="337" t="s">
        <v>462</v>
      </c>
      <c r="I166" s="338" t="s">
        <v>462</v>
      </c>
      <c r="J166" s="365"/>
      <c r="K166" s="366"/>
      <c r="L166" s="367"/>
      <c r="M166" s="368"/>
      <c r="N166" s="349"/>
      <c r="O166" s="369"/>
      <c r="P166" s="380"/>
      <c r="Q166" s="1028"/>
      <c r="R166" s="346" t="s">
        <v>473</v>
      </c>
      <c r="S166" s="347" t="s">
        <v>541</v>
      </c>
      <c r="T166" s="347"/>
      <c r="U166" s="339"/>
      <c r="V166" s="339" t="s">
        <v>473</v>
      </c>
      <c r="W166" s="347" t="s">
        <v>542</v>
      </c>
      <c r="X166" s="339"/>
      <c r="Y166" s="339"/>
      <c r="Z166" s="339" t="s">
        <v>473</v>
      </c>
      <c r="AA166" s="347" t="s">
        <v>543</v>
      </c>
      <c r="AB166" s="326"/>
      <c r="AC166" s="347"/>
      <c r="AD166" s="339" t="s">
        <v>473</v>
      </c>
      <c r="AE166" s="347" t="s">
        <v>544</v>
      </c>
      <c r="AF166" s="400"/>
      <c r="AG166" s="401"/>
      <c r="AH166" s="378"/>
      <c r="AI166" s="378"/>
      <c r="AJ166" s="378"/>
      <c r="AK166" s="379"/>
      <c r="AL166" s="1071"/>
      <c r="AM166" s="1071"/>
      <c r="AN166" s="1071"/>
      <c r="AO166" s="1071"/>
    </row>
    <row r="167" spans="1:41" ht="18.75" hidden="1" customHeight="1" x14ac:dyDescent="0.4">
      <c r="A167" s="344" t="s">
        <v>462</v>
      </c>
      <c r="B167" s="344" t="s">
        <v>462</v>
      </c>
      <c r="C167" s="344" t="s">
        <v>462</v>
      </c>
      <c r="D167" s="344" t="s">
        <v>462</v>
      </c>
      <c r="E167" s="344" t="s">
        <v>163</v>
      </c>
      <c r="F167" s="344" t="s">
        <v>462</v>
      </c>
      <c r="G167" s="344" t="s">
        <v>462</v>
      </c>
      <c r="H167" s="344" t="s">
        <v>462</v>
      </c>
      <c r="I167" s="345" t="s">
        <v>462</v>
      </c>
      <c r="J167" s="402"/>
      <c r="K167" s="403"/>
      <c r="L167" s="404"/>
      <c r="M167" s="405"/>
      <c r="N167" s="406"/>
      <c r="O167" s="407"/>
      <c r="P167" s="408"/>
      <c r="Q167" s="1040"/>
      <c r="R167" s="409" t="s">
        <v>473</v>
      </c>
      <c r="S167" s="410" t="s">
        <v>545</v>
      </c>
      <c r="T167" s="410"/>
      <c r="U167" s="411"/>
      <c r="V167" s="411"/>
      <c r="W167" s="410"/>
      <c r="X167" s="411"/>
      <c r="Y167" s="411"/>
      <c r="Z167" s="411"/>
      <c r="AA167" s="410"/>
      <c r="AB167" s="412"/>
      <c r="AC167" s="410"/>
      <c r="AD167" s="411"/>
      <c r="AE167" s="410"/>
      <c r="AF167" s="413"/>
      <c r="AG167" s="414"/>
      <c r="AH167" s="415"/>
      <c r="AI167" s="415"/>
      <c r="AJ167" s="415"/>
      <c r="AK167" s="416"/>
      <c r="AL167" s="1072"/>
      <c r="AM167" s="1072"/>
      <c r="AN167" s="1072"/>
      <c r="AO167" s="1072"/>
    </row>
    <row r="168" spans="1:41" ht="18.75" hidden="1" customHeight="1" x14ac:dyDescent="0.4">
      <c r="A168" s="324" t="s">
        <v>462</v>
      </c>
      <c r="B168" s="324" t="s">
        <v>462</v>
      </c>
      <c r="C168" s="324" t="s">
        <v>462</v>
      </c>
      <c r="D168" s="324" t="s">
        <v>462</v>
      </c>
      <c r="E168" s="324" t="s">
        <v>163</v>
      </c>
      <c r="F168" s="324" t="s">
        <v>462</v>
      </c>
      <c r="G168" s="324" t="s">
        <v>462</v>
      </c>
      <c r="H168" s="324" t="s">
        <v>462</v>
      </c>
      <c r="I168" s="324" t="s">
        <v>462</v>
      </c>
      <c r="J168" s="350"/>
      <c r="K168" s="351"/>
      <c r="L168" s="421"/>
      <c r="M168" s="422"/>
      <c r="N168" s="342"/>
      <c r="O168" s="354"/>
      <c r="P168" s="342"/>
      <c r="Q168" s="423" t="s">
        <v>548</v>
      </c>
      <c r="R168" s="356" t="s">
        <v>473</v>
      </c>
      <c r="S168" s="357" t="s">
        <v>549</v>
      </c>
      <c r="T168" s="361"/>
      <c r="U168" s="358"/>
      <c r="V168" s="359" t="s">
        <v>473</v>
      </c>
      <c r="W168" s="357" t="s">
        <v>550</v>
      </c>
      <c r="X168" s="424"/>
      <c r="Y168" s="424"/>
      <c r="Z168" s="424"/>
      <c r="AA168" s="424"/>
      <c r="AB168" s="424"/>
      <c r="AC168" s="424"/>
      <c r="AD168" s="424"/>
      <c r="AE168" s="424"/>
      <c r="AF168" s="424"/>
      <c r="AG168" s="435"/>
      <c r="AH168" s="363" t="s">
        <v>473</v>
      </c>
      <c r="AI168" s="340" t="s">
        <v>487</v>
      </c>
      <c r="AJ168" s="340"/>
      <c r="AK168" s="364"/>
      <c r="AL168" s="1069"/>
      <c r="AM168" s="1069"/>
      <c r="AN168" s="1069"/>
      <c r="AO168" s="1069"/>
    </row>
    <row r="169" spans="1:41" ht="18.75" hidden="1" customHeight="1" x14ac:dyDescent="0.4">
      <c r="A169" s="324" t="s">
        <v>462</v>
      </c>
      <c r="B169" s="324" t="s">
        <v>462</v>
      </c>
      <c r="C169" s="324" t="s">
        <v>462</v>
      </c>
      <c r="D169" s="324" t="s">
        <v>462</v>
      </c>
      <c r="E169" s="324" t="s">
        <v>163</v>
      </c>
      <c r="F169" s="324" t="s">
        <v>462</v>
      </c>
      <c r="G169" s="324" t="s">
        <v>462</v>
      </c>
      <c r="H169" s="324" t="s">
        <v>462</v>
      </c>
      <c r="I169" s="324" t="s">
        <v>462</v>
      </c>
      <c r="J169" s="365"/>
      <c r="K169" s="366"/>
      <c r="L169" s="389"/>
      <c r="M169" s="425"/>
      <c r="N169" s="349"/>
      <c r="O169" s="369"/>
      <c r="P169" s="349"/>
      <c r="Q169" s="1027" t="s">
        <v>483</v>
      </c>
      <c r="R169" s="394" t="s">
        <v>473</v>
      </c>
      <c r="S169" s="395" t="s">
        <v>484</v>
      </c>
      <c r="T169" s="395"/>
      <c r="U169" s="430"/>
      <c r="V169" s="399" t="s">
        <v>473</v>
      </c>
      <c r="W169" s="395" t="s">
        <v>588</v>
      </c>
      <c r="X169" s="395"/>
      <c r="Y169" s="430"/>
      <c r="Z169" s="399" t="s">
        <v>473</v>
      </c>
      <c r="AA169" s="430" t="s">
        <v>589</v>
      </c>
      <c r="AB169" s="430"/>
      <c r="AC169" s="430"/>
      <c r="AD169" s="399" t="s">
        <v>473</v>
      </c>
      <c r="AE169" s="430" t="s">
        <v>590</v>
      </c>
      <c r="AF169" s="430"/>
      <c r="AG169" s="431"/>
      <c r="AH169" s="346" t="s">
        <v>473</v>
      </c>
      <c r="AI169" s="347" t="s">
        <v>491</v>
      </c>
      <c r="AJ169" s="378"/>
      <c r="AK169" s="379"/>
      <c r="AL169" s="1071"/>
      <c r="AM169" s="1071"/>
      <c r="AN169" s="1071"/>
      <c r="AO169" s="1071"/>
    </row>
    <row r="170" spans="1:41" ht="18.75" hidden="1" customHeight="1" x14ac:dyDescent="0.4">
      <c r="A170" s="324" t="s">
        <v>462</v>
      </c>
      <c r="B170" s="324" t="s">
        <v>462</v>
      </c>
      <c r="C170" s="324" t="s">
        <v>462</v>
      </c>
      <c r="D170" s="324" t="s">
        <v>462</v>
      </c>
      <c r="E170" s="324" t="s">
        <v>163</v>
      </c>
      <c r="F170" s="324" t="s">
        <v>462</v>
      </c>
      <c r="G170" s="324" t="s">
        <v>462</v>
      </c>
      <c r="H170" s="324" t="s">
        <v>462</v>
      </c>
      <c r="I170" s="324" t="s">
        <v>462</v>
      </c>
      <c r="J170" s="365"/>
      <c r="K170" s="366"/>
      <c r="L170" s="389"/>
      <c r="M170" s="425"/>
      <c r="N170" s="349"/>
      <c r="O170" s="369"/>
      <c r="P170" s="349"/>
      <c r="Q170" s="1044"/>
      <c r="R170" s="346" t="s">
        <v>473</v>
      </c>
      <c r="S170" s="347" t="s">
        <v>591</v>
      </c>
      <c r="T170" s="347"/>
      <c r="U170" s="326"/>
      <c r="V170" s="339" t="s">
        <v>473</v>
      </c>
      <c r="W170" s="347" t="s">
        <v>592</v>
      </c>
      <c r="X170" s="347"/>
      <c r="Y170" s="326"/>
      <c r="Z170" s="339" t="s">
        <v>473</v>
      </c>
      <c r="AA170" s="326" t="s">
        <v>593</v>
      </c>
      <c r="AB170" s="326"/>
      <c r="AC170" s="326"/>
      <c r="AD170" s="326"/>
      <c r="AE170" s="326"/>
      <c r="AF170" s="326"/>
      <c r="AG170" s="432"/>
      <c r="AH170" s="383"/>
      <c r="AI170" s="378"/>
      <c r="AJ170" s="378"/>
      <c r="AK170" s="379"/>
      <c r="AL170" s="1071"/>
      <c r="AM170" s="1071"/>
      <c r="AN170" s="1071"/>
      <c r="AO170" s="1071"/>
    </row>
    <row r="171" spans="1:41" ht="18.75" hidden="1" customHeight="1" x14ac:dyDescent="0.4">
      <c r="A171" s="324" t="s">
        <v>462</v>
      </c>
      <c r="B171" s="324" t="s">
        <v>462</v>
      </c>
      <c r="C171" s="324" t="s">
        <v>462</v>
      </c>
      <c r="D171" s="324" t="s">
        <v>462</v>
      </c>
      <c r="E171" s="324" t="s">
        <v>163</v>
      </c>
      <c r="F171" s="324" t="s">
        <v>462</v>
      </c>
      <c r="G171" s="324" t="s">
        <v>462</v>
      </c>
      <c r="H171" s="324" t="s">
        <v>462</v>
      </c>
      <c r="I171" s="324" t="s">
        <v>462</v>
      </c>
      <c r="J171" s="365"/>
      <c r="K171" s="366"/>
      <c r="L171" s="389"/>
      <c r="M171" s="425"/>
      <c r="N171" s="349"/>
      <c r="O171" s="369"/>
      <c r="P171" s="349"/>
      <c r="Q171" s="1018"/>
      <c r="R171" s="426" t="s">
        <v>473</v>
      </c>
      <c r="S171" s="388" t="s">
        <v>594</v>
      </c>
      <c r="T171" s="388"/>
      <c r="U171" s="433"/>
      <c r="V171" s="428"/>
      <c r="W171" s="388"/>
      <c r="X171" s="388"/>
      <c r="Y171" s="433"/>
      <c r="Z171" s="428"/>
      <c r="AA171" s="433"/>
      <c r="AB171" s="433"/>
      <c r="AC171" s="433"/>
      <c r="AD171" s="433"/>
      <c r="AE171" s="433"/>
      <c r="AF171" s="433"/>
      <c r="AG171" s="434"/>
      <c r="AH171" s="383"/>
      <c r="AI171" s="378"/>
      <c r="AJ171" s="378"/>
      <c r="AK171" s="379"/>
      <c r="AL171" s="1071"/>
      <c r="AM171" s="1071"/>
      <c r="AN171" s="1071"/>
      <c r="AO171" s="1071"/>
    </row>
    <row r="172" spans="1:41" ht="18.75" hidden="1" customHeight="1" x14ac:dyDescent="0.4">
      <c r="A172" s="324" t="s">
        <v>462</v>
      </c>
      <c r="B172" s="324" t="s">
        <v>462</v>
      </c>
      <c r="C172" s="324" t="s">
        <v>462</v>
      </c>
      <c r="D172" s="324" t="s">
        <v>462</v>
      </c>
      <c r="E172" s="324" t="s">
        <v>163</v>
      </c>
      <c r="F172" s="324" t="s">
        <v>462</v>
      </c>
      <c r="G172" s="324" t="s">
        <v>462</v>
      </c>
      <c r="H172" s="324" t="s">
        <v>462</v>
      </c>
      <c r="I172" s="324" t="s">
        <v>462</v>
      </c>
      <c r="J172" s="365"/>
      <c r="K172" s="366"/>
      <c r="L172" s="389"/>
      <c r="M172" s="425"/>
      <c r="N172" s="349"/>
      <c r="O172" s="369"/>
      <c r="P172" s="349"/>
      <c r="Q172" s="387" t="s">
        <v>361</v>
      </c>
      <c r="R172" s="371" t="s">
        <v>473</v>
      </c>
      <c r="S172" s="372" t="s">
        <v>552</v>
      </c>
      <c r="T172" s="373"/>
      <c r="U172" s="374"/>
      <c r="V172" s="375" t="s">
        <v>473</v>
      </c>
      <c r="W172" s="372" t="s">
        <v>553</v>
      </c>
      <c r="X172" s="373"/>
      <c r="Y172" s="373"/>
      <c r="Z172" s="373"/>
      <c r="AA172" s="373"/>
      <c r="AB172" s="373"/>
      <c r="AC172" s="373"/>
      <c r="AD172" s="373"/>
      <c r="AE172" s="373"/>
      <c r="AF172" s="373"/>
      <c r="AG172" s="386"/>
      <c r="AH172" s="383"/>
      <c r="AI172" s="378"/>
      <c r="AJ172" s="378"/>
      <c r="AK172" s="379"/>
      <c r="AL172" s="1071"/>
      <c r="AM172" s="1071"/>
      <c r="AN172" s="1071"/>
      <c r="AO172" s="1071"/>
    </row>
    <row r="173" spans="1:41" ht="18.75" hidden="1" customHeight="1" x14ac:dyDescent="0.4">
      <c r="A173" s="324" t="s">
        <v>462</v>
      </c>
      <c r="B173" s="324" t="s">
        <v>462</v>
      </c>
      <c r="C173" s="324" t="s">
        <v>462</v>
      </c>
      <c r="D173" s="324" t="s">
        <v>462</v>
      </c>
      <c r="E173" s="324" t="s">
        <v>163</v>
      </c>
      <c r="F173" s="324" t="s">
        <v>462</v>
      </c>
      <c r="G173" s="324" t="s">
        <v>462</v>
      </c>
      <c r="H173" s="324" t="s">
        <v>462</v>
      </c>
      <c r="I173" s="324" t="s">
        <v>462</v>
      </c>
      <c r="J173" s="365"/>
      <c r="K173" s="366"/>
      <c r="L173" s="389"/>
      <c r="M173" s="425"/>
      <c r="N173" s="349"/>
      <c r="O173" s="369"/>
      <c r="P173" s="349"/>
      <c r="Q173" s="387" t="s">
        <v>554</v>
      </c>
      <c r="R173" s="371" t="s">
        <v>473</v>
      </c>
      <c r="S173" s="372" t="s">
        <v>489</v>
      </c>
      <c r="T173" s="373"/>
      <c r="U173" s="374"/>
      <c r="V173" s="375" t="s">
        <v>473</v>
      </c>
      <c r="W173" s="372" t="s">
        <v>490</v>
      </c>
      <c r="X173" s="373"/>
      <c r="Y173" s="373"/>
      <c r="Z173" s="373"/>
      <c r="AA173" s="373"/>
      <c r="AB173" s="373"/>
      <c r="AC173" s="373"/>
      <c r="AD173" s="373"/>
      <c r="AE173" s="373"/>
      <c r="AF173" s="373"/>
      <c r="AG173" s="386"/>
      <c r="AH173" s="383"/>
      <c r="AI173" s="378"/>
      <c r="AJ173" s="378"/>
      <c r="AK173" s="379"/>
      <c r="AL173" s="1071"/>
      <c r="AM173" s="1071"/>
      <c r="AN173" s="1071"/>
      <c r="AO173" s="1071"/>
    </row>
    <row r="174" spans="1:41" ht="18.75" hidden="1" customHeight="1" x14ac:dyDescent="0.4">
      <c r="A174" s="324" t="s">
        <v>462</v>
      </c>
      <c r="B174" s="324" t="s">
        <v>462</v>
      </c>
      <c r="C174" s="324" t="s">
        <v>462</v>
      </c>
      <c r="D174" s="324" t="s">
        <v>462</v>
      </c>
      <c r="E174" s="324" t="s">
        <v>163</v>
      </c>
      <c r="F174" s="324" t="s">
        <v>462</v>
      </c>
      <c r="G174" s="324" t="s">
        <v>462</v>
      </c>
      <c r="H174" s="324" t="s">
        <v>462</v>
      </c>
      <c r="I174" s="324" t="s">
        <v>462</v>
      </c>
      <c r="J174" s="365"/>
      <c r="K174" s="366"/>
      <c r="L174" s="389"/>
      <c r="M174" s="425"/>
      <c r="N174" s="349"/>
      <c r="O174" s="369"/>
      <c r="P174" s="349"/>
      <c r="Q174" s="387" t="s">
        <v>555</v>
      </c>
      <c r="R174" s="371" t="s">
        <v>473</v>
      </c>
      <c r="S174" s="372" t="s">
        <v>489</v>
      </c>
      <c r="T174" s="373"/>
      <c r="U174" s="374"/>
      <c r="V174" s="375" t="s">
        <v>473</v>
      </c>
      <c r="W174" s="372" t="s">
        <v>490</v>
      </c>
      <c r="X174" s="373"/>
      <c r="Y174" s="373"/>
      <c r="Z174" s="373"/>
      <c r="AA174" s="373"/>
      <c r="AB174" s="373"/>
      <c r="AC174" s="373"/>
      <c r="AD174" s="373"/>
      <c r="AE174" s="373"/>
      <c r="AF174" s="373"/>
      <c r="AG174" s="386"/>
      <c r="AH174" s="383"/>
      <c r="AI174" s="378"/>
      <c r="AJ174" s="378"/>
      <c r="AK174" s="379"/>
      <c r="AL174" s="1071"/>
      <c r="AM174" s="1071"/>
      <c r="AN174" s="1071"/>
      <c r="AO174" s="1071"/>
    </row>
    <row r="175" spans="1:41" ht="19.5" hidden="1" customHeight="1" x14ac:dyDescent="0.4">
      <c r="A175" s="324" t="s">
        <v>462</v>
      </c>
      <c r="B175" s="324" t="s">
        <v>462</v>
      </c>
      <c r="C175" s="324" t="s">
        <v>462</v>
      </c>
      <c r="D175" s="324" t="s">
        <v>462</v>
      </c>
      <c r="E175" s="324" t="s">
        <v>163</v>
      </c>
      <c r="F175" s="324" t="s">
        <v>462</v>
      </c>
      <c r="G175" s="324" t="s">
        <v>462</v>
      </c>
      <c r="H175" s="324" t="s">
        <v>462</v>
      </c>
      <c r="I175" s="324" t="s">
        <v>462</v>
      </c>
      <c r="J175" s="365"/>
      <c r="K175" s="366"/>
      <c r="L175" s="367"/>
      <c r="M175" s="368"/>
      <c r="N175" s="349"/>
      <c r="O175" s="369"/>
      <c r="P175" s="380"/>
      <c r="Q175" s="381" t="s">
        <v>492</v>
      </c>
      <c r="R175" s="371" t="s">
        <v>473</v>
      </c>
      <c r="S175" s="372" t="s">
        <v>489</v>
      </c>
      <c r="T175" s="373"/>
      <c r="U175" s="374"/>
      <c r="V175" s="375" t="s">
        <v>473</v>
      </c>
      <c r="W175" s="372" t="s">
        <v>493</v>
      </c>
      <c r="X175" s="375"/>
      <c r="Y175" s="372"/>
      <c r="Z175" s="376"/>
      <c r="AA175" s="376"/>
      <c r="AB175" s="376"/>
      <c r="AC175" s="376"/>
      <c r="AD175" s="376"/>
      <c r="AE175" s="376"/>
      <c r="AF175" s="376"/>
      <c r="AG175" s="382"/>
      <c r="AH175" s="378"/>
      <c r="AI175" s="378"/>
      <c r="AJ175" s="378"/>
      <c r="AK175" s="379"/>
      <c r="AL175" s="1071"/>
      <c r="AM175" s="1071"/>
      <c r="AN175" s="1071"/>
      <c r="AO175" s="1071"/>
    </row>
    <row r="176" spans="1:41" ht="19.5" hidden="1" customHeight="1" x14ac:dyDescent="0.4">
      <c r="A176" s="324" t="s">
        <v>462</v>
      </c>
      <c r="B176" s="324" t="s">
        <v>462</v>
      </c>
      <c r="C176" s="324" t="s">
        <v>462</v>
      </c>
      <c r="D176" s="324" t="s">
        <v>462</v>
      </c>
      <c r="E176" s="324" t="s">
        <v>163</v>
      </c>
      <c r="F176" s="324" t="s">
        <v>462</v>
      </c>
      <c r="G176" s="324" t="s">
        <v>462</v>
      </c>
      <c r="H176" s="324" t="s">
        <v>462</v>
      </c>
      <c r="I176" s="324" t="s">
        <v>462</v>
      </c>
      <c r="J176" s="365"/>
      <c r="K176" s="366"/>
      <c r="L176" s="367"/>
      <c r="M176" s="368"/>
      <c r="N176" s="349"/>
      <c r="O176" s="369"/>
      <c r="P176" s="380"/>
      <c r="Q176" s="381" t="s">
        <v>494</v>
      </c>
      <c r="R176" s="371" t="s">
        <v>473</v>
      </c>
      <c r="S176" s="372" t="s">
        <v>489</v>
      </c>
      <c r="T176" s="373"/>
      <c r="U176" s="374"/>
      <c r="V176" s="375" t="s">
        <v>473</v>
      </c>
      <c r="W176" s="372" t="s">
        <v>493</v>
      </c>
      <c r="X176" s="375"/>
      <c r="Y176" s="372"/>
      <c r="Z176" s="376"/>
      <c r="AA176" s="376"/>
      <c r="AB176" s="376"/>
      <c r="AC176" s="376"/>
      <c r="AD176" s="376"/>
      <c r="AE176" s="376"/>
      <c r="AF176" s="376"/>
      <c r="AG176" s="382"/>
      <c r="AH176" s="378"/>
      <c r="AI176" s="378"/>
      <c r="AJ176" s="378"/>
      <c r="AK176" s="379"/>
      <c r="AL176" s="1071"/>
      <c r="AM176" s="1071"/>
      <c r="AN176" s="1071"/>
      <c r="AO176" s="1071"/>
    </row>
    <row r="177" spans="1:41" ht="18.75" hidden="1" customHeight="1" x14ac:dyDescent="0.4">
      <c r="A177" s="324" t="s">
        <v>462</v>
      </c>
      <c r="B177" s="324" t="s">
        <v>462</v>
      </c>
      <c r="C177" s="324" t="s">
        <v>462</v>
      </c>
      <c r="D177" s="324" t="s">
        <v>462</v>
      </c>
      <c r="E177" s="324" t="s">
        <v>163</v>
      </c>
      <c r="F177" s="324" t="s">
        <v>462</v>
      </c>
      <c r="G177" s="324" t="s">
        <v>462</v>
      </c>
      <c r="H177" s="324" t="s">
        <v>462</v>
      </c>
      <c r="I177" s="324" t="s">
        <v>462</v>
      </c>
      <c r="J177" s="365"/>
      <c r="K177" s="366"/>
      <c r="L177" s="389"/>
      <c r="M177" s="425"/>
      <c r="N177" s="349"/>
      <c r="O177" s="369"/>
      <c r="P177" s="349"/>
      <c r="Q177" s="1000" t="s">
        <v>556</v>
      </c>
      <c r="R177" s="1078" t="s">
        <v>473</v>
      </c>
      <c r="S177" s="999" t="s">
        <v>484</v>
      </c>
      <c r="T177" s="999"/>
      <c r="U177" s="1075" t="s">
        <v>473</v>
      </c>
      <c r="V177" s="999" t="s">
        <v>499</v>
      </c>
      <c r="W177" s="999"/>
      <c r="X177" s="395"/>
      <c r="Y177" s="395"/>
      <c r="Z177" s="395"/>
      <c r="AA177" s="395"/>
      <c r="AB177" s="395"/>
      <c r="AC177" s="395"/>
      <c r="AD177" s="395"/>
      <c r="AE177" s="395"/>
      <c r="AF177" s="395"/>
      <c r="AG177" s="440"/>
      <c r="AH177" s="383"/>
      <c r="AI177" s="378"/>
      <c r="AJ177" s="378"/>
      <c r="AK177" s="379"/>
      <c r="AL177" s="1071"/>
      <c r="AM177" s="1071"/>
      <c r="AN177" s="1071"/>
      <c r="AO177" s="1071"/>
    </row>
    <row r="178" spans="1:41" ht="18.75" hidden="1" customHeight="1" x14ac:dyDescent="0.4">
      <c r="A178" s="324" t="s">
        <v>462</v>
      </c>
      <c r="B178" s="324" t="s">
        <v>462</v>
      </c>
      <c r="C178" s="324" t="s">
        <v>462</v>
      </c>
      <c r="D178" s="324" t="s">
        <v>462</v>
      </c>
      <c r="E178" s="324" t="s">
        <v>163</v>
      </c>
      <c r="F178" s="324" t="s">
        <v>462</v>
      </c>
      <c r="G178" s="324" t="s">
        <v>462</v>
      </c>
      <c r="H178" s="324" t="s">
        <v>462</v>
      </c>
      <c r="I178" s="324" t="s">
        <v>462</v>
      </c>
      <c r="J178" s="365"/>
      <c r="K178" s="366"/>
      <c r="L178" s="389"/>
      <c r="M178" s="425"/>
      <c r="N178" s="349"/>
      <c r="O178" s="369"/>
      <c r="P178" s="349"/>
      <c r="Q178" s="1029"/>
      <c r="R178" s="1079"/>
      <c r="S178" s="1032"/>
      <c r="T178" s="1032"/>
      <c r="U178" s="1076"/>
      <c r="V178" s="1032"/>
      <c r="W178" s="1032"/>
      <c r="X178" s="388"/>
      <c r="Y178" s="388"/>
      <c r="Z178" s="388"/>
      <c r="AA178" s="388"/>
      <c r="AB178" s="388"/>
      <c r="AC178" s="388"/>
      <c r="AD178" s="388"/>
      <c r="AE178" s="388"/>
      <c r="AF178" s="388"/>
      <c r="AG178" s="441"/>
      <c r="AH178" s="383"/>
      <c r="AI178" s="378"/>
      <c r="AJ178" s="378"/>
      <c r="AK178" s="379"/>
      <c r="AL178" s="1071"/>
      <c r="AM178" s="1071"/>
      <c r="AN178" s="1071"/>
      <c r="AO178" s="1071"/>
    </row>
    <row r="179" spans="1:41" ht="18.75" hidden="1" customHeight="1" x14ac:dyDescent="0.4">
      <c r="A179" s="324" t="s">
        <v>462</v>
      </c>
      <c r="B179" s="324" t="s">
        <v>462</v>
      </c>
      <c r="C179" s="324" t="s">
        <v>462</v>
      </c>
      <c r="D179" s="324" t="s">
        <v>462</v>
      </c>
      <c r="E179" s="324" t="s">
        <v>163</v>
      </c>
      <c r="F179" s="324" t="s">
        <v>462</v>
      </c>
      <c r="G179" s="324" t="s">
        <v>462</v>
      </c>
      <c r="H179" s="324" t="s">
        <v>462</v>
      </c>
      <c r="I179" s="324" t="s">
        <v>462</v>
      </c>
      <c r="J179" s="346" t="s">
        <v>473</v>
      </c>
      <c r="K179" s="366">
        <v>52</v>
      </c>
      <c r="L179" s="389" t="s">
        <v>610</v>
      </c>
      <c r="M179" s="346" t="s">
        <v>473</v>
      </c>
      <c r="N179" s="349" t="s">
        <v>620</v>
      </c>
      <c r="O179" s="369"/>
      <c r="P179" s="349"/>
      <c r="Q179" s="387" t="s">
        <v>561</v>
      </c>
      <c r="R179" s="426" t="s">
        <v>473</v>
      </c>
      <c r="S179" s="388" t="s">
        <v>484</v>
      </c>
      <c r="T179" s="427"/>
      <c r="U179" s="428" t="s">
        <v>473</v>
      </c>
      <c r="V179" s="388" t="s">
        <v>499</v>
      </c>
      <c r="W179" s="373"/>
      <c r="X179" s="373"/>
      <c r="Y179" s="373"/>
      <c r="Z179" s="373"/>
      <c r="AA179" s="373"/>
      <c r="AB179" s="373"/>
      <c r="AC179" s="373"/>
      <c r="AD179" s="373"/>
      <c r="AE179" s="373"/>
      <c r="AF179" s="373"/>
      <c r="AG179" s="386"/>
      <c r="AH179" s="383"/>
      <c r="AI179" s="378"/>
      <c r="AJ179" s="378"/>
      <c r="AK179" s="379"/>
      <c r="AL179" s="1071"/>
      <c r="AM179" s="1071"/>
      <c r="AN179" s="1071"/>
      <c r="AO179" s="1071"/>
    </row>
    <row r="180" spans="1:41" ht="18.75" hidden="1" customHeight="1" x14ac:dyDescent="0.4">
      <c r="A180" s="324" t="s">
        <v>462</v>
      </c>
      <c r="B180" s="324" t="s">
        <v>462</v>
      </c>
      <c r="C180" s="324" t="s">
        <v>462</v>
      </c>
      <c r="D180" s="324" t="s">
        <v>462</v>
      </c>
      <c r="E180" s="324" t="s">
        <v>163</v>
      </c>
      <c r="F180" s="324" t="s">
        <v>462</v>
      </c>
      <c r="G180" s="324" t="s">
        <v>462</v>
      </c>
      <c r="H180" s="324" t="s">
        <v>462</v>
      </c>
      <c r="I180" s="324" t="s">
        <v>462</v>
      </c>
      <c r="J180" s="365"/>
      <c r="K180" s="366"/>
      <c r="L180" s="389"/>
      <c r="M180" s="346" t="s">
        <v>473</v>
      </c>
      <c r="N180" s="349" t="s">
        <v>621</v>
      </c>
      <c r="O180" s="369"/>
      <c r="P180" s="349"/>
      <c r="Q180" s="387" t="s">
        <v>596</v>
      </c>
      <c r="R180" s="426" t="s">
        <v>473</v>
      </c>
      <c r="S180" s="388" t="s">
        <v>484</v>
      </c>
      <c r="T180" s="427"/>
      <c r="U180" s="428" t="s">
        <v>473</v>
      </c>
      <c r="V180" s="388" t="s">
        <v>499</v>
      </c>
      <c r="W180" s="373"/>
      <c r="X180" s="373"/>
      <c r="Y180" s="373"/>
      <c r="Z180" s="373"/>
      <c r="AA180" s="373"/>
      <c r="AB180" s="373"/>
      <c r="AC180" s="373"/>
      <c r="AD180" s="373"/>
      <c r="AE180" s="373"/>
      <c r="AF180" s="373"/>
      <c r="AG180" s="386"/>
      <c r="AH180" s="383"/>
      <c r="AI180" s="378"/>
      <c r="AJ180" s="378"/>
      <c r="AK180" s="379"/>
      <c r="AL180" s="1071"/>
      <c r="AM180" s="1071"/>
      <c r="AN180" s="1071"/>
      <c r="AO180" s="1071"/>
    </row>
    <row r="181" spans="1:41" ht="18.75" hidden="1" customHeight="1" x14ac:dyDescent="0.4">
      <c r="A181" s="324" t="s">
        <v>462</v>
      </c>
      <c r="B181" s="324" t="s">
        <v>462</v>
      </c>
      <c r="C181" s="324" t="s">
        <v>462</v>
      </c>
      <c r="D181" s="324" t="s">
        <v>462</v>
      </c>
      <c r="E181" s="324" t="s">
        <v>163</v>
      </c>
      <c r="F181" s="324" t="s">
        <v>462</v>
      </c>
      <c r="G181" s="324" t="s">
        <v>462</v>
      </c>
      <c r="H181" s="324" t="s">
        <v>462</v>
      </c>
      <c r="I181" s="324" t="s">
        <v>462</v>
      </c>
      <c r="J181" s="365"/>
      <c r="K181" s="366"/>
      <c r="L181" s="389"/>
      <c r="M181" s="425"/>
      <c r="N181" s="349"/>
      <c r="O181" s="369"/>
      <c r="P181" s="349"/>
      <c r="Q181" s="429" t="s">
        <v>572</v>
      </c>
      <c r="R181" s="426" t="s">
        <v>473</v>
      </c>
      <c r="S181" s="388" t="s">
        <v>484</v>
      </c>
      <c r="T181" s="427"/>
      <c r="U181" s="428" t="s">
        <v>473</v>
      </c>
      <c r="V181" s="388" t="s">
        <v>499</v>
      </c>
      <c r="W181" s="373"/>
      <c r="X181" s="373"/>
      <c r="Y181" s="373"/>
      <c r="Z181" s="373"/>
      <c r="AA181" s="373"/>
      <c r="AB181" s="373"/>
      <c r="AC181" s="373"/>
      <c r="AD181" s="373"/>
      <c r="AE181" s="373"/>
      <c r="AF181" s="373"/>
      <c r="AG181" s="386"/>
      <c r="AH181" s="383"/>
      <c r="AI181" s="378"/>
      <c r="AJ181" s="378"/>
      <c r="AK181" s="379"/>
      <c r="AL181" s="1071"/>
      <c r="AM181" s="1071"/>
      <c r="AN181" s="1071"/>
      <c r="AO181" s="1071"/>
    </row>
    <row r="182" spans="1:41" ht="18.75" hidden="1" customHeight="1" x14ac:dyDescent="0.4">
      <c r="A182" s="324" t="s">
        <v>462</v>
      </c>
      <c r="B182" s="324" t="s">
        <v>462</v>
      </c>
      <c r="C182" s="324" t="s">
        <v>462</v>
      </c>
      <c r="D182" s="324" t="s">
        <v>462</v>
      </c>
      <c r="E182" s="324" t="s">
        <v>163</v>
      </c>
      <c r="F182" s="324" t="s">
        <v>462</v>
      </c>
      <c r="G182" s="324" t="s">
        <v>462</v>
      </c>
      <c r="H182" s="324" t="s">
        <v>462</v>
      </c>
      <c r="I182" s="324" t="s">
        <v>462</v>
      </c>
      <c r="J182" s="365"/>
      <c r="K182" s="366"/>
      <c r="L182" s="389"/>
      <c r="M182" s="425"/>
      <c r="N182" s="349"/>
      <c r="O182" s="369"/>
      <c r="P182" s="349"/>
      <c r="Q182" s="387" t="s">
        <v>603</v>
      </c>
      <c r="R182" s="426" t="s">
        <v>473</v>
      </c>
      <c r="S182" s="388" t="s">
        <v>484</v>
      </c>
      <c r="T182" s="427"/>
      <c r="U182" s="428" t="s">
        <v>473</v>
      </c>
      <c r="V182" s="388" t="s">
        <v>499</v>
      </c>
      <c r="W182" s="373"/>
      <c r="X182" s="373"/>
      <c r="Y182" s="373"/>
      <c r="Z182" s="373"/>
      <c r="AA182" s="373"/>
      <c r="AB182" s="373"/>
      <c r="AC182" s="373"/>
      <c r="AD182" s="373"/>
      <c r="AE182" s="373"/>
      <c r="AF182" s="373"/>
      <c r="AG182" s="386"/>
      <c r="AH182" s="383"/>
      <c r="AI182" s="378"/>
      <c r="AJ182" s="378"/>
      <c r="AK182" s="379"/>
      <c r="AL182" s="1071"/>
      <c r="AM182" s="1071"/>
      <c r="AN182" s="1071"/>
      <c r="AO182" s="1071"/>
    </row>
    <row r="183" spans="1:41" ht="18.75" hidden="1" customHeight="1" x14ac:dyDescent="0.4">
      <c r="A183" s="324" t="s">
        <v>462</v>
      </c>
      <c r="B183" s="324" t="s">
        <v>462</v>
      </c>
      <c r="C183" s="324" t="s">
        <v>462</v>
      </c>
      <c r="D183" s="324" t="s">
        <v>462</v>
      </c>
      <c r="E183" s="324" t="s">
        <v>163</v>
      </c>
      <c r="F183" s="324" t="s">
        <v>462</v>
      </c>
      <c r="G183" s="324" t="s">
        <v>462</v>
      </c>
      <c r="H183" s="324" t="s">
        <v>462</v>
      </c>
      <c r="I183" s="324" t="s">
        <v>462</v>
      </c>
      <c r="J183" s="365"/>
      <c r="K183" s="366"/>
      <c r="L183" s="389"/>
      <c r="M183" s="425"/>
      <c r="N183" s="349"/>
      <c r="O183" s="369"/>
      <c r="P183" s="349"/>
      <c r="Q183" s="387" t="s">
        <v>577</v>
      </c>
      <c r="R183" s="426" t="s">
        <v>473</v>
      </c>
      <c r="S183" s="388" t="s">
        <v>484</v>
      </c>
      <c r="T183" s="427"/>
      <c r="U183" s="428" t="s">
        <v>473</v>
      </c>
      <c r="V183" s="388" t="s">
        <v>499</v>
      </c>
      <c r="W183" s="373"/>
      <c r="X183" s="373"/>
      <c r="Y183" s="373"/>
      <c r="Z183" s="373"/>
      <c r="AA183" s="373"/>
      <c r="AB183" s="373"/>
      <c r="AC183" s="373"/>
      <c r="AD183" s="373"/>
      <c r="AE183" s="373"/>
      <c r="AF183" s="373"/>
      <c r="AG183" s="386"/>
      <c r="AH183" s="383"/>
      <c r="AI183" s="378"/>
      <c r="AJ183" s="378"/>
      <c r="AK183" s="379"/>
      <c r="AL183" s="1071"/>
      <c r="AM183" s="1071"/>
      <c r="AN183" s="1071"/>
      <c r="AO183" s="1071"/>
    </row>
    <row r="184" spans="1:41" ht="18.75" hidden="1" customHeight="1" x14ac:dyDescent="0.4">
      <c r="A184" s="324" t="s">
        <v>462</v>
      </c>
      <c r="B184" s="324" t="s">
        <v>462</v>
      </c>
      <c r="C184" s="324" t="s">
        <v>462</v>
      </c>
      <c r="D184" s="324" t="s">
        <v>462</v>
      </c>
      <c r="E184" s="324" t="s">
        <v>163</v>
      </c>
      <c r="F184" s="324" t="s">
        <v>462</v>
      </c>
      <c r="G184" s="324" t="s">
        <v>462</v>
      </c>
      <c r="H184" s="324" t="s">
        <v>462</v>
      </c>
      <c r="I184" s="324" t="s">
        <v>462</v>
      </c>
      <c r="J184" s="365"/>
      <c r="K184" s="366"/>
      <c r="L184" s="389"/>
      <c r="M184" s="425"/>
      <c r="N184" s="349"/>
      <c r="O184" s="369"/>
      <c r="P184" s="349"/>
      <c r="Q184" s="387" t="s">
        <v>578</v>
      </c>
      <c r="R184" s="426" t="s">
        <v>473</v>
      </c>
      <c r="S184" s="388" t="s">
        <v>484</v>
      </c>
      <c r="T184" s="427"/>
      <c r="U184" s="428" t="s">
        <v>473</v>
      </c>
      <c r="V184" s="388" t="s">
        <v>499</v>
      </c>
      <c r="W184" s="373"/>
      <c r="X184" s="373"/>
      <c r="Y184" s="373"/>
      <c r="Z184" s="373"/>
      <c r="AA184" s="373"/>
      <c r="AB184" s="373"/>
      <c r="AC184" s="373"/>
      <c r="AD184" s="373"/>
      <c r="AE184" s="373"/>
      <c r="AF184" s="373"/>
      <c r="AG184" s="386"/>
      <c r="AH184" s="383"/>
      <c r="AI184" s="378"/>
      <c r="AJ184" s="378"/>
      <c r="AK184" s="379"/>
      <c r="AL184" s="1071"/>
      <c r="AM184" s="1071"/>
      <c r="AN184" s="1071"/>
      <c r="AO184" s="1071"/>
    </row>
    <row r="185" spans="1:41" ht="18.75" hidden="1" customHeight="1" x14ac:dyDescent="0.4">
      <c r="A185" s="324" t="s">
        <v>462</v>
      </c>
      <c r="B185" s="324" t="s">
        <v>462</v>
      </c>
      <c r="C185" s="324" t="s">
        <v>462</v>
      </c>
      <c r="D185" s="324" t="s">
        <v>462</v>
      </c>
      <c r="E185" s="324" t="s">
        <v>163</v>
      </c>
      <c r="F185" s="324" t="s">
        <v>462</v>
      </c>
      <c r="G185" s="324" t="s">
        <v>462</v>
      </c>
      <c r="H185" s="324" t="s">
        <v>462</v>
      </c>
      <c r="I185" s="324" t="s">
        <v>462</v>
      </c>
      <c r="J185" s="365"/>
      <c r="K185" s="366"/>
      <c r="L185" s="389"/>
      <c r="M185" s="425"/>
      <c r="N185" s="349"/>
      <c r="O185" s="369"/>
      <c r="P185" s="349"/>
      <c r="Q185" s="387" t="s">
        <v>431</v>
      </c>
      <c r="R185" s="371" t="s">
        <v>473</v>
      </c>
      <c r="S185" s="372" t="s">
        <v>484</v>
      </c>
      <c r="T185" s="372"/>
      <c r="U185" s="375" t="s">
        <v>473</v>
      </c>
      <c r="V185" s="372" t="s">
        <v>496</v>
      </c>
      <c r="W185" s="372"/>
      <c r="X185" s="375" t="s">
        <v>473</v>
      </c>
      <c r="Y185" s="372" t="s">
        <v>497</v>
      </c>
      <c r="Z185" s="376"/>
      <c r="AA185" s="373"/>
      <c r="AB185" s="373"/>
      <c r="AC185" s="373"/>
      <c r="AD185" s="373"/>
      <c r="AE185" s="373"/>
      <c r="AF185" s="373"/>
      <c r="AG185" s="386"/>
      <c r="AH185" s="383"/>
      <c r="AI185" s="378"/>
      <c r="AJ185" s="378"/>
      <c r="AK185" s="379"/>
      <c r="AL185" s="1071"/>
      <c r="AM185" s="1071"/>
      <c r="AN185" s="1071"/>
      <c r="AO185" s="1071"/>
    </row>
    <row r="186" spans="1:41" ht="18.75" hidden="1" customHeight="1" x14ac:dyDescent="0.4">
      <c r="A186" s="324" t="s">
        <v>462</v>
      </c>
      <c r="B186" s="324" t="s">
        <v>462</v>
      </c>
      <c r="C186" s="324" t="s">
        <v>462</v>
      </c>
      <c r="D186" s="324" t="s">
        <v>462</v>
      </c>
      <c r="E186" s="324" t="s">
        <v>163</v>
      </c>
      <c r="F186" s="324" t="s">
        <v>462</v>
      </c>
      <c r="G186" s="324" t="s">
        <v>462</v>
      </c>
      <c r="H186" s="324" t="s">
        <v>462</v>
      </c>
      <c r="I186" s="324" t="s">
        <v>462</v>
      </c>
      <c r="J186" s="365"/>
      <c r="K186" s="366"/>
      <c r="L186" s="389"/>
      <c r="M186" s="425"/>
      <c r="N186" s="349"/>
      <c r="O186" s="369"/>
      <c r="P186" s="349"/>
      <c r="Q186" s="387" t="s">
        <v>582</v>
      </c>
      <c r="R186" s="371" t="s">
        <v>473</v>
      </c>
      <c r="S186" s="372" t="s">
        <v>484</v>
      </c>
      <c r="T186" s="372"/>
      <c r="U186" s="375" t="s">
        <v>473</v>
      </c>
      <c r="V186" s="372" t="s">
        <v>496</v>
      </c>
      <c r="W186" s="372"/>
      <c r="X186" s="375" t="s">
        <v>473</v>
      </c>
      <c r="Y186" s="372" t="s">
        <v>497</v>
      </c>
      <c r="Z186" s="373"/>
      <c r="AA186" s="373"/>
      <c r="AB186" s="373"/>
      <c r="AC186" s="373"/>
      <c r="AD186" s="373"/>
      <c r="AE186" s="373"/>
      <c r="AF186" s="373"/>
      <c r="AG186" s="386"/>
      <c r="AH186" s="383"/>
      <c r="AI186" s="378"/>
      <c r="AJ186" s="378"/>
      <c r="AK186" s="379"/>
      <c r="AL186" s="1071"/>
      <c r="AM186" s="1071"/>
      <c r="AN186" s="1071"/>
      <c r="AO186" s="1071"/>
    </row>
    <row r="187" spans="1:41" ht="18.75" hidden="1" customHeight="1" x14ac:dyDescent="0.4">
      <c r="A187" s="324" t="s">
        <v>462</v>
      </c>
      <c r="B187" s="324" t="s">
        <v>462</v>
      </c>
      <c r="C187" s="324" t="s">
        <v>462</v>
      </c>
      <c r="D187" s="324" t="s">
        <v>462</v>
      </c>
      <c r="E187" s="324" t="s">
        <v>163</v>
      </c>
      <c r="F187" s="324" t="s">
        <v>462</v>
      </c>
      <c r="G187" s="324" t="s">
        <v>462</v>
      </c>
      <c r="H187" s="324" t="s">
        <v>462</v>
      </c>
      <c r="I187" s="324" t="s">
        <v>462</v>
      </c>
      <c r="J187" s="365"/>
      <c r="K187" s="366"/>
      <c r="L187" s="389"/>
      <c r="M187" s="425"/>
      <c r="N187" s="349"/>
      <c r="O187" s="369"/>
      <c r="P187" s="349"/>
      <c r="Q187" s="387" t="s">
        <v>517</v>
      </c>
      <c r="R187" s="371" t="s">
        <v>473</v>
      </c>
      <c r="S187" s="372" t="s">
        <v>484</v>
      </c>
      <c r="T187" s="372"/>
      <c r="U187" s="375" t="s">
        <v>473</v>
      </c>
      <c r="V187" s="388" t="s">
        <v>499</v>
      </c>
      <c r="W187" s="372"/>
      <c r="X187" s="372"/>
      <c r="Y187" s="372"/>
      <c r="Z187" s="373"/>
      <c r="AA187" s="373"/>
      <c r="AB187" s="373"/>
      <c r="AC187" s="373"/>
      <c r="AD187" s="373"/>
      <c r="AE187" s="373"/>
      <c r="AF187" s="373"/>
      <c r="AG187" s="386"/>
      <c r="AH187" s="383"/>
      <c r="AI187" s="378"/>
      <c r="AJ187" s="378"/>
      <c r="AK187" s="379"/>
      <c r="AL187" s="1071"/>
      <c r="AM187" s="1071"/>
      <c r="AN187" s="1071"/>
      <c r="AO187" s="1071"/>
    </row>
    <row r="188" spans="1:41" ht="18.75" hidden="1" customHeight="1" x14ac:dyDescent="0.4">
      <c r="A188" s="324" t="s">
        <v>462</v>
      </c>
      <c r="B188" s="324" t="s">
        <v>462</v>
      </c>
      <c r="C188" s="324" t="s">
        <v>462</v>
      </c>
      <c r="D188" s="324" t="s">
        <v>462</v>
      </c>
      <c r="E188" s="324" t="s">
        <v>163</v>
      </c>
      <c r="F188" s="324" t="s">
        <v>462</v>
      </c>
      <c r="G188" s="324" t="s">
        <v>462</v>
      </c>
      <c r="H188" s="324" t="s">
        <v>462</v>
      </c>
      <c r="I188" s="324" t="s">
        <v>462</v>
      </c>
      <c r="J188" s="365"/>
      <c r="K188" s="366"/>
      <c r="L188" s="389"/>
      <c r="M188" s="425"/>
      <c r="N188" s="349"/>
      <c r="O188" s="369"/>
      <c r="P188" s="349"/>
      <c r="Q188" s="387" t="s">
        <v>520</v>
      </c>
      <c r="R188" s="371" t="s">
        <v>473</v>
      </c>
      <c r="S188" s="372" t="s">
        <v>484</v>
      </c>
      <c r="T188" s="372"/>
      <c r="U188" s="375" t="s">
        <v>473</v>
      </c>
      <c r="V188" s="388" t="s">
        <v>499</v>
      </c>
      <c r="W188" s="372"/>
      <c r="X188" s="372"/>
      <c r="Y188" s="372"/>
      <c r="Z188" s="373"/>
      <c r="AA188" s="373"/>
      <c r="AB188" s="373"/>
      <c r="AC188" s="373"/>
      <c r="AD188" s="373"/>
      <c r="AE188" s="373"/>
      <c r="AF188" s="373"/>
      <c r="AG188" s="386"/>
      <c r="AH188" s="383"/>
      <c r="AI188" s="378"/>
      <c r="AJ188" s="378"/>
      <c r="AK188" s="379"/>
      <c r="AL188" s="1071"/>
      <c r="AM188" s="1071"/>
      <c r="AN188" s="1071"/>
      <c r="AO188" s="1071"/>
    </row>
    <row r="189" spans="1:41" ht="18.75" hidden="1" customHeight="1" x14ac:dyDescent="0.4">
      <c r="A189" s="324" t="s">
        <v>462</v>
      </c>
      <c r="B189" s="324" t="s">
        <v>462</v>
      </c>
      <c r="C189" s="324" t="s">
        <v>462</v>
      </c>
      <c r="D189" s="324" t="s">
        <v>462</v>
      </c>
      <c r="E189" s="324" t="s">
        <v>163</v>
      </c>
      <c r="F189" s="324" t="s">
        <v>462</v>
      </c>
      <c r="G189" s="324" t="s">
        <v>462</v>
      </c>
      <c r="H189" s="324" t="s">
        <v>462</v>
      </c>
      <c r="I189" s="324" t="s">
        <v>462</v>
      </c>
      <c r="J189" s="365"/>
      <c r="K189" s="366"/>
      <c r="L189" s="389"/>
      <c r="M189" s="425"/>
      <c r="N189" s="349"/>
      <c r="O189" s="369"/>
      <c r="P189" s="349"/>
      <c r="Q189" s="390" t="s">
        <v>522</v>
      </c>
      <c r="R189" s="371" t="s">
        <v>473</v>
      </c>
      <c r="S189" s="372" t="s">
        <v>484</v>
      </c>
      <c r="T189" s="372"/>
      <c r="U189" s="375" t="s">
        <v>473</v>
      </c>
      <c r="V189" s="372" t="s">
        <v>496</v>
      </c>
      <c r="W189" s="372"/>
      <c r="X189" s="375" t="s">
        <v>473</v>
      </c>
      <c r="Y189" s="372" t="s">
        <v>497</v>
      </c>
      <c r="Z189" s="376"/>
      <c r="AA189" s="376"/>
      <c r="AB189" s="376"/>
      <c r="AC189" s="376"/>
      <c r="AD189" s="391"/>
      <c r="AE189" s="391"/>
      <c r="AF189" s="391"/>
      <c r="AG189" s="392"/>
      <c r="AH189" s="383"/>
      <c r="AI189" s="378"/>
      <c r="AJ189" s="378"/>
      <c r="AK189" s="379"/>
      <c r="AL189" s="1071"/>
      <c r="AM189" s="1071"/>
      <c r="AN189" s="1071"/>
      <c r="AO189" s="1071"/>
    </row>
    <row r="190" spans="1:41" ht="18.75" hidden="1" customHeight="1" x14ac:dyDescent="0.4">
      <c r="A190" s="324" t="s">
        <v>462</v>
      </c>
      <c r="B190" s="324" t="s">
        <v>462</v>
      </c>
      <c r="C190" s="324" t="s">
        <v>462</v>
      </c>
      <c r="D190" s="324" t="s">
        <v>462</v>
      </c>
      <c r="E190" s="324" t="s">
        <v>163</v>
      </c>
      <c r="F190" s="324" t="s">
        <v>462</v>
      </c>
      <c r="G190" s="324" t="s">
        <v>462</v>
      </c>
      <c r="H190" s="324" t="s">
        <v>462</v>
      </c>
      <c r="I190" s="324" t="s">
        <v>462</v>
      </c>
      <c r="J190" s="365"/>
      <c r="K190" s="366"/>
      <c r="L190" s="389"/>
      <c r="M190" s="425"/>
      <c r="N190" s="349"/>
      <c r="O190" s="369"/>
      <c r="P190" s="349"/>
      <c r="Q190" s="387" t="s">
        <v>444</v>
      </c>
      <c r="R190" s="371" t="s">
        <v>473</v>
      </c>
      <c r="S190" s="372" t="s">
        <v>484</v>
      </c>
      <c r="T190" s="372"/>
      <c r="U190" s="375" t="s">
        <v>473</v>
      </c>
      <c r="V190" s="372" t="s">
        <v>525</v>
      </c>
      <c r="W190" s="372"/>
      <c r="X190" s="375" t="s">
        <v>473</v>
      </c>
      <c r="Y190" s="372" t="s">
        <v>587</v>
      </c>
      <c r="Z190" s="393"/>
      <c r="AA190" s="375" t="s">
        <v>473</v>
      </c>
      <c r="AB190" s="372" t="s">
        <v>526</v>
      </c>
      <c r="AC190" s="372"/>
      <c r="AD190" s="372"/>
      <c r="AE190" s="372"/>
      <c r="AF190" s="372"/>
      <c r="AG190" s="377"/>
      <c r="AH190" s="383"/>
      <c r="AI190" s="378"/>
      <c r="AJ190" s="378"/>
      <c r="AK190" s="379"/>
      <c r="AL190" s="1071"/>
      <c r="AM190" s="1071"/>
      <c r="AN190" s="1071"/>
      <c r="AO190" s="1071"/>
    </row>
    <row r="191" spans="1:41" ht="18.75" hidden="1" customHeight="1" x14ac:dyDescent="0.4">
      <c r="A191" s="324" t="s">
        <v>462</v>
      </c>
      <c r="B191" s="324" t="s">
        <v>462</v>
      </c>
      <c r="C191" s="324" t="s">
        <v>462</v>
      </c>
      <c r="D191" s="324" t="s">
        <v>462</v>
      </c>
      <c r="E191" s="324" t="s">
        <v>163</v>
      </c>
      <c r="F191" s="324" t="s">
        <v>462</v>
      </c>
      <c r="G191" s="324" t="s">
        <v>462</v>
      </c>
      <c r="H191" s="324" t="s">
        <v>462</v>
      </c>
      <c r="I191" s="324" t="s">
        <v>462</v>
      </c>
      <c r="J191" s="365"/>
      <c r="K191" s="366"/>
      <c r="L191" s="367"/>
      <c r="M191" s="368"/>
      <c r="N191" s="349"/>
      <c r="O191" s="369"/>
      <c r="P191" s="380"/>
      <c r="Q191" s="1000" t="s">
        <v>527</v>
      </c>
      <c r="R191" s="394" t="s">
        <v>473</v>
      </c>
      <c r="S191" s="395" t="s">
        <v>484</v>
      </c>
      <c r="T191" s="395"/>
      <c r="U191" s="396"/>
      <c r="V191" s="397"/>
      <c r="W191" s="397"/>
      <c r="X191" s="396"/>
      <c r="Y191" s="397"/>
      <c r="Z191" s="398"/>
      <c r="AA191" s="396"/>
      <c r="AB191" s="397"/>
      <c r="AC191" s="398"/>
      <c r="AD191" s="399" t="s">
        <v>473</v>
      </c>
      <c r="AE191" s="395" t="s">
        <v>528</v>
      </c>
      <c r="AF191" s="391"/>
      <c r="AG191" s="392"/>
      <c r="AH191" s="378"/>
      <c r="AI191" s="378"/>
      <c r="AJ191" s="378"/>
      <c r="AK191" s="379"/>
      <c r="AL191" s="1071"/>
      <c r="AM191" s="1071"/>
      <c r="AN191" s="1071"/>
      <c r="AO191" s="1071"/>
    </row>
    <row r="192" spans="1:41" ht="18.75" hidden="1" customHeight="1" x14ac:dyDescent="0.4">
      <c r="A192" s="324" t="s">
        <v>462</v>
      </c>
      <c r="B192" s="324" t="s">
        <v>462</v>
      </c>
      <c r="C192" s="324" t="s">
        <v>462</v>
      </c>
      <c r="D192" s="324" t="s">
        <v>462</v>
      </c>
      <c r="E192" s="324" t="s">
        <v>163</v>
      </c>
      <c r="F192" s="324" t="s">
        <v>462</v>
      </c>
      <c r="G192" s="324" t="s">
        <v>462</v>
      </c>
      <c r="H192" s="324" t="s">
        <v>462</v>
      </c>
      <c r="I192" s="324" t="s">
        <v>462</v>
      </c>
      <c r="J192" s="365"/>
      <c r="K192" s="366"/>
      <c r="L192" s="367"/>
      <c r="M192" s="368"/>
      <c r="N192" s="349"/>
      <c r="O192" s="369"/>
      <c r="P192" s="380"/>
      <c r="Q192" s="1028"/>
      <c r="R192" s="346" t="s">
        <v>473</v>
      </c>
      <c r="S192" s="347" t="s">
        <v>529</v>
      </c>
      <c r="T192" s="347"/>
      <c r="U192" s="339"/>
      <c r="V192" s="339" t="s">
        <v>473</v>
      </c>
      <c r="W192" s="347" t="s">
        <v>530</v>
      </c>
      <c r="X192" s="339"/>
      <c r="Y192" s="339"/>
      <c r="Z192" s="339" t="s">
        <v>473</v>
      </c>
      <c r="AA192" s="347" t="s">
        <v>531</v>
      </c>
      <c r="AB192" s="326"/>
      <c r="AC192" s="347"/>
      <c r="AD192" s="339" t="s">
        <v>473</v>
      </c>
      <c r="AE192" s="347" t="s">
        <v>532</v>
      </c>
      <c r="AF192" s="400"/>
      <c r="AG192" s="401"/>
      <c r="AH192" s="378"/>
      <c r="AI192" s="378"/>
      <c r="AJ192" s="378"/>
      <c r="AK192" s="379"/>
      <c r="AL192" s="1071"/>
      <c r="AM192" s="1071"/>
      <c r="AN192" s="1071"/>
      <c r="AO192" s="1071"/>
    </row>
    <row r="193" spans="1:41" ht="18.75" hidden="1" customHeight="1" x14ac:dyDescent="0.4">
      <c r="A193" s="324" t="s">
        <v>462</v>
      </c>
      <c r="B193" s="324" t="s">
        <v>462</v>
      </c>
      <c r="C193" s="324" t="s">
        <v>462</v>
      </c>
      <c r="D193" s="324" t="s">
        <v>462</v>
      </c>
      <c r="E193" s="324" t="s">
        <v>163</v>
      </c>
      <c r="F193" s="324" t="s">
        <v>462</v>
      </c>
      <c r="G193" s="324" t="s">
        <v>462</v>
      </c>
      <c r="H193" s="324" t="s">
        <v>462</v>
      </c>
      <c r="I193" s="324" t="s">
        <v>462</v>
      </c>
      <c r="J193" s="365"/>
      <c r="K193" s="366"/>
      <c r="L193" s="367"/>
      <c r="M193" s="368"/>
      <c r="N193" s="349"/>
      <c r="O193" s="369"/>
      <c r="P193" s="380"/>
      <c r="Q193" s="1028"/>
      <c r="R193" s="346" t="s">
        <v>473</v>
      </c>
      <c r="S193" s="347" t="s">
        <v>533</v>
      </c>
      <c r="T193" s="347"/>
      <c r="U193" s="339"/>
      <c r="V193" s="339" t="s">
        <v>473</v>
      </c>
      <c r="W193" s="347" t="s">
        <v>534</v>
      </c>
      <c r="X193" s="339"/>
      <c r="Y193" s="339"/>
      <c r="Z193" s="339" t="s">
        <v>473</v>
      </c>
      <c r="AA193" s="347" t="s">
        <v>535</v>
      </c>
      <c r="AB193" s="326"/>
      <c r="AC193" s="347"/>
      <c r="AD193" s="339" t="s">
        <v>473</v>
      </c>
      <c r="AE193" s="347" t="s">
        <v>536</v>
      </c>
      <c r="AF193" s="400"/>
      <c r="AG193" s="401"/>
      <c r="AH193" s="378"/>
      <c r="AI193" s="378"/>
      <c r="AJ193" s="378"/>
      <c r="AK193" s="379"/>
      <c r="AL193" s="1071"/>
      <c r="AM193" s="1071"/>
      <c r="AN193" s="1071"/>
      <c r="AO193" s="1071"/>
    </row>
    <row r="194" spans="1:41" ht="18.75" hidden="1" customHeight="1" x14ac:dyDescent="0.4">
      <c r="A194" s="324" t="s">
        <v>462</v>
      </c>
      <c r="B194" s="324" t="s">
        <v>462</v>
      </c>
      <c r="C194" s="324" t="s">
        <v>462</v>
      </c>
      <c r="D194" s="324" t="s">
        <v>462</v>
      </c>
      <c r="E194" s="324" t="s">
        <v>163</v>
      </c>
      <c r="F194" s="324" t="s">
        <v>462</v>
      </c>
      <c r="G194" s="324" t="s">
        <v>462</v>
      </c>
      <c r="H194" s="324" t="s">
        <v>462</v>
      </c>
      <c r="I194" s="324" t="s">
        <v>462</v>
      </c>
      <c r="J194" s="365"/>
      <c r="K194" s="366"/>
      <c r="L194" s="367"/>
      <c r="M194" s="368"/>
      <c r="N194" s="349"/>
      <c r="O194" s="369"/>
      <c r="P194" s="380"/>
      <c r="Q194" s="1028"/>
      <c r="R194" s="346" t="s">
        <v>473</v>
      </c>
      <c r="S194" s="347" t="s">
        <v>537</v>
      </c>
      <c r="T194" s="347"/>
      <c r="U194" s="339"/>
      <c r="V194" s="339" t="s">
        <v>473</v>
      </c>
      <c r="W194" s="347" t="s">
        <v>538</v>
      </c>
      <c r="X194" s="339"/>
      <c r="Y194" s="339"/>
      <c r="Z194" s="339" t="s">
        <v>473</v>
      </c>
      <c r="AA194" s="347" t="s">
        <v>539</v>
      </c>
      <c r="AB194" s="326"/>
      <c r="AC194" s="347"/>
      <c r="AD194" s="339" t="s">
        <v>473</v>
      </c>
      <c r="AE194" s="347" t="s">
        <v>540</v>
      </c>
      <c r="AF194" s="400"/>
      <c r="AG194" s="401"/>
      <c r="AH194" s="378"/>
      <c r="AI194" s="378"/>
      <c r="AJ194" s="378"/>
      <c r="AK194" s="379"/>
      <c r="AL194" s="1071"/>
      <c r="AM194" s="1071"/>
      <c r="AN194" s="1071"/>
      <c r="AO194" s="1071"/>
    </row>
    <row r="195" spans="1:41" ht="18.75" hidden="1" customHeight="1" x14ac:dyDescent="0.4">
      <c r="A195" s="324" t="s">
        <v>462</v>
      </c>
      <c r="B195" s="324" t="s">
        <v>462</v>
      </c>
      <c r="C195" s="324" t="s">
        <v>462</v>
      </c>
      <c r="D195" s="324" t="s">
        <v>462</v>
      </c>
      <c r="E195" s="324" t="s">
        <v>163</v>
      </c>
      <c r="F195" s="324" t="s">
        <v>462</v>
      </c>
      <c r="G195" s="324" t="s">
        <v>462</v>
      </c>
      <c r="H195" s="324" t="s">
        <v>462</v>
      </c>
      <c r="I195" s="324" t="s">
        <v>462</v>
      </c>
      <c r="J195" s="365"/>
      <c r="K195" s="366"/>
      <c r="L195" s="367"/>
      <c r="M195" s="368"/>
      <c r="N195" s="349"/>
      <c r="O195" s="369"/>
      <c r="P195" s="380"/>
      <c r="Q195" s="1028"/>
      <c r="R195" s="346" t="s">
        <v>473</v>
      </c>
      <c r="S195" s="347" t="s">
        <v>541</v>
      </c>
      <c r="T195" s="347"/>
      <c r="U195" s="339"/>
      <c r="V195" s="339" t="s">
        <v>473</v>
      </c>
      <c r="W195" s="347" t="s">
        <v>542</v>
      </c>
      <c r="X195" s="339"/>
      <c r="Y195" s="339"/>
      <c r="Z195" s="339" t="s">
        <v>473</v>
      </c>
      <c r="AA195" s="347" t="s">
        <v>543</v>
      </c>
      <c r="AB195" s="326"/>
      <c r="AC195" s="347"/>
      <c r="AD195" s="339" t="s">
        <v>473</v>
      </c>
      <c r="AE195" s="347" t="s">
        <v>544</v>
      </c>
      <c r="AF195" s="400"/>
      <c r="AG195" s="401"/>
      <c r="AH195" s="378"/>
      <c r="AI195" s="378"/>
      <c r="AJ195" s="378"/>
      <c r="AK195" s="379"/>
      <c r="AL195" s="1071"/>
      <c r="AM195" s="1071"/>
      <c r="AN195" s="1071"/>
      <c r="AO195" s="1071"/>
    </row>
    <row r="196" spans="1:41" ht="18.75" hidden="1" customHeight="1" x14ac:dyDescent="0.4">
      <c r="A196" s="344" t="s">
        <v>462</v>
      </c>
      <c r="B196" s="344" t="s">
        <v>462</v>
      </c>
      <c r="C196" s="344" t="s">
        <v>462</v>
      </c>
      <c r="D196" s="344" t="s">
        <v>462</v>
      </c>
      <c r="E196" s="344" t="s">
        <v>163</v>
      </c>
      <c r="F196" s="344" t="s">
        <v>462</v>
      </c>
      <c r="G196" s="344" t="s">
        <v>462</v>
      </c>
      <c r="H196" s="344" t="s">
        <v>462</v>
      </c>
      <c r="I196" s="345" t="s">
        <v>462</v>
      </c>
      <c r="J196" s="402"/>
      <c r="K196" s="403"/>
      <c r="L196" s="404"/>
      <c r="M196" s="405"/>
      <c r="N196" s="406"/>
      <c r="O196" s="407"/>
      <c r="P196" s="408"/>
      <c r="Q196" s="1040"/>
      <c r="R196" s="409" t="s">
        <v>473</v>
      </c>
      <c r="S196" s="410" t="s">
        <v>545</v>
      </c>
      <c r="T196" s="410"/>
      <c r="U196" s="411"/>
      <c r="V196" s="411"/>
      <c r="W196" s="410"/>
      <c r="X196" s="411"/>
      <c r="Y196" s="411"/>
      <c r="Z196" s="411"/>
      <c r="AA196" s="410"/>
      <c r="AB196" s="412"/>
      <c r="AC196" s="410"/>
      <c r="AD196" s="411"/>
      <c r="AE196" s="410"/>
      <c r="AF196" s="413"/>
      <c r="AG196" s="414"/>
      <c r="AH196" s="415"/>
      <c r="AI196" s="415"/>
      <c r="AJ196" s="415"/>
      <c r="AK196" s="416"/>
      <c r="AL196" s="1072"/>
      <c r="AM196" s="1072"/>
      <c r="AN196" s="1072"/>
      <c r="AO196" s="1072"/>
    </row>
    <row r="197" spans="1:41" ht="18.75" hidden="1" customHeight="1" x14ac:dyDescent="0.4">
      <c r="A197" s="324" t="s">
        <v>462</v>
      </c>
      <c r="B197" s="324" t="s">
        <v>462</v>
      </c>
      <c r="C197" s="324" t="s">
        <v>462</v>
      </c>
      <c r="D197" s="324" t="s">
        <v>462</v>
      </c>
      <c r="E197" s="324" t="s">
        <v>461</v>
      </c>
      <c r="F197" s="324" t="s">
        <v>460</v>
      </c>
      <c r="G197" s="324" t="s">
        <v>462</v>
      </c>
      <c r="H197" s="324" t="s">
        <v>462</v>
      </c>
      <c r="I197" s="324" t="s">
        <v>462</v>
      </c>
      <c r="J197" s="350"/>
      <c r="K197" s="351"/>
      <c r="L197" s="421"/>
      <c r="M197" s="422"/>
      <c r="N197" s="342"/>
      <c r="O197" s="354"/>
      <c r="P197" s="342"/>
      <c r="Q197" s="1014" t="s">
        <v>548</v>
      </c>
      <c r="R197" s="363" t="s">
        <v>473</v>
      </c>
      <c r="S197" s="340" t="s">
        <v>549</v>
      </c>
      <c r="T197" s="442"/>
      <c r="U197" s="443"/>
      <c r="V197" s="444" t="s">
        <v>473</v>
      </c>
      <c r="W197" s="340" t="s">
        <v>622</v>
      </c>
      <c r="X197" s="443"/>
      <c r="Y197" s="443"/>
      <c r="Z197" s="444" t="s">
        <v>473</v>
      </c>
      <c r="AA197" s="340" t="s">
        <v>623</v>
      </c>
      <c r="AB197" s="443"/>
      <c r="AC197" s="443"/>
      <c r="AD197" s="444" t="s">
        <v>473</v>
      </c>
      <c r="AE197" s="340" t="s">
        <v>624</v>
      </c>
      <c r="AF197" s="443"/>
      <c r="AG197" s="445"/>
      <c r="AH197" s="363" t="s">
        <v>473</v>
      </c>
      <c r="AI197" s="340" t="s">
        <v>487</v>
      </c>
      <c r="AJ197" s="340"/>
      <c r="AK197" s="364"/>
      <c r="AL197" s="1016"/>
      <c r="AM197" s="1019"/>
      <c r="AN197" s="1019"/>
      <c r="AO197" s="1020"/>
    </row>
    <row r="198" spans="1:41" ht="18.75" hidden="1" customHeight="1" x14ac:dyDescent="0.4">
      <c r="A198" s="324" t="s">
        <v>462</v>
      </c>
      <c r="B198" s="324" t="s">
        <v>462</v>
      </c>
      <c r="C198" s="324" t="s">
        <v>462</v>
      </c>
      <c r="D198" s="324" t="s">
        <v>462</v>
      </c>
      <c r="E198" s="324" t="s">
        <v>462</v>
      </c>
      <c r="F198" s="324" t="s">
        <v>163</v>
      </c>
      <c r="G198" s="324" t="s">
        <v>462</v>
      </c>
      <c r="H198" s="324" t="s">
        <v>462</v>
      </c>
      <c r="I198" s="324" t="s">
        <v>462</v>
      </c>
      <c r="J198" s="365"/>
      <c r="K198" s="366"/>
      <c r="L198" s="389"/>
      <c r="M198" s="425"/>
      <c r="N198" s="349"/>
      <c r="O198" s="369"/>
      <c r="P198" s="349"/>
      <c r="Q198" s="1018"/>
      <c r="R198" s="426" t="s">
        <v>473</v>
      </c>
      <c r="S198" s="388" t="s">
        <v>625</v>
      </c>
      <c r="T198" s="427"/>
      <c r="U198" s="433"/>
      <c r="V198" s="428" t="s">
        <v>473</v>
      </c>
      <c r="W198" s="388" t="s">
        <v>550</v>
      </c>
      <c r="X198" s="433"/>
      <c r="Y198" s="433"/>
      <c r="Z198" s="433"/>
      <c r="AA198" s="433"/>
      <c r="AB198" s="433"/>
      <c r="AC198" s="433"/>
      <c r="AD198" s="433"/>
      <c r="AE198" s="433"/>
      <c r="AF198" s="433"/>
      <c r="AG198" s="434"/>
      <c r="AH198" s="346" t="s">
        <v>473</v>
      </c>
      <c r="AI198" s="347" t="s">
        <v>491</v>
      </c>
      <c r="AJ198" s="378"/>
      <c r="AK198" s="379"/>
      <c r="AL198" s="1021"/>
      <c r="AM198" s="1022"/>
      <c r="AN198" s="1022"/>
      <c r="AO198" s="1023"/>
    </row>
    <row r="199" spans="1:41" ht="18.75" hidden="1" customHeight="1" x14ac:dyDescent="0.4">
      <c r="A199" s="324" t="s">
        <v>462</v>
      </c>
      <c r="B199" s="324" t="s">
        <v>462</v>
      </c>
      <c r="C199" s="324" t="s">
        <v>462</v>
      </c>
      <c r="D199" s="324" t="s">
        <v>462</v>
      </c>
      <c r="E199" s="324" t="s">
        <v>462</v>
      </c>
      <c r="F199" s="324" t="s">
        <v>163</v>
      </c>
      <c r="G199" s="324" t="s">
        <v>462</v>
      </c>
      <c r="H199" s="324" t="s">
        <v>462</v>
      </c>
      <c r="I199" s="324" t="s">
        <v>462</v>
      </c>
      <c r="J199" s="365"/>
      <c r="K199" s="366"/>
      <c r="L199" s="389"/>
      <c r="M199" s="425"/>
      <c r="N199" s="349"/>
      <c r="O199" s="369"/>
      <c r="P199" s="349"/>
      <c r="Q199" s="1027" t="s">
        <v>483</v>
      </c>
      <c r="R199" s="394" t="s">
        <v>473</v>
      </c>
      <c r="S199" s="395" t="s">
        <v>484</v>
      </c>
      <c r="T199" s="395"/>
      <c r="U199" s="430"/>
      <c r="V199" s="399" t="s">
        <v>473</v>
      </c>
      <c r="W199" s="395" t="s">
        <v>588</v>
      </c>
      <c r="X199" s="395"/>
      <c r="Y199" s="430"/>
      <c r="Z199" s="399" t="s">
        <v>473</v>
      </c>
      <c r="AA199" s="430" t="s">
        <v>626</v>
      </c>
      <c r="AB199" s="430"/>
      <c r="AC199" s="430"/>
      <c r="AD199" s="399" t="s">
        <v>473</v>
      </c>
      <c r="AE199" s="430" t="s">
        <v>627</v>
      </c>
      <c r="AF199" s="391"/>
      <c r="AG199" s="392"/>
      <c r="AH199" s="383"/>
      <c r="AI199" s="378"/>
      <c r="AJ199" s="378"/>
      <c r="AK199" s="379"/>
      <c r="AL199" s="1021"/>
      <c r="AM199" s="1022"/>
      <c r="AN199" s="1022"/>
      <c r="AO199" s="1023"/>
    </row>
    <row r="200" spans="1:41" ht="18.75" hidden="1" customHeight="1" x14ac:dyDescent="0.4">
      <c r="A200" s="324" t="s">
        <v>462</v>
      </c>
      <c r="B200" s="324" t="s">
        <v>462</v>
      </c>
      <c r="C200" s="324" t="s">
        <v>462</v>
      </c>
      <c r="D200" s="324" t="s">
        <v>462</v>
      </c>
      <c r="E200" s="324" t="s">
        <v>462</v>
      </c>
      <c r="F200" s="324" t="s">
        <v>163</v>
      </c>
      <c r="G200" s="324" t="s">
        <v>462</v>
      </c>
      <c r="H200" s="324" t="s">
        <v>462</v>
      </c>
      <c r="I200" s="324" t="s">
        <v>462</v>
      </c>
      <c r="J200" s="365"/>
      <c r="K200" s="366"/>
      <c r="L200" s="389"/>
      <c r="M200" s="425"/>
      <c r="N200" s="349"/>
      <c r="O200" s="369"/>
      <c r="P200" s="349"/>
      <c r="Q200" s="1018"/>
      <c r="R200" s="426" t="s">
        <v>473</v>
      </c>
      <c r="S200" s="433" t="s">
        <v>628</v>
      </c>
      <c r="T200" s="388"/>
      <c r="U200" s="433"/>
      <c r="V200" s="428" t="s">
        <v>473</v>
      </c>
      <c r="W200" s="388" t="s">
        <v>629</v>
      </c>
      <c r="X200" s="388"/>
      <c r="Y200" s="433"/>
      <c r="Z200" s="433"/>
      <c r="AA200" s="433"/>
      <c r="AB200" s="433"/>
      <c r="AC200" s="433"/>
      <c r="AD200" s="433"/>
      <c r="AE200" s="433"/>
      <c r="AF200" s="439"/>
      <c r="AG200" s="446"/>
      <c r="AH200" s="383"/>
      <c r="AI200" s="378"/>
      <c r="AJ200" s="378"/>
      <c r="AK200" s="379"/>
      <c r="AL200" s="1021"/>
      <c r="AM200" s="1022"/>
      <c r="AN200" s="1022"/>
      <c r="AO200" s="1023"/>
    </row>
    <row r="201" spans="1:41" ht="18.75" hidden="1" customHeight="1" x14ac:dyDescent="0.4">
      <c r="A201" s="324" t="s">
        <v>462</v>
      </c>
      <c r="B201" s="324" t="s">
        <v>462</v>
      </c>
      <c r="C201" s="324" t="s">
        <v>462</v>
      </c>
      <c r="D201" s="324" t="s">
        <v>462</v>
      </c>
      <c r="E201" s="324" t="s">
        <v>462</v>
      </c>
      <c r="F201" s="324" t="s">
        <v>163</v>
      </c>
      <c r="G201" s="324" t="s">
        <v>462</v>
      </c>
      <c r="H201" s="324" t="s">
        <v>462</v>
      </c>
      <c r="I201" s="324" t="s">
        <v>462</v>
      </c>
      <c r="J201" s="365"/>
      <c r="K201" s="366"/>
      <c r="L201" s="389"/>
      <c r="M201" s="425"/>
      <c r="N201" s="349"/>
      <c r="O201" s="369"/>
      <c r="P201" s="349"/>
      <c r="Q201" s="387" t="s">
        <v>554</v>
      </c>
      <c r="R201" s="371" t="s">
        <v>473</v>
      </c>
      <c r="S201" s="372" t="s">
        <v>489</v>
      </c>
      <c r="T201" s="373"/>
      <c r="U201" s="374"/>
      <c r="V201" s="375" t="s">
        <v>473</v>
      </c>
      <c r="W201" s="372" t="s">
        <v>490</v>
      </c>
      <c r="X201" s="376"/>
      <c r="Y201" s="376"/>
      <c r="Z201" s="376"/>
      <c r="AA201" s="376"/>
      <c r="AB201" s="376"/>
      <c r="AC201" s="376"/>
      <c r="AD201" s="376"/>
      <c r="AE201" s="376"/>
      <c r="AF201" s="376"/>
      <c r="AG201" s="382"/>
      <c r="AH201" s="383"/>
      <c r="AI201" s="378"/>
      <c r="AJ201" s="378"/>
      <c r="AK201" s="379"/>
      <c r="AL201" s="1021"/>
      <c r="AM201" s="1022"/>
      <c r="AN201" s="1022"/>
      <c r="AO201" s="1023"/>
    </row>
    <row r="202" spans="1:41" ht="18.75" hidden="1" customHeight="1" x14ac:dyDescent="0.4">
      <c r="A202" s="324" t="s">
        <v>462</v>
      </c>
      <c r="B202" s="324" t="s">
        <v>462</v>
      </c>
      <c r="C202" s="324" t="s">
        <v>462</v>
      </c>
      <c r="D202" s="324" t="s">
        <v>462</v>
      </c>
      <c r="E202" s="324" t="s">
        <v>462</v>
      </c>
      <c r="F202" s="324" t="s">
        <v>163</v>
      </c>
      <c r="G202" s="324" t="s">
        <v>462</v>
      </c>
      <c r="H202" s="324" t="s">
        <v>462</v>
      </c>
      <c r="I202" s="324" t="s">
        <v>462</v>
      </c>
      <c r="J202" s="365"/>
      <c r="K202" s="366"/>
      <c r="L202" s="389"/>
      <c r="M202" s="425"/>
      <c r="N202" s="349"/>
      <c r="O202" s="369"/>
      <c r="P202" s="349"/>
      <c r="Q202" s="387" t="s">
        <v>555</v>
      </c>
      <c r="R202" s="371" t="s">
        <v>473</v>
      </c>
      <c r="S202" s="372" t="s">
        <v>489</v>
      </c>
      <c r="T202" s="373"/>
      <c r="U202" s="374"/>
      <c r="V202" s="375" t="s">
        <v>473</v>
      </c>
      <c r="W202" s="372" t="s">
        <v>490</v>
      </c>
      <c r="X202" s="376"/>
      <c r="Y202" s="376"/>
      <c r="Z202" s="376"/>
      <c r="AA202" s="376"/>
      <c r="AB202" s="376"/>
      <c r="AC202" s="376"/>
      <c r="AD202" s="376"/>
      <c r="AE202" s="376"/>
      <c r="AF202" s="376"/>
      <c r="AG202" s="382"/>
      <c r="AH202" s="383"/>
      <c r="AI202" s="378"/>
      <c r="AJ202" s="378"/>
      <c r="AK202" s="379"/>
      <c r="AL202" s="1021"/>
      <c r="AM202" s="1022"/>
      <c r="AN202" s="1022"/>
      <c r="AO202" s="1023"/>
    </row>
    <row r="203" spans="1:41" ht="19.5" hidden="1" customHeight="1" x14ac:dyDescent="0.4">
      <c r="A203" s="324" t="s">
        <v>462</v>
      </c>
      <c r="B203" s="324" t="s">
        <v>462</v>
      </c>
      <c r="C203" s="324" t="s">
        <v>462</v>
      </c>
      <c r="D203" s="324" t="s">
        <v>462</v>
      </c>
      <c r="E203" s="324" t="s">
        <v>462</v>
      </c>
      <c r="F203" s="324" t="s">
        <v>163</v>
      </c>
      <c r="G203" s="324" t="s">
        <v>462</v>
      </c>
      <c r="H203" s="324" t="s">
        <v>462</v>
      </c>
      <c r="I203" s="324" t="s">
        <v>462</v>
      </c>
      <c r="J203" s="365"/>
      <c r="K203" s="366"/>
      <c r="L203" s="367"/>
      <c r="M203" s="368"/>
      <c r="N203" s="349"/>
      <c r="O203" s="369"/>
      <c r="P203" s="380"/>
      <c r="Q203" s="381" t="s">
        <v>492</v>
      </c>
      <c r="R203" s="371" t="s">
        <v>473</v>
      </c>
      <c r="S203" s="372" t="s">
        <v>489</v>
      </c>
      <c r="T203" s="373"/>
      <c r="U203" s="374"/>
      <c r="V203" s="375" t="s">
        <v>473</v>
      </c>
      <c r="W203" s="372" t="s">
        <v>493</v>
      </c>
      <c r="X203" s="375"/>
      <c r="Y203" s="372"/>
      <c r="Z203" s="376"/>
      <c r="AA203" s="376"/>
      <c r="AB203" s="376"/>
      <c r="AC203" s="376"/>
      <c r="AD203" s="376"/>
      <c r="AE203" s="376"/>
      <c r="AF203" s="376"/>
      <c r="AG203" s="382"/>
      <c r="AH203" s="378"/>
      <c r="AI203" s="378"/>
      <c r="AJ203" s="378"/>
      <c r="AK203" s="379"/>
      <c r="AL203" s="1021"/>
      <c r="AM203" s="1022"/>
      <c r="AN203" s="1022"/>
      <c r="AO203" s="1023"/>
    </row>
    <row r="204" spans="1:41" ht="19.5" hidden="1" customHeight="1" x14ac:dyDescent="0.4">
      <c r="A204" s="324" t="s">
        <v>462</v>
      </c>
      <c r="B204" s="324" t="s">
        <v>462</v>
      </c>
      <c r="C204" s="324" t="s">
        <v>462</v>
      </c>
      <c r="D204" s="324" t="s">
        <v>462</v>
      </c>
      <c r="E204" s="324" t="s">
        <v>462</v>
      </c>
      <c r="F204" s="324" t="s">
        <v>163</v>
      </c>
      <c r="G204" s="324" t="s">
        <v>462</v>
      </c>
      <c r="H204" s="324" t="s">
        <v>462</v>
      </c>
      <c r="I204" s="324" t="s">
        <v>462</v>
      </c>
      <c r="J204" s="365"/>
      <c r="K204" s="366"/>
      <c r="L204" s="367"/>
      <c r="M204" s="368"/>
      <c r="N204" s="349"/>
      <c r="O204" s="369"/>
      <c r="P204" s="380"/>
      <c r="Q204" s="381" t="s">
        <v>494</v>
      </c>
      <c r="R204" s="371" t="s">
        <v>473</v>
      </c>
      <c r="S204" s="372" t="s">
        <v>489</v>
      </c>
      <c r="T204" s="373"/>
      <c r="U204" s="374"/>
      <c r="V204" s="375" t="s">
        <v>473</v>
      </c>
      <c r="W204" s="372" t="s">
        <v>493</v>
      </c>
      <c r="X204" s="375"/>
      <c r="Y204" s="372"/>
      <c r="Z204" s="376"/>
      <c r="AA204" s="376"/>
      <c r="AB204" s="376"/>
      <c r="AC204" s="376"/>
      <c r="AD204" s="376"/>
      <c r="AE204" s="376"/>
      <c r="AF204" s="376"/>
      <c r="AG204" s="382"/>
      <c r="AH204" s="378"/>
      <c r="AI204" s="378"/>
      <c r="AJ204" s="378"/>
      <c r="AK204" s="379"/>
      <c r="AL204" s="1021"/>
      <c r="AM204" s="1022"/>
      <c r="AN204" s="1022"/>
      <c r="AO204" s="1023"/>
    </row>
    <row r="205" spans="1:41" ht="18.75" hidden="1" customHeight="1" x14ac:dyDescent="0.4">
      <c r="A205" s="324" t="s">
        <v>462</v>
      </c>
      <c r="B205" s="324" t="s">
        <v>462</v>
      </c>
      <c r="C205" s="324" t="s">
        <v>462</v>
      </c>
      <c r="D205" s="324" t="s">
        <v>462</v>
      </c>
      <c r="E205" s="324" t="s">
        <v>462</v>
      </c>
      <c r="F205" s="324" t="s">
        <v>163</v>
      </c>
      <c r="G205" s="324" t="s">
        <v>462</v>
      </c>
      <c r="H205" s="324" t="s">
        <v>462</v>
      </c>
      <c r="I205" s="324" t="s">
        <v>462</v>
      </c>
      <c r="J205" s="365"/>
      <c r="K205" s="366"/>
      <c r="L205" s="389"/>
      <c r="M205" s="425"/>
      <c r="N205" s="349"/>
      <c r="O205" s="369"/>
      <c r="P205" s="349"/>
      <c r="Q205" s="1000" t="s">
        <v>556</v>
      </c>
      <c r="R205" s="1078" t="s">
        <v>473</v>
      </c>
      <c r="S205" s="999" t="s">
        <v>484</v>
      </c>
      <c r="T205" s="999"/>
      <c r="U205" s="1075" t="s">
        <v>473</v>
      </c>
      <c r="V205" s="999" t="s">
        <v>499</v>
      </c>
      <c r="W205" s="999"/>
      <c r="X205" s="430"/>
      <c r="Y205" s="430"/>
      <c r="Z205" s="430"/>
      <c r="AA205" s="430"/>
      <c r="AB205" s="430"/>
      <c r="AC205" s="430"/>
      <c r="AD205" s="430"/>
      <c r="AE205" s="430"/>
      <c r="AF205" s="430"/>
      <c r="AG205" s="431"/>
      <c r="AH205" s="383"/>
      <c r="AI205" s="378"/>
      <c r="AJ205" s="378"/>
      <c r="AK205" s="379"/>
      <c r="AL205" s="1021"/>
      <c r="AM205" s="1022"/>
      <c r="AN205" s="1022"/>
      <c r="AO205" s="1023"/>
    </row>
    <row r="206" spans="1:41" ht="18.75" hidden="1" customHeight="1" x14ac:dyDescent="0.4">
      <c r="A206" s="324" t="s">
        <v>462</v>
      </c>
      <c r="B206" s="324" t="s">
        <v>462</v>
      </c>
      <c r="C206" s="324" t="s">
        <v>462</v>
      </c>
      <c r="D206" s="324" t="s">
        <v>462</v>
      </c>
      <c r="E206" s="324" t="s">
        <v>462</v>
      </c>
      <c r="F206" s="324" t="s">
        <v>163</v>
      </c>
      <c r="G206" s="324" t="s">
        <v>462</v>
      </c>
      <c r="H206" s="324" t="s">
        <v>462</v>
      </c>
      <c r="I206" s="324" t="s">
        <v>462</v>
      </c>
      <c r="J206" s="365"/>
      <c r="K206" s="366"/>
      <c r="L206" s="389"/>
      <c r="M206" s="425"/>
      <c r="N206" s="349"/>
      <c r="O206" s="369"/>
      <c r="P206" s="349"/>
      <c r="Q206" s="1029"/>
      <c r="R206" s="1079"/>
      <c r="S206" s="1032"/>
      <c r="T206" s="1032"/>
      <c r="U206" s="1076"/>
      <c r="V206" s="1032"/>
      <c r="W206" s="1032"/>
      <c r="X206" s="433"/>
      <c r="Y206" s="433"/>
      <c r="Z206" s="433"/>
      <c r="AA206" s="433"/>
      <c r="AB206" s="433"/>
      <c r="AC206" s="433"/>
      <c r="AD206" s="433"/>
      <c r="AE206" s="433"/>
      <c r="AF206" s="433"/>
      <c r="AG206" s="434"/>
      <c r="AH206" s="383"/>
      <c r="AI206" s="378"/>
      <c r="AJ206" s="378"/>
      <c r="AK206" s="379"/>
      <c r="AL206" s="1021"/>
      <c r="AM206" s="1022"/>
      <c r="AN206" s="1022"/>
      <c r="AO206" s="1023"/>
    </row>
    <row r="207" spans="1:41" ht="18.75" hidden="1" customHeight="1" x14ac:dyDescent="0.4">
      <c r="A207" s="324" t="s">
        <v>462</v>
      </c>
      <c r="B207" s="324" t="s">
        <v>462</v>
      </c>
      <c r="C207" s="324" t="s">
        <v>462</v>
      </c>
      <c r="D207" s="324" t="s">
        <v>462</v>
      </c>
      <c r="E207" s="324" t="s">
        <v>462</v>
      </c>
      <c r="F207" s="324" t="s">
        <v>163</v>
      </c>
      <c r="G207" s="324" t="s">
        <v>462</v>
      </c>
      <c r="H207" s="324" t="s">
        <v>462</v>
      </c>
      <c r="I207" s="324" t="s">
        <v>462</v>
      </c>
      <c r="J207" s="365"/>
      <c r="K207" s="366"/>
      <c r="L207" s="389"/>
      <c r="M207" s="425"/>
      <c r="N207" s="349"/>
      <c r="O207" s="369"/>
      <c r="P207" s="349"/>
      <c r="Q207" s="387" t="s">
        <v>630</v>
      </c>
      <c r="R207" s="371" t="s">
        <v>473</v>
      </c>
      <c r="S207" s="372" t="s">
        <v>631</v>
      </c>
      <c r="T207" s="373"/>
      <c r="U207" s="374"/>
      <c r="V207" s="375" t="s">
        <v>473</v>
      </c>
      <c r="W207" s="372" t="s">
        <v>632</v>
      </c>
      <c r="X207" s="376"/>
      <c r="Y207" s="376"/>
      <c r="Z207" s="376"/>
      <c r="AA207" s="376"/>
      <c r="AB207" s="376"/>
      <c r="AC207" s="376"/>
      <c r="AD207" s="376"/>
      <c r="AE207" s="376"/>
      <c r="AF207" s="376"/>
      <c r="AG207" s="382"/>
      <c r="AH207" s="383"/>
      <c r="AI207" s="378"/>
      <c r="AJ207" s="378"/>
      <c r="AK207" s="379"/>
      <c r="AL207" s="1021"/>
      <c r="AM207" s="1022"/>
      <c r="AN207" s="1022"/>
      <c r="AO207" s="1023"/>
    </row>
    <row r="208" spans="1:41" ht="18.75" hidden="1" customHeight="1" x14ac:dyDescent="0.4">
      <c r="A208" s="324" t="s">
        <v>462</v>
      </c>
      <c r="B208" s="324" t="s">
        <v>462</v>
      </c>
      <c r="C208" s="324" t="s">
        <v>462</v>
      </c>
      <c r="D208" s="324" t="s">
        <v>462</v>
      </c>
      <c r="E208" s="324" t="s">
        <v>462</v>
      </c>
      <c r="F208" s="324" t="s">
        <v>163</v>
      </c>
      <c r="G208" s="324" t="s">
        <v>462</v>
      </c>
      <c r="H208" s="324" t="s">
        <v>462</v>
      </c>
      <c r="I208" s="324" t="s">
        <v>462</v>
      </c>
      <c r="J208" s="365"/>
      <c r="K208" s="366"/>
      <c r="L208" s="389"/>
      <c r="M208" s="425"/>
      <c r="N208" s="349"/>
      <c r="O208" s="369"/>
      <c r="P208" s="349"/>
      <c r="Q208" s="387" t="s">
        <v>633</v>
      </c>
      <c r="R208" s="371" t="s">
        <v>473</v>
      </c>
      <c r="S208" s="372" t="s">
        <v>631</v>
      </c>
      <c r="T208" s="373"/>
      <c r="U208" s="374"/>
      <c r="V208" s="375" t="s">
        <v>473</v>
      </c>
      <c r="W208" s="372" t="s">
        <v>632</v>
      </c>
      <c r="X208" s="376"/>
      <c r="Y208" s="376"/>
      <c r="Z208" s="376"/>
      <c r="AA208" s="376"/>
      <c r="AB208" s="376"/>
      <c r="AC208" s="376"/>
      <c r="AD208" s="376"/>
      <c r="AE208" s="376"/>
      <c r="AF208" s="376"/>
      <c r="AG208" s="382"/>
      <c r="AH208" s="383"/>
      <c r="AI208" s="378"/>
      <c r="AJ208" s="378"/>
      <c r="AK208" s="379"/>
      <c r="AL208" s="1021"/>
      <c r="AM208" s="1022"/>
      <c r="AN208" s="1022"/>
      <c r="AO208" s="1023"/>
    </row>
    <row r="209" spans="1:41" ht="18.75" hidden="1" customHeight="1" x14ac:dyDescent="0.4">
      <c r="A209" s="324" t="s">
        <v>462</v>
      </c>
      <c r="B209" s="324" t="s">
        <v>462</v>
      </c>
      <c r="C209" s="324" t="s">
        <v>462</v>
      </c>
      <c r="D209" s="324" t="s">
        <v>462</v>
      </c>
      <c r="E209" s="324" t="s">
        <v>462</v>
      </c>
      <c r="F209" s="324" t="s">
        <v>163</v>
      </c>
      <c r="G209" s="324" t="s">
        <v>462</v>
      </c>
      <c r="H209" s="324" t="s">
        <v>462</v>
      </c>
      <c r="I209" s="324" t="s">
        <v>462</v>
      </c>
      <c r="J209" s="365"/>
      <c r="K209" s="366"/>
      <c r="L209" s="389"/>
      <c r="M209" s="425"/>
      <c r="N209" s="349"/>
      <c r="O209" s="369"/>
      <c r="P209" s="349"/>
      <c r="Q209" s="387" t="s">
        <v>634</v>
      </c>
      <c r="R209" s="426" t="s">
        <v>473</v>
      </c>
      <c r="S209" s="388" t="s">
        <v>484</v>
      </c>
      <c r="T209" s="427"/>
      <c r="U209" s="428" t="s">
        <v>473</v>
      </c>
      <c r="V209" s="388" t="s">
        <v>499</v>
      </c>
      <c r="W209" s="393"/>
      <c r="X209" s="376"/>
      <c r="Y209" s="376"/>
      <c r="Z209" s="376"/>
      <c r="AA209" s="376"/>
      <c r="AB209" s="376"/>
      <c r="AC209" s="376"/>
      <c r="AD209" s="376"/>
      <c r="AE209" s="376"/>
      <c r="AF209" s="376"/>
      <c r="AG209" s="382"/>
      <c r="AH209" s="383"/>
      <c r="AI209" s="378"/>
      <c r="AJ209" s="378"/>
      <c r="AK209" s="379"/>
      <c r="AL209" s="1021"/>
      <c r="AM209" s="1022"/>
      <c r="AN209" s="1022"/>
      <c r="AO209" s="1023"/>
    </row>
    <row r="210" spans="1:41" ht="18.75" hidden="1" customHeight="1" x14ac:dyDescent="0.4">
      <c r="A210" s="324" t="s">
        <v>462</v>
      </c>
      <c r="B210" s="324" t="s">
        <v>462</v>
      </c>
      <c r="C210" s="324" t="s">
        <v>462</v>
      </c>
      <c r="D210" s="324" t="s">
        <v>462</v>
      </c>
      <c r="E210" s="324" t="s">
        <v>462</v>
      </c>
      <c r="F210" s="324" t="s">
        <v>163</v>
      </c>
      <c r="G210" s="324" t="s">
        <v>462</v>
      </c>
      <c r="H210" s="324" t="s">
        <v>462</v>
      </c>
      <c r="I210" s="324" t="s">
        <v>462</v>
      </c>
      <c r="J210" s="365"/>
      <c r="K210" s="366"/>
      <c r="L210" s="389"/>
      <c r="M210" s="425"/>
      <c r="N210" s="349"/>
      <c r="O210" s="369"/>
      <c r="P210" s="349"/>
      <c r="Q210" s="387" t="s">
        <v>577</v>
      </c>
      <c r="R210" s="426" t="s">
        <v>473</v>
      </c>
      <c r="S210" s="388" t="s">
        <v>484</v>
      </c>
      <c r="T210" s="427"/>
      <c r="U210" s="428" t="s">
        <v>473</v>
      </c>
      <c r="V210" s="388" t="s">
        <v>499</v>
      </c>
      <c r="W210" s="393"/>
      <c r="X210" s="376"/>
      <c r="Y210" s="376"/>
      <c r="Z210" s="376"/>
      <c r="AA210" s="376"/>
      <c r="AB210" s="376"/>
      <c r="AC210" s="376"/>
      <c r="AD210" s="376"/>
      <c r="AE210" s="376"/>
      <c r="AF210" s="376"/>
      <c r="AG210" s="382"/>
      <c r="AH210" s="383"/>
      <c r="AI210" s="378"/>
      <c r="AJ210" s="378"/>
      <c r="AK210" s="379"/>
      <c r="AL210" s="1021"/>
      <c r="AM210" s="1022"/>
      <c r="AN210" s="1022"/>
      <c r="AO210" s="1023"/>
    </row>
    <row r="211" spans="1:41" ht="18.75" hidden="1" customHeight="1" x14ac:dyDescent="0.4">
      <c r="A211" s="324" t="s">
        <v>462</v>
      </c>
      <c r="B211" s="324" t="s">
        <v>462</v>
      </c>
      <c r="C211" s="324" t="s">
        <v>462</v>
      </c>
      <c r="D211" s="324" t="s">
        <v>462</v>
      </c>
      <c r="E211" s="324" t="s">
        <v>462</v>
      </c>
      <c r="F211" s="324" t="s">
        <v>163</v>
      </c>
      <c r="G211" s="324" t="s">
        <v>462</v>
      </c>
      <c r="H211" s="324" t="s">
        <v>462</v>
      </c>
      <c r="I211" s="324" t="s">
        <v>462</v>
      </c>
      <c r="J211" s="365"/>
      <c r="K211" s="366"/>
      <c r="L211" s="389"/>
      <c r="M211" s="425"/>
      <c r="N211" s="349"/>
      <c r="O211" s="346" t="s">
        <v>473</v>
      </c>
      <c r="P211" s="349" t="s">
        <v>635</v>
      </c>
      <c r="Q211" s="387" t="s">
        <v>578</v>
      </c>
      <c r="R211" s="426" t="s">
        <v>473</v>
      </c>
      <c r="S211" s="388" t="s">
        <v>484</v>
      </c>
      <c r="T211" s="427"/>
      <c r="U211" s="428" t="s">
        <v>473</v>
      </c>
      <c r="V211" s="388" t="s">
        <v>499</v>
      </c>
      <c r="W211" s="393"/>
      <c r="X211" s="376"/>
      <c r="Y211" s="376"/>
      <c r="Z211" s="376"/>
      <c r="AA211" s="376"/>
      <c r="AB211" s="376"/>
      <c r="AC211" s="376"/>
      <c r="AD211" s="376"/>
      <c r="AE211" s="376"/>
      <c r="AF211" s="376"/>
      <c r="AG211" s="382"/>
      <c r="AH211" s="383"/>
      <c r="AI211" s="378"/>
      <c r="AJ211" s="378"/>
      <c r="AK211" s="379"/>
      <c r="AL211" s="1021"/>
      <c r="AM211" s="1022"/>
      <c r="AN211" s="1022"/>
      <c r="AO211" s="1023"/>
    </row>
    <row r="212" spans="1:41" ht="18.75" hidden="1" customHeight="1" x14ac:dyDescent="0.4">
      <c r="A212" s="324" t="s">
        <v>462</v>
      </c>
      <c r="B212" s="324" t="s">
        <v>462</v>
      </c>
      <c r="C212" s="324" t="s">
        <v>462</v>
      </c>
      <c r="D212" s="324" t="s">
        <v>462</v>
      </c>
      <c r="E212" s="324" t="s">
        <v>462</v>
      </c>
      <c r="F212" s="324" t="s">
        <v>163</v>
      </c>
      <c r="G212" s="324" t="s">
        <v>462</v>
      </c>
      <c r="H212" s="324" t="s">
        <v>462</v>
      </c>
      <c r="I212" s="324" t="s">
        <v>462</v>
      </c>
      <c r="J212" s="346" t="s">
        <v>473</v>
      </c>
      <c r="K212" s="366">
        <v>55</v>
      </c>
      <c r="L212" s="389" t="s">
        <v>636</v>
      </c>
      <c r="M212" s="346" t="s">
        <v>473</v>
      </c>
      <c r="N212" s="349" t="s">
        <v>637</v>
      </c>
      <c r="O212" s="346" t="s">
        <v>473</v>
      </c>
      <c r="P212" s="349" t="s">
        <v>638</v>
      </c>
      <c r="Q212" s="1027" t="s">
        <v>639</v>
      </c>
      <c r="R212" s="394" t="s">
        <v>473</v>
      </c>
      <c r="S212" s="395" t="s">
        <v>608</v>
      </c>
      <c r="T212" s="395"/>
      <c r="U212" s="391"/>
      <c r="V212" s="391"/>
      <c r="W212" s="391"/>
      <c r="X212" s="391"/>
      <c r="Y212" s="399" t="s">
        <v>473</v>
      </c>
      <c r="Z212" s="395" t="s">
        <v>609</v>
      </c>
      <c r="AA212" s="391"/>
      <c r="AB212" s="391"/>
      <c r="AC212" s="391"/>
      <c r="AD212" s="391"/>
      <c r="AE212" s="391"/>
      <c r="AF212" s="391"/>
      <c r="AG212" s="392"/>
      <c r="AH212" s="383"/>
      <c r="AI212" s="378"/>
      <c r="AJ212" s="378"/>
      <c r="AK212" s="379"/>
      <c r="AL212" s="1021"/>
      <c r="AM212" s="1022"/>
      <c r="AN212" s="1022"/>
      <c r="AO212" s="1023"/>
    </row>
    <row r="213" spans="1:41" ht="18.75" hidden="1" customHeight="1" x14ac:dyDescent="0.4">
      <c r="A213" s="324" t="s">
        <v>462</v>
      </c>
      <c r="B213" s="324" t="s">
        <v>462</v>
      </c>
      <c r="C213" s="324" t="s">
        <v>462</v>
      </c>
      <c r="D213" s="324" t="s">
        <v>462</v>
      </c>
      <c r="E213" s="324" t="s">
        <v>462</v>
      </c>
      <c r="F213" s="324" t="s">
        <v>163</v>
      </c>
      <c r="G213" s="324" t="s">
        <v>462</v>
      </c>
      <c r="H213" s="324" t="s">
        <v>462</v>
      </c>
      <c r="I213" s="324" t="s">
        <v>462</v>
      </c>
      <c r="J213" s="365"/>
      <c r="K213" s="366"/>
      <c r="L213" s="389"/>
      <c r="M213" s="425"/>
      <c r="N213" s="349"/>
      <c r="O213" s="346" t="s">
        <v>473</v>
      </c>
      <c r="P213" s="349" t="s">
        <v>640</v>
      </c>
      <c r="Q213" s="1018"/>
      <c r="R213" s="426" t="s">
        <v>473</v>
      </c>
      <c r="S213" s="388" t="s">
        <v>641</v>
      </c>
      <c r="T213" s="439"/>
      <c r="U213" s="439"/>
      <c r="V213" s="439"/>
      <c r="W213" s="439"/>
      <c r="X213" s="439"/>
      <c r="Y213" s="439"/>
      <c r="Z213" s="433"/>
      <c r="AA213" s="439"/>
      <c r="AB213" s="439"/>
      <c r="AC213" s="439"/>
      <c r="AD213" s="439"/>
      <c r="AE213" s="439"/>
      <c r="AF213" s="439"/>
      <c r="AG213" s="446"/>
      <c r="AH213" s="383"/>
      <c r="AI213" s="378"/>
      <c r="AJ213" s="378"/>
      <c r="AK213" s="379"/>
      <c r="AL213" s="1021"/>
      <c r="AM213" s="1022"/>
      <c r="AN213" s="1022"/>
      <c r="AO213" s="1023"/>
    </row>
    <row r="214" spans="1:41" ht="18.75" hidden="1" customHeight="1" x14ac:dyDescent="0.4">
      <c r="A214" s="324" t="s">
        <v>462</v>
      </c>
      <c r="B214" s="324" t="s">
        <v>462</v>
      </c>
      <c r="C214" s="324" t="s">
        <v>462</v>
      </c>
      <c r="D214" s="324" t="s">
        <v>462</v>
      </c>
      <c r="E214" s="324" t="s">
        <v>462</v>
      </c>
      <c r="F214" s="324" t="s">
        <v>163</v>
      </c>
      <c r="G214" s="324" t="s">
        <v>462</v>
      </c>
      <c r="H214" s="324" t="s">
        <v>462</v>
      </c>
      <c r="I214" s="324" t="s">
        <v>462</v>
      </c>
      <c r="J214" s="365"/>
      <c r="K214" s="366"/>
      <c r="L214" s="389"/>
      <c r="M214" s="425"/>
      <c r="N214" s="349"/>
      <c r="O214" s="369"/>
      <c r="P214" s="349"/>
      <c r="Q214" s="1027" t="s">
        <v>615</v>
      </c>
      <c r="R214" s="394" t="s">
        <v>473</v>
      </c>
      <c r="S214" s="395" t="s">
        <v>642</v>
      </c>
      <c r="T214" s="437"/>
      <c r="U214" s="438"/>
      <c r="V214" s="399" t="s">
        <v>473</v>
      </c>
      <c r="W214" s="395" t="s">
        <v>643</v>
      </c>
      <c r="X214" s="391"/>
      <c r="Y214" s="391"/>
      <c r="Z214" s="399" t="s">
        <v>473</v>
      </c>
      <c r="AA214" s="395" t="s">
        <v>644</v>
      </c>
      <c r="AB214" s="391"/>
      <c r="AC214" s="391"/>
      <c r="AD214" s="391"/>
      <c r="AE214" s="391"/>
      <c r="AF214" s="391"/>
      <c r="AG214" s="392"/>
      <c r="AH214" s="383"/>
      <c r="AI214" s="378"/>
      <c r="AJ214" s="378"/>
      <c r="AK214" s="379"/>
      <c r="AL214" s="1021"/>
      <c r="AM214" s="1022"/>
      <c r="AN214" s="1022"/>
      <c r="AO214" s="1023"/>
    </row>
    <row r="215" spans="1:41" ht="18.75" hidden="1" customHeight="1" x14ac:dyDescent="0.4">
      <c r="A215" s="324" t="s">
        <v>462</v>
      </c>
      <c r="B215" s="324" t="s">
        <v>462</v>
      </c>
      <c r="C215" s="324" t="s">
        <v>462</v>
      </c>
      <c r="D215" s="324" t="s">
        <v>462</v>
      </c>
      <c r="E215" s="324" t="s">
        <v>462</v>
      </c>
      <c r="F215" s="324" t="s">
        <v>163</v>
      </c>
      <c r="G215" s="324" t="s">
        <v>462</v>
      </c>
      <c r="H215" s="324" t="s">
        <v>462</v>
      </c>
      <c r="I215" s="324" t="s">
        <v>462</v>
      </c>
      <c r="J215" s="365"/>
      <c r="K215" s="366"/>
      <c r="L215" s="389"/>
      <c r="M215" s="425"/>
      <c r="N215" s="349"/>
      <c r="O215" s="369"/>
      <c r="P215" s="349"/>
      <c r="Q215" s="1018"/>
      <c r="R215" s="426" t="s">
        <v>473</v>
      </c>
      <c r="S215" s="388" t="s">
        <v>645</v>
      </c>
      <c r="T215" s="439"/>
      <c r="U215" s="439"/>
      <c r="V215" s="439"/>
      <c r="W215" s="439"/>
      <c r="X215" s="439"/>
      <c r="Y215" s="439"/>
      <c r="Z215" s="428" t="s">
        <v>473</v>
      </c>
      <c r="AA215" s="388" t="s">
        <v>646</v>
      </c>
      <c r="AB215" s="433"/>
      <c r="AC215" s="439"/>
      <c r="AD215" s="439"/>
      <c r="AE215" s="439"/>
      <c r="AF215" s="439"/>
      <c r="AG215" s="446"/>
      <c r="AH215" s="383"/>
      <c r="AI215" s="378"/>
      <c r="AJ215" s="378"/>
      <c r="AK215" s="379"/>
      <c r="AL215" s="1021"/>
      <c r="AM215" s="1022"/>
      <c r="AN215" s="1022"/>
      <c r="AO215" s="1023"/>
    </row>
    <row r="216" spans="1:41" ht="18.75" hidden="1" customHeight="1" x14ac:dyDescent="0.4">
      <c r="A216" s="324" t="s">
        <v>462</v>
      </c>
      <c r="B216" s="324" t="s">
        <v>462</v>
      </c>
      <c r="C216" s="324" t="s">
        <v>462</v>
      </c>
      <c r="D216" s="324" t="s">
        <v>462</v>
      </c>
      <c r="E216" s="324" t="s">
        <v>462</v>
      </c>
      <c r="F216" s="324" t="s">
        <v>163</v>
      </c>
      <c r="G216" s="324" t="s">
        <v>462</v>
      </c>
      <c r="H216" s="324" t="s">
        <v>462</v>
      </c>
      <c r="I216" s="324" t="s">
        <v>462</v>
      </c>
      <c r="J216" s="365"/>
      <c r="K216" s="366"/>
      <c r="L216" s="389"/>
      <c r="M216" s="425"/>
      <c r="N216" s="349"/>
      <c r="O216" s="369"/>
      <c r="P216" s="349"/>
      <c r="Q216" s="1000" t="s">
        <v>647</v>
      </c>
      <c r="R216" s="1078" t="s">
        <v>473</v>
      </c>
      <c r="S216" s="999" t="s">
        <v>484</v>
      </c>
      <c r="T216" s="999"/>
      <c r="U216" s="1075" t="s">
        <v>473</v>
      </c>
      <c r="V216" s="999" t="s">
        <v>648</v>
      </c>
      <c r="W216" s="999"/>
      <c r="X216" s="999"/>
      <c r="Y216" s="1075" t="s">
        <v>473</v>
      </c>
      <c r="Z216" s="999" t="s">
        <v>649</v>
      </c>
      <c r="AA216" s="999"/>
      <c r="AB216" s="999"/>
      <c r="AC216" s="1075" t="s">
        <v>473</v>
      </c>
      <c r="AD216" s="999" t="s">
        <v>650</v>
      </c>
      <c r="AE216" s="999"/>
      <c r="AF216" s="999"/>
      <c r="AG216" s="1077"/>
      <c r="AH216" s="383"/>
      <c r="AI216" s="378"/>
      <c r="AJ216" s="378"/>
      <c r="AK216" s="379"/>
      <c r="AL216" s="1021"/>
      <c r="AM216" s="1022"/>
      <c r="AN216" s="1022"/>
      <c r="AO216" s="1023"/>
    </row>
    <row r="217" spans="1:41" ht="18.75" hidden="1" customHeight="1" x14ac:dyDescent="0.4">
      <c r="A217" s="324" t="s">
        <v>462</v>
      </c>
      <c r="B217" s="324" t="s">
        <v>462</v>
      </c>
      <c r="C217" s="324" t="s">
        <v>462</v>
      </c>
      <c r="D217" s="324" t="s">
        <v>462</v>
      </c>
      <c r="E217" s="324" t="s">
        <v>462</v>
      </c>
      <c r="F217" s="324" t="s">
        <v>163</v>
      </c>
      <c r="G217" s="324" t="s">
        <v>462</v>
      </c>
      <c r="H217" s="324" t="s">
        <v>462</v>
      </c>
      <c r="I217" s="324" t="s">
        <v>462</v>
      </c>
      <c r="J217" s="365"/>
      <c r="K217" s="366"/>
      <c r="L217" s="389"/>
      <c r="M217" s="425"/>
      <c r="N217" s="349"/>
      <c r="O217" s="369"/>
      <c r="P217" s="349"/>
      <c r="Q217" s="1029"/>
      <c r="R217" s="1079"/>
      <c r="S217" s="1032"/>
      <c r="T217" s="1032"/>
      <c r="U217" s="1076"/>
      <c r="V217" s="1032"/>
      <c r="W217" s="1032"/>
      <c r="X217" s="1032"/>
      <c r="Y217" s="1076"/>
      <c r="Z217" s="1032"/>
      <c r="AA217" s="1032"/>
      <c r="AB217" s="1032"/>
      <c r="AC217" s="1076"/>
      <c r="AD217" s="1032"/>
      <c r="AE217" s="1032"/>
      <c r="AF217" s="1032"/>
      <c r="AG217" s="1055"/>
      <c r="AH217" s="383"/>
      <c r="AI217" s="378"/>
      <c r="AJ217" s="378"/>
      <c r="AK217" s="379"/>
      <c r="AL217" s="1021"/>
      <c r="AM217" s="1022"/>
      <c r="AN217" s="1022"/>
      <c r="AO217" s="1023"/>
    </row>
    <row r="218" spans="1:41" ht="18.75" hidden="1" customHeight="1" x14ac:dyDescent="0.4">
      <c r="A218" s="324" t="s">
        <v>462</v>
      </c>
      <c r="B218" s="324" t="s">
        <v>462</v>
      </c>
      <c r="C218" s="324" t="s">
        <v>462</v>
      </c>
      <c r="D218" s="324" t="s">
        <v>462</v>
      </c>
      <c r="E218" s="324" t="s">
        <v>462</v>
      </c>
      <c r="F218" s="324" t="s">
        <v>163</v>
      </c>
      <c r="G218" s="324" t="s">
        <v>462</v>
      </c>
      <c r="H218" s="324" t="s">
        <v>462</v>
      </c>
      <c r="I218" s="324" t="s">
        <v>462</v>
      </c>
      <c r="J218" s="365"/>
      <c r="K218" s="366"/>
      <c r="L218" s="389"/>
      <c r="M218" s="425"/>
      <c r="N218" s="349"/>
      <c r="O218" s="369"/>
      <c r="P218" s="349"/>
      <c r="Q218" s="385" t="s">
        <v>651</v>
      </c>
      <c r="R218" s="426" t="s">
        <v>473</v>
      </c>
      <c r="S218" s="388" t="s">
        <v>484</v>
      </c>
      <c r="T218" s="427"/>
      <c r="U218" s="428" t="s">
        <v>473</v>
      </c>
      <c r="V218" s="388" t="s">
        <v>499</v>
      </c>
      <c r="W218" s="393"/>
      <c r="X218" s="376"/>
      <c r="Y218" s="376"/>
      <c r="Z218" s="376"/>
      <c r="AA218" s="376"/>
      <c r="AB218" s="376"/>
      <c r="AC218" s="376"/>
      <c r="AD218" s="376"/>
      <c r="AE218" s="376"/>
      <c r="AF218" s="376"/>
      <c r="AG218" s="382"/>
      <c r="AH218" s="383"/>
      <c r="AI218" s="378"/>
      <c r="AJ218" s="378"/>
      <c r="AK218" s="379"/>
      <c r="AL218" s="1021"/>
      <c r="AM218" s="1022"/>
      <c r="AN218" s="1022"/>
      <c r="AO218" s="1023"/>
    </row>
    <row r="219" spans="1:41" ht="18.75" hidden="1" customHeight="1" x14ac:dyDescent="0.4">
      <c r="A219" s="324" t="s">
        <v>462</v>
      </c>
      <c r="B219" s="324" t="s">
        <v>462</v>
      </c>
      <c r="C219" s="324" t="s">
        <v>462</v>
      </c>
      <c r="D219" s="324" t="s">
        <v>462</v>
      </c>
      <c r="E219" s="324" t="s">
        <v>462</v>
      </c>
      <c r="F219" s="324" t="s">
        <v>163</v>
      </c>
      <c r="G219" s="324" t="s">
        <v>462</v>
      </c>
      <c r="H219" s="324" t="s">
        <v>462</v>
      </c>
      <c r="I219" s="324" t="s">
        <v>462</v>
      </c>
      <c r="J219" s="365"/>
      <c r="K219" s="366"/>
      <c r="L219" s="389"/>
      <c r="M219" s="425"/>
      <c r="N219" s="349"/>
      <c r="O219" s="369"/>
      <c r="P219" s="349"/>
      <c r="Q219" s="387" t="s">
        <v>431</v>
      </c>
      <c r="R219" s="371" t="s">
        <v>473</v>
      </c>
      <c r="S219" s="372" t="s">
        <v>484</v>
      </c>
      <c r="T219" s="372"/>
      <c r="U219" s="375" t="s">
        <v>473</v>
      </c>
      <c r="V219" s="372" t="s">
        <v>496</v>
      </c>
      <c r="W219" s="372"/>
      <c r="X219" s="375" t="s">
        <v>473</v>
      </c>
      <c r="Y219" s="372" t="s">
        <v>497</v>
      </c>
      <c r="Z219" s="376"/>
      <c r="AA219" s="376"/>
      <c r="AB219" s="376"/>
      <c r="AC219" s="376"/>
      <c r="AD219" s="376"/>
      <c r="AE219" s="376"/>
      <c r="AF219" s="376"/>
      <c r="AG219" s="382"/>
      <c r="AH219" s="383"/>
      <c r="AI219" s="378"/>
      <c r="AJ219" s="378"/>
      <c r="AK219" s="379"/>
      <c r="AL219" s="1021"/>
      <c r="AM219" s="1022"/>
      <c r="AN219" s="1022"/>
      <c r="AO219" s="1023"/>
    </row>
    <row r="220" spans="1:41" ht="18.75" hidden="1" customHeight="1" x14ac:dyDescent="0.4">
      <c r="A220" s="324" t="s">
        <v>462</v>
      </c>
      <c r="B220" s="324" t="s">
        <v>462</v>
      </c>
      <c r="C220" s="324" t="s">
        <v>462</v>
      </c>
      <c r="D220" s="324" t="s">
        <v>462</v>
      </c>
      <c r="E220" s="324" t="s">
        <v>462</v>
      </c>
      <c r="F220" s="324" t="s">
        <v>163</v>
      </c>
      <c r="G220" s="324" t="s">
        <v>462</v>
      </c>
      <c r="H220" s="324" t="s">
        <v>462</v>
      </c>
      <c r="I220" s="324" t="s">
        <v>462</v>
      </c>
      <c r="J220" s="365"/>
      <c r="K220" s="366"/>
      <c r="L220" s="389"/>
      <c r="M220" s="425"/>
      <c r="N220" s="349"/>
      <c r="O220" s="369"/>
      <c r="P220" s="349"/>
      <c r="Q220" s="387" t="s">
        <v>582</v>
      </c>
      <c r="R220" s="371" t="s">
        <v>473</v>
      </c>
      <c r="S220" s="372" t="s">
        <v>484</v>
      </c>
      <c r="T220" s="372"/>
      <c r="U220" s="375" t="s">
        <v>473</v>
      </c>
      <c r="V220" s="372" t="s">
        <v>496</v>
      </c>
      <c r="W220" s="372"/>
      <c r="X220" s="375" t="s">
        <v>473</v>
      </c>
      <c r="Y220" s="372" t="s">
        <v>497</v>
      </c>
      <c r="Z220" s="373"/>
      <c r="AA220" s="373"/>
      <c r="AB220" s="373"/>
      <c r="AC220" s="373"/>
      <c r="AD220" s="373"/>
      <c r="AE220" s="373"/>
      <c r="AF220" s="373"/>
      <c r="AG220" s="386"/>
      <c r="AH220" s="383"/>
      <c r="AI220" s="378"/>
      <c r="AJ220" s="378"/>
      <c r="AK220" s="379"/>
      <c r="AL220" s="1021"/>
      <c r="AM220" s="1022"/>
      <c r="AN220" s="1022"/>
      <c r="AO220" s="1023"/>
    </row>
    <row r="221" spans="1:41" ht="18.75" hidden="1" customHeight="1" x14ac:dyDescent="0.4">
      <c r="A221" s="324" t="s">
        <v>462</v>
      </c>
      <c r="B221" s="324" t="s">
        <v>462</v>
      </c>
      <c r="C221" s="324" t="s">
        <v>462</v>
      </c>
      <c r="D221" s="324" t="s">
        <v>462</v>
      </c>
      <c r="E221" s="324" t="s">
        <v>462</v>
      </c>
      <c r="F221" s="324" t="s">
        <v>163</v>
      </c>
      <c r="G221" s="324" t="s">
        <v>462</v>
      </c>
      <c r="H221" s="324" t="s">
        <v>462</v>
      </c>
      <c r="I221" s="324" t="s">
        <v>462</v>
      </c>
      <c r="J221" s="365"/>
      <c r="K221" s="366"/>
      <c r="L221" s="389"/>
      <c r="M221" s="425"/>
      <c r="N221" s="349"/>
      <c r="O221" s="369"/>
      <c r="P221" s="349"/>
      <c r="Q221" s="387" t="s">
        <v>652</v>
      </c>
      <c r="R221" s="371" t="s">
        <v>473</v>
      </c>
      <c r="S221" s="372" t="s">
        <v>484</v>
      </c>
      <c r="T221" s="372"/>
      <c r="U221" s="375" t="s">
        <v>473</v>
      </c>
      <c r="V221" s="372" t="s">
        <v>496</v>
      </c>
      <c r="W221" s="372"/>
      <c r="X221" s="375" t="s">
        <v>473</v>
      </c>
      <c r="Y221" s="372" t="s">
        <v>497</v>
      </c>
      <c r="Z221" s="376"/>
      <c r="AA221" s="393"/>
      <c r="AB221" s="393"/>
      <c r="AC221" s="393"/>
      <c r="AD221" s="393"/>
      <c r="AE221" s="393"/>
      <c r="AF221" s="393"/>
      <c r="AG221" s="436"/>
      <c r="AH221" s="383"/>
      <c r="AI221" s="378"/>
      <c r="AJ221" s="378"/>
      <c r="AK221" s="379"/>
      <c r="AL221" s="1021"/>
      <c r="AM221" s="1022"/>
      <c r="AN221" s="1022"/>
      <c r="AO221" s="1023"/>
    </row>
    <row r="222" spans="1:41" ht="18.75" hidden="1" customHeight="1" x14ac:dyDescent="0.4">
      <c r="A222" s="324" t="s">
        <v>462</v>
      </c>
      <c r="B222" s="324" t="s">
        <v>462</v>
      </c>
      <c r="C222" s="324" t="s">
        <v>462</v>
      </c>
      <c r="D222" s="324" t="s">
        <v>462</v>
      </c>
      <c r="E222" s="324" t="s">
        <v>462</v>
      </c>
      <c r="F222" s="324" t="s">
        <v>163</v>
      </c>
      <c r="G222" s="324" t="s">
        <v>462</v>
      </c>
      <c r="H222" s="324" t="s">
        <v>462</v>
      </c>
      <c r="I222" s="324" t="s">
        <v>462</v>
      </c>
      <c r="J222" s="365"/>
      <c r="K222" s="366"/>
      <c r="L222" s="389"/>
      <c r="M222" s="425"/>
      <c r="N222" s="349"/>
      <c r="O222" s="369"/>
      <c r="P222" s="349"/>
      <c r="Q222" s="384" t="s">
        <v>584</v>
      </c>
      <c r="R222" s="426" t="s">
        <v>473</v>
      </c>
      <c r="S222" s="388" t="s">
        <v>484</v>
      </c>
      <c r="T222" s="427"/>
      <c r="U222" s="428" t="s">
        <v>473</v>
      </c>
      <c r="V222" s="388" t="s">
        <v>499</v>
      </c>
      <c r="W222" s="393"/>
      <c r="X222" s="376"/>
      <c r="Y222" s="376"/>
      <c r="Z222" s="376"/>
      <c r="AA222" s="376"/>
      <c r="AB222" s="376"/>
      <c r="AC222" s="376"/>
      <c r="AD222" s="376"/>
      <c r="AE222" s="376"/>
      <c r="AF222" s="376"/>
      <c r="AG222" s="382"/>
      <c r="AH222" s="383"/>
      <c r="AI222" s="378"/>
      <c r="AJ222" s="378"/>
      <c r="AK222" s="379"/>
      <c r="AL222" s="1021"/>
      <c r="AM222" s="1022"/>
      <c r="AN222" s="1022"/>
      <c r="AO222" s="1023"/>
    </row>
    <row r="223" spans="1:41" ht="18.75" hidden="1" customHeight="1" x14ac:dyDescent="0.4">
      <c r="A223" s="324" t="s">
        <v>462</v>
      </c>
      <c r="B223" s="324" t="s">
        <v>462</v>
      </c>
      <c r="C223" s="324" t="s">
        <v>462</v>
      </c>
      <c r="D223" s="324" t="s">
        <v>462</v>
      </c>
      <c r="E223" s="324" t="s">
        <v>462</v>
      </c>
      <c r="F223" s="324" t="s">
        <v>163</v>
      </c>
      <c r="G223" s="324" t="s">
        <v>462</v>
      </c>
      <c r="H223" s="324" t="s">
        <v>462</v>
      </c>
      <c r="I223" s="324" t="s">
        <v>462</v>
      </c>
      <c r="J223" s="365"/>
      <c r="K223" s="366"/>
      <c r="L223" s="389"/>
      <c r="M223" s="425"/>
      <c r="N223" s="349"/>
      <c r="O223" s="369"/>
      <c r="P223" s="349"/>
      <c r="Q223" s="387" t="s">
        <v>585</v>
      </c>
      <c r="R223" s="426" t="s">
        <v>473</v>
      </c>
      <c r="S223" s="388" t="s">
        <v>484</v>
      </c>
      <c r="T223" s="427"/>
      <c r="U223" s="428" t="s">
        <v>473</v>
      </c>
      <c r="V223" s="388" t="s">
        <v>499</v>
      </c>
      <c r="W223" s="393"/>
      <c r="X223" s="376"/>
      <c r="Y223" s="376"/>
      <c r="Z223" s="376"/>
      <c r="AA223" s="376"/>
      <c r="AB223" s="376"/>
      <c r="AC223" s="376"/>
      <c r="AD223" s="376"/>
      <c r="AE223" s="376"/>
      <c r="AF223" s="376"/>
      <c r="AG223" s="382"/>
      <c r="AH223" s="383"/>
      <c r="AI223" s="378"/>
      <c r="AJ223" s="378"/>
      <c r="AK223" s="379"/>
      <c r="AL223" s="1021"/>
      <c r="AM223" s="1022"/>
      <c r="AN223" s="1022"/>
      <c r="AO223" s="1023"/>
    </row>
    <row r="224" spans="1:41" ht="18.75" hidden="1" customHeight="1" x14ac:dyDescent="0.4">
      <c r="A224" s="324" t="s">
        <v>462</v>
      </c>
      <c r="B224" s="324" t="s">
        <v>462</v>
      </c>
      <c r="C224" s="324" t="s">
        <v>462</v>
      </c>
      <c r="D224" s="324" t="s">
        <v>462</v>
      </c>
      <c r="E224" s="324" t="s">
        <v>462</v>
      </c>
      <c r="F224" s="324" t="s">
        <v>163</v>
      </c>
      <c r="G224" s="324" t="s">
        <v>462</v>
      </c>
      <c r="H224" s="324" t="s">
        <v>462</v>
      </c>
      <c r="I224" s="324" t="s">
        <v>462</v>
      </c>
      <c r="J224" s="365"/>
      <c r="K224" s="366"/>
      <c r="L224" s="389"/>
      <c r="M224" s="425"/>
      <c r="N224" s="349"/>
      <c r="O224" s="369"/>
      <c r="P224" s="349"/>
      <c r="Q224" s="387" t="s">
        <v>509</v>
      </c>
      <c r="R224" s="426" t="s">
        <v>473</v>
      </c>
      <c r="S224" s="388" t="s">
        <v>484</v>
      </c>
      <c r="T224" s="427"/>
      <c r="U224" s="428" t="s">
        <v>473</v>
      </c>
      <c r="V224" s="388" t="s">
        <v>499</v>
      </c>
      <c r="W224" s="393"/>
      <c r="X224" s="376"/>
      <c r="Y224" s="376"/>
      <c r="Z224" s="376"/>
      <c r="AA224" s="376"/>
      <c r="AB224" s="376"/>
      <c r="AC224" s="376"/>
      <c r="AD224" s="376"/>
      <c r="AE224" s="376"/>
      <c r="AF224" s="376"/>
      <c r="AG224" s="382"/>
      <c r="AH224" s="383"/>
      <c r="AI224" s="378"/>
      <c r="AJ224" s="378"/>
      <c r="AK224" s="379"/>
      <c r="AL224" s="1021"/>
      <c r="AM224" s="1022"/>
      <c r="AN224" s="1022"/>
      <c r="AO224" s="1023"/>
    </row>
    <row r="225" spans="1:41" ht="18.75" hidden="1" customHeight="1" x14ac:dyDescent="0.4">
      <c r="A225" s="324" t="s">
        <v>462</v>
      </c>
      <c r="B225" s="324" t="s">
        <v>462</v>
      </c>
      <c r="C225" s="324" t="s">
        <v>462</v>
      </c>
      <c r="D225" s="324" t="s">
        <v>462</v>
      </c>
      <c r="E225" s="324" t="s">
        <v>462</v>
      </c>
      <c r="F225" s="324" t="s">
        <v>163</v>
      </c>
      <c r="G225" s="324" t="s">
        <v>462</v>
      </c>
      <c r="H225" s="324" t="s">
        <v>462</v>
      </c>
      <c r="I225" s="324" t="s">
        <v>462</v>
      </c>
      <c r="J225" s="365"/>
      <c r="K225" s="366"/>
      <c r="L225" s="389"/>
      <c r="M225" s="425"/>
      <c r="N225" s="349"/>
      <c r="O225" s="369"/>
      <c r="P225" s="349"/>
      <c r="Q225" s="387" t="s">
        <v>586</v>
      </c>
      <c r="R225" s="426" t="s">
        <v>473</v>
      </c>
      <c r="S225" s="388" t="s">
        <v>484</v>
      </c>
      <c r="T225" s="427"/>
      <c r="U225" s="428" t="s">
        <v>473</v>
      </c>
      <c r="V225" s="388" t="s">
        <v>499</v>
      </c>
      <c r="W225" s="393"/>
      <c r="X225" s="376"/>
      <c r="Y225" s="376"/>
      <c r="Z225" s="376"/>
      <c r="AA225" s="376"/>
      <c r="AB225" s="376"/>
      <c r="AC225" s="376"/>
      <c r="AD225" s="376"/>
      <c r="AE225" s="376"/>
      <c r="AF225" s="376"/>
      <c r="AG225" s="382"/>
      <c r="AH225" s="383"/>
      <c r="AI225" s="378"/>
      <c r="AJ225" s="378"/>
      <c r="AK225" s="379"/>
      <c r="AL225" s="1021"/>
      <c r="AM225" s="1022"/>
      <c r="AN225" s="1022"/>
      <c r="AO225" s="1023"/>
    </row>
    <row r="226" spans="1:41" ht="18.75" hidden="1" customHeight="1" x14ac:dyDescent="0.4">
      <c r="A226" s="324" t="s">
        <v>462</v>
      </c>
      <c r="B226" s="324" t="s">
        <v>462</v>
      </c>
      <c r="C226" s="324" t="s">
        <v>462</v>
      </c>
      <c r="D226" s="324" t="s">
        <v>462</v>
      </c>
      <c r="E226" s="324" t="s">
        <v>462</v>
      </c>
      <c r="F226" s="324" t="s">
        <v>163</v>
      </c>
      <c r="G226" s="324" t="s">
        <v>462</v>
      </c>
      <c r="H226" s="324" t="s">
        <v>462</v>
      </c>
      <c r="I226" s="324" t="s">
        <v>462</v>
      </c>
      <c r="J226" s="365"/>
      <c r="K226" s="366"/>
      <c r="L226" s="389"/>
      <c r="M226" s="425"/>
      <c r="N226" s="349"/>
      <c r="O226" s="369"/>
      <c r="P226" s="349"/>
      <c r="Q226" s="387" t="s">
        <v>517</v>
      </c>
      <c r="R226" s="371" t="s">
        <v>473</v>
      </c>
      <c r="S226" s="372" t="s">
        <v>484</v>
      </c>
      <c r="T226" s="372"/>
      <c r="U226" s="375" t="s">
        <v>473</v>
      </c>
      <c r="V226" s="388" t="s">
        <v>499</v>
      </c>
      <c r="W226" s="372"/>
      <c r="X226" s="372"/>
      <c r="Y226" s="372"/>
      <c r="Z226" s="373"/>
      <c r="AA226" s="373"/>
      <c r="AB226" s="373"/>
      <c r="AC226" s="373"/>
      <c r="AD226" s="373"/>
      <c r="AE226" s="373"/>
      <c r="AF226" s="373"/>
      <c r="AG226" s="386"/>
      <c r="AH226" s="383"/>
      <c r="AI226" s="378"/>
      <c r="AJ226" s="378"/>
      <c r="AK226" s="379"/>
      <c r="AL226" s="1021"/>
      <c r="AM226" s="1022"/>
      <c r="AN226" s="1022"/>
      <c r="AO226" s="1023"/>
    </row>
    <row r="227" spans="1:41" ht="18.75" hidden="1" customHeight="1" x14ac:dyDescent="0.4">
      <c r="A227" s="324" t="s">
        <v>462</v>
      </c>
      <c r="B227" s="324" t="s">
        <v>462</v>
      </c>
      <c r="C227" s="324" t="s">
        <v>462</v>
      </c>
      <c r="D227" s="324" t="s">
        <v>462</v>
      </c>
      <c r="E227" s="324" t="s">
        <v>462</v>
      </c>
      <c r="F227" s="324" t="s">
        <v>163</v>
      </c>
      <c r="G227" s="324" t="s">
        <v>462</v>
      </c>
      <c r="H227" s="324" t="s">
        <v>462</v>
      </c>
      <c r="I227" s="324" t="s">
        <v>462</v>
      </c>
      <c r="J227" s="365"/>
      <c r="K227" s="366"/>
      <c r="L227" s="389"/>
      <c r="M227" s="425"/>
      <c r="N227" s="349"/>
      <c r="O227" s="369"/>
      <c r="P227" s="349"/>
      <c r="Q227" s="387" t="s">
        <v>520</v>
      </c>
      <c r="R227" s="371" t="s">
        <v>473</v>
      </c>
      <c r="S227" s="372" t="s">
        <v>484</v>
      </c>
      <c r="T227" s="372"/>
      <c r="U227" s="375" t="s">
        <v>473</v>
      </c>
      <c r="V227" s="388" t="s">
        <v>499</v>
      </c>
      <c r="W227" s="372"/>
      <c r="X227" s="372"/>
      <c r="Y227" s="372"/>
      <c r="Z227" s="373"/>
      <c r="AA227" s="373"/>
      <c r="AB227" s="373"/>
      <c r="AC227" s="373"/>
      <c r="AD227" s="373"/>
      <c r="AE227" s="373"/>
      <c r="AF227" s="373"/>
      <c r="AG227" s="386"/>
      <c r="AH227" s="383"/>
      <c r="AI227" s="378"/>
      <c r="AJ227" s="378"/>
      <c r="AK227" s="379"/>
      <c r="AL227" s="1021"/>
      <c r="AM227" s="1022"/>
      <c r="AN227" s="1022"/>
      <c r="AO227" s="1023"/>
    </row>
    <row r="228" spans="1:41" ht="18.75" hidden="1" customHeight="1" x14ac:dyDescent="0.4">
      <c r="A228" s="324" t="s">
        <v>462</v>
      </c>
      <c r="B228" s="324" t="s">
        <v>462</v>
      </c>
      <c r="C228" s="324" t="s">
        <v>462</v>
      </c>
      <c r="D228" s="324" t="s">
        <v>462</v>
      </c>
      <c r="E228" s="324" t="s">
        <v>462</v>
      </c>
      <c r="F228" s="324" t="s">
        <v>163</v>
      </c>
      <c r="G228" s="324" t="s">
        <v>462</v>
      </c>
      <c r="H228" s="324" t="s">
        <v>462</v>
      </c>
      <c r="I228" s="324" t="s">
        <v>462</v>
      </c>
      <c r="J228" s="365"/>
      <c r="K228" s="366"/>
      <c r="L228" s="389"/>
      <c r="M228" s="425"/>
      <c r="N228" s="349"/>
      <c r="O228" s="369"/>
      <c r="P228" s="349"/>
      <c r="Q228" s="390" t="s">
        <v>522</v>
      </c>
      <c r="R228" s="371" t="s">
        <v>473</v>
      </c>
      <c r="S228" s="372" t="s">
        <v>484</v>
      </c>
      <c r="T228" s="372"/>
      <c r="U228" s="375" t="s">
        <v>473</v>
      </c>
      <c r="V228" s="372" t="s">
        <v>496</v>
      </c>
      <c r="W228" s="372"/>
      <c r="X228" s="375" t="s">
        <v>473</v>
      </c>
      <c r="Y228" s="372" t="s">
        <v>497</v>
      </c>
      <c r="Z228" s="376"/>
      <c r="AA228" s="376"/>
      <c r="AB228" s="376"/>
      <c r="AC228" s="376"/>
      <c r="AD228" s="391"/>
      <c r="AE228" s="391"/>
      <c r="AF228" s="391"/>
      <c r="AG228" s="392"/>
      <c r="AH228" s="383"/>
      <c r="AI228" s="378"/>
      <c r="AJ228" s="378"/>
      <c r="AK228" s="379"/>
      <c r="AL228" s="1021"/>
      <c r="AM228" s="1022"/>
      <c r="AN228" s="1022"/>
      <c r="AO228" s="1023"/>
    </row>
    <row r="229" spans="1:41" ht="18.75" hidden="1" customHeight="1" x14ac:dyDescent="0.4">
      <c r="A229" s="324" t="s">
        <v>462</v>
      </c>
      <c r="B229" s="324" t="s">
        <v>462</v>
      </c>
      <c r="C229" s="324" t="s">
        <v>462</v>
      </c>
      <c r="D229" s="324" t="s">
        <v>462</v>
      </c>
      <c r="E229" s="324" t="s">
        <v>462</v>
      </c>
      <c r="F229" s="324" t="s">
        <v>163</v>
      </c>
      <c r="G229" s="324" t="s">
        <v>462</v>
      </c>
      <c r="H229" s="324" t="s">
        <v>462</v>
      </c>
      <c r="I229" s="324" t="s">
        <v>462</v>
      </c>
      <c r="J229" s="365"/>
      <c r="K229" s="366"/>
      <c r="L229" s="389"/>
      <c r="M229" s="425"/>
      <c r="N229" s="349"/>
      <c r="O229" s="369"/>
      <c r="P229" s="349"/>
      <c r="Q229" s="387" t="s">
        <v>444</v>
      </c>
      <c r="R229" s="371" t="s">
        <v>473</v>
      </c>
      <c r="S229" s="372" t="s">
        <v>484</v>
      </c>
      <c r="T229" s="372"/>
      <c r="U229" s="375" t="s">
        <v>473</v>
      </c>
      <c r="V229" s="372" t="s">
        <v>525</v>
      </c>
      <c r="W229" s="372"/>
      <c r="X229" s="375" t="s">
        <v>473</v>
      </c>
      <c r="Y229" s="372" t="s">
        <v>587</v>
      </c>
      <c r="Z229" s="393"/>
      <c r="AA229" s="375" t="s">
        <v>473</v>
      </c>
      <c r="AB229" s="372" t="s">
        <v>526</v>
      </c>
      <c r="AC229" s="372"/>
      <c r="AD229" s="393"/>
      <c r="AE229" s="393"/>
      <c r="AF229" s="393"/>
      <c r="AG229" s="436"/>
      <c r="AH229" s="383"/>
      <c r="AI229" s="378"/>
      <c r="AJ229" s="378"/>
      <c r="AK229" s="379"/>
      <c r="AL229" s="1021"/>
      <c r="AM229" s="1022"/>
      <c r="AN229" s="1022"/>
      <c r="AO229" s="1023"/>
    </row>
    <row r="230" spans="1:41" ht="18.75" hidden="1" customHeight="1" x14ac:dyDescent="0.4">
      <c r="A230" s="324" t="s">
        <v>462</v>
      </c>
      <c r="B230" s="324" t="s">
        <v>462</v>
      </c>
      <c r="C230" s="324" t="s">
        <v>462</v>
      </c>
      <c r="D230" s="324" t="s">
        <v>462</v>
      </c>
      <c r="E230" s="324" t="s">
        <v>462</v>
      </c>
      <c r="F230" s="324" t="s">
        <v>163</v>
      </c>
      <c r="G230" s="324" t="s">
        <v>462</v>
      </c>
      <c r="H230" s="324" t="s">
        <v>462</v>
      </c>
      <c r="I230" s="324" t="s">
        <v>462</v>
      </c>
      <c r="J230" s="365"/>
      <c r="K230" s="366"/>
      <c r="L230" s="367"/>
      <c r="M230" s="368"/>
      <c r="N230" s="349"/>
      <c r="O230" s="369"/>
      <c r="P230" s="380"/>
      <c r="Q230" s="1000" t="s">
        <v>527</v>
      </c>
      <c r="R230" s="394" t="s">
        <v>473</v>
      </c>
      <c r="S230" s="395" t="s">
        <v>484</v>
      </c>
      <c r="T230" s="395"/>
      <c r="U230" s="396"/>
      <c r="V230" s="397"/>
      <c r="W230" s="397"/>
      <c r="X230" s="396"/>
      <c r="Y230" s="397"/>
      <c r="Z230" s="398"/>
      <c r="AA230" s="396"/>
      <c r="AB230" s="397"/>
      <c r="AC230" s="398"/>
      <c r="AD230" s="399" t="s">
        <v>473</v>
      </c>
      <c r="AE230" s="395" t="s">
        <v>528</v>
      </c>
      <c r="AF230" s="391"/>
      <c r="AG230" s="392"/>
      <c r="AH230" s="378"/>
      <c r="AI230" s="378"/>
      <c r="AJ230" s="378"/>
      <c r="AK230" s="379"/>
      <c r="AL230" s="1021"/>
      <c r="AM230" s="1022"/>
      <c r="AN230" s="1022"/>
      <c r="AO230" s="1023"/>
    </row>
    <row r="231" spans="1:41" ht="18.75" hidden="1" customHeight="1" x14ac:dyDescent="0.4">
      <c r="A231" s="324" t="s">
        <v>462</v>
      </c>
      <c r="B231" s="324" t="s">
        <v>462</v>
      </c>
      <c r="C231" s="324" t="s">
        <v>462</v>
      </c>
      <c r="D231" s="324" t="s">
        <v>462</v>
      </c>
      <c r="E231" s="324" t="s">
        <v>462</v>
      </c>
      <c r="F231" s="324" t="s">
        <v>163</v>
      </c>
      <c r="G231" s="324" t="s">
        <v>462</v>
      </c>
      <c r="H231" s="324" t="s">
        <v>462</v>
      </c>
      <c r="I231" s="324" t="s">
        <v>462</v>
      </c>
      <c r="J231" s="365"/>
      <c r="K231" s="366"/>
      <c r="L231" s="367"/>
      <c r="M231" s="368"/>
      <c r="N231" s="349"/>
      <c r="O231" s="369"/>
      <c r="P231" s="380"/>
      <c r="Q231" s="1028"/>
      <c r="R231" s="346" t="s">
        <v>473</v>
      </c>
      <c r="S231" s="347" t="s">
        <v>529</v>
      </c>
      <c r="T231" s="347"/>
      <c r="U231" s="339"/>
      <c r="V231" s="339" t="s">
        <v>473</v>
      </c>
      <c r="W231" s="347" t="s">
        <v>530</v>
      </c>
      <c r="X231" s="339"/>
      <c r="Y231" s="339"/>
      <c r="Z231" s="339" t="s">
        <v>473</v>
      </c>
      <c r="AA231" s="347" t="s">
        <v>531</v>
      </c>
      <c r="AB231" s="326"/>
      <c r="AC231" s="347"/>
      <c r="AD231" s="339" t="s">
        <v>473</v>
      </c>
      <c r="AE231" s="347" t="s">
        <v>532</v>
      </c>
      <c r="AF231" s="400"/>
      <c r="AG231" s="401"/>
      <c r="AH231" s="378"/>
      <c r="AI231" s="378"/>
      <c r="AJ231" s="378"/>
      <c r="AK231" s="379"/>
      <c r="AL231" s="1021"/>
      <c r="AM231" s="1022"/>
      <c r="AN231" s="1022"/>
      <c r="AO231" s="1023"/>
    </row>
    <row r="232" spans="1:41" ht="18.75" hidden="1" customHeight="1" x14ac:dyDescent="0.4">
      <c r="A232" s="324" t="s">
        <v>462</v>
      </c>
      <c r="B232" s="324" t="s">
        <v>462</v>
      </c>
      <c r="C232" s="324" t="s">
        <v>462</v>
      </c>
      <c r="D232" s="324" t="s">
        <v>462</v>
      </c>
      <c r="E232" s="324" t="s">
        <v>462</v>
      </c>
      <c r="F232" s="324" t="s">
        <v>163</v>
      </c>
      <c r="G232" s="324" t="s">
        <v>462</v>
      </c>
      <c r="H232" s="324" t="s">
        <v>462</v>
      </c>
      <c r="I232" s="324" t="s">
        <v>462</v>
      </c>
      <c r="J232" s="365"/>
      <c r="K232" s="366"/>
      <c r="L232" s="367"/>
      <c r="M232" s="368"/>
      <c r="N232" s="349"/>
      <c r="O232" s="369"/>
      <c r="P232" s="380"/>
      <c r="Q232" s="1028"/>
      <c r="R232" s="346" t="s">
        <v>473</v>
      </c>
      <c r="S232" s="347" t="s">
        <v>533</v>
      </c>
      <c r="T232" s="347"/>
      <c r="U232" s="339"/>
      <c r="V232" s="339" t="s">
        <v>473</v>
      </c>
      <c r="W232" s="347" t="s">
        <v>534</v>
      </c>
      <c r="X232" s="339"/>
      <c r="Y232" s="339"/>
      <c r="Z232" s="339" t="s">
        <v>473</v>
      </c>
      <c r="AA232" s="347" t="s">
        <v>535</v>
      </c>
      <c r="AB232" s="326"/>
      <c r="AC232" s="347"/>
      <c r="AD232" s="339" t="s">
        <v>473</v>
      </c>
      <c r="AE232" s="347" t="s">
        <v>536</v>
      </c>
      <c r="AF232" s="400"/>
      <c r="AG232" s="401"/>
      <c r="AH232" s="378"/>
      <c r="AI232" s="378"/>
      <c r="AJ232" s="378"/>
      <c r="AK232" s="379"/>
      <c r="AL232" s="1021"/>
      <c r="AM232" s="1022"/>
      <c r="AN232" s="1022"/>
      <c r="AO232" s="1023"/>
    </row>
    <row r="233" spans="1:41" ht="18.75" hidden="1" customHeight="1" x14ac:dyDescent="0.4">
      <c r="A233" s="337" t="s">
        <v>462</v>
      </c>
      <c r="B233" s="337" t="s">
        <v>462</v>
      </c>
      <c r="C233" s="337" t="s">
        <v>462</v>
      </c>
      <c r="D233" s="337" t="s">
        <v>462</v>
      </c>
      <c r="E233" s="337" t="s">
        <v>462</v>
      </c>
      <c r="F233" s="337" t="s">
        <v>163</v>
      </c>
      <c r="G233" s="337" t="s">
        <v>462</v>
      </c>
      <c r="H233" s="337" t="s">
        <v>462</v>
      </c>
      <c r="I233" s="338" t="s">
        <v>462</v>
      </c>
      <c r="J233" s="365"/>
      <c r="K233" s="366"/>
      <c r="L233" s="367"/>
      <c r="M233" s="368"/>
      <c r="N233" s="349"/>
      <c r="O233" s="369"/>
      <c r="P233" s="380"/>
      <c r="Q233" s="1028"/>
      <c r="R233" s="346" t="s">
        <v>473</v>
      </c>
      <c r="S233" s="347" t="s">
        <v>537</v>
      </c>
      <c r="T233" s="347"/>
      <c r="U233" s="339"/>
      <c r="V233" s="339" t="s">
        <v>473</v>
      </c>
      <c r="W233" s="347" t="s">
        <v>538</v>
      </c>
      <c r="X233" s="339"/>
      <c r="Y233" s="339"/>
      <c r="Z233" s="339" t="s">
        <v>473</v>
      </c>
      <c r="AA233" s="347" t="s">
        <v>539</v>
      </c>
      <c r="AB233" s="326"/>
      <c r="AC233" s="347"/>
      <c r="AD233" s="339" t="s">
        <v>473</v>
      </c>
      <c r="AE233" s="347" t="s">
        <v>540</v>
      </c>
      <c r="AF233" s="400"/>
      <c r="AG233" s="401"/>
      <c r="AH233" s="378"/>
      <c r="AI233" s="378"/>
      <c r="AJ233" s="378"/>
      <c r="AK233" s="379"/>
      <c r="AL233" s="1021"/>
      <c r="AM233" s="1022"/>
      <c r="AN233" s="1022"/>
      <c r="AO233" s="1023"/>
    </row>
    <row r="234" spans="1:41" ht="18.75" hidden="1" customHeight="1" x14ac:dyDescent="0.4">
      <c r="A234" s="337" t="s">
        <v>462</v>
      </c>
      <c r="B234" s="337" t="s">
        <v>462</v>
      </c>
      <c r="C234" s="337" t="s">
        <v>462</v>
      </c>
      <c r="D234" s="337" t="s">
        <v>462</v>
      </c>
      <c r="E234" s="337" t="s">
        <v>462</v>
      </c>
      <c r="F234" s="337" t="s">
        <v>163</v>
      </c>
      <c r="G234" s="337" t="s">
        <v>462</v>
      </c>
      <c r="H234" s="337" t="s">
        <v>462</v>
      </c>
      <c r="I234" s="338" t="s">
        <v>462</v>
      </c>
      <c r="J234" s="365"/>
      <c r="K234" s="366"/>
      <c r="L234" s="367"/>
      <c r="M234" s="368"/>
      <c r="N234" s="349"/>
      <c r="O234" s="369"/>
      <c r="P234" s="380"/>
      <c r="Q234" s="1028"/>
      <c r="R234" s="346" t="s">
        <v>473</v>
      </c>
      <c r="S234" s="347" t="s">
        <v>541</v>
      </c>
      <c r="T234" s="347"/>
      <c r="U234" s="339"/>
      <c r="V234" s="339" t="s">
        <v>473</v>
      </c>
      <c r="W234" s="347" t="s">
        <v>542</v>
      </c>
      <c r="X234" s="339"/>
      <c r="Y234" s="339"/>
      <c r="Z234" s="339" t="s">
        <v>473</v>
      </c>
      <c r="AA234" s="347" t="s">
        <v>543</v>
      </c>
      <c r="AB234" s="326"/>
      <c r="AC234" s="347"/>
      <c r="AD234" s="339" t="s">
        <v>473</v>
      </c>
      <c r="AE234" s="347" t="s">
        <v>544</v>
      </c>
      <c r="AF234" s="400"/>
      <c r="AG234" s="401"/>
      <c r="AH234" s="378"/>
      <c r="AI234" s="378"/>
      <c r="AJ234" s="378"/>
      <c r="AK234" s="379"/>
      <c r="AL234" s="1021"/>
      <c r="AM234" s="1022"/>
      <c r="AN234" s="1022"/>
      <c r="AO234" s="1023"/>
    </row>
    <row r="235" spans="1:41" ht="18.75" hidden="1" customHeight="1" x14ac:dyDescent="0.4">
      <c r="A235" s="344" t="s">
        <v>462</v>
      </c>
      <c r="B235" s="344" t="s">
        <v>462</v>
      </c>
      <c r="C235" s="344" t="s">
        <v>462</v>
      </c>
      <c r="D235" s="344" t="s">
        <v>462</v>
      </c>
      <c r="E235" s="344" t="s">
        <v>462</v>
      </c>
      <c r="F235" s="344" t="s">
        <v>163</v>
      </c>
      <c r="G235" s="344" t="s">
        <v>462</v>
      </c>
      <c r="H235" s="344" t="s">
        <v>462</v>
      </c>
      <c r="I235" s="345" t="s">
        <v>462</v>
      </c>
      <c r="J235" s="402"/>
      <c r="K235" s="403"/>
      <c r="L235" s="404"/>
      <c r="M235" s="405"/>
      <c r="N235" s="406"/>
      <c r="O235" s="407"/>
      <c r="P235" s="408"/>
      <c r="Q235" s="1040"/>
      <c r="R235" s="409" t="s">
        <v>473</v>
      </c>
      <c r="S235" s="410" t="s">
        <v>545</v>
      </c>
      <c r="T235" s="410"/>
      <c r="U235" s="411"/>
      <c r="V235" s="411"/>
      <c r="W235" s="410"/>
      <c r="X235" s="411"/>
      <c r="Y235" s="411"/>
      <c r="Z235" s="411"/>
      <c r="AA235" s="410"/>
      <c r="AB235" s="412"/>
      <c r="AC235" s="410"/>
      <c r="AD235" s="411"/>
      <c r="AE235" s="410"/>
      <c r="AF235" s="413"/>
      <c r="AG235" s="414"/>
      <c r="AH235" s="415"/>
      <c r="AI235" s="415"/>
      <c r="AJ235" s="415"/>
      <c r="AK235" s="416"/>
      <c r="AL235" s="1024"/>
      <c r="AM235" s="1025"/>
      <c r="AN235" s="1025"/>
      <c r="AO235" s="1026"/>
    </row>
    <row r="236" spans="1:41" ht="18.75" hidden="1" customHeight="1" x14ac:dyDescent="0.4">
      <c r="A236" s="324" t="s">
        <v>462</v>
      </c>
      <c r="B236" s="324" t="s">
        <v>462</v>
      </c>
      <c r="C236" s="324" t="s">
        <v>462</v>
      </c>
      <c r="D236" s="324" t="s">
        <v>462</v>
      </c>
      <c r="E236" s="324" t="s">
        <v>462</v>
      </c>
      <c r="F236" s="324" t="s">
        <v>163</v>
      </c>
      <c r="G236" s="324" t="s">
        <v>462</v>
      </c>
      <c r="H236" s="324" t="s">
        <v>462</v>
      </c>
      <c r="I236" s="324" t="s">
        <v>462</v>
      </c>
      <c r="J236" s="350"/>
      <c r="K236" s="351"/>
      <c r="L236" s="421"/>
      <c r="M236" s="422"/>
      <c r="N236" s="342"/>
      <c r="O236" s="354"/>
      <c r="P236" s="342"/>
      <c r="Q236" s="1014" t="s">
        <v>548</v>
      </c>
      <c r="R236" s="363" t="s">
        <v>473</v>
      </c>
      <c r="S236" s="340" t="s">
        <v>549</v>
      </c>
      <c r="T236" s="442"/>
      <c r="U236" s="443"/>
      <c r="V236" s="444" t="s">
        <v>473</v>
      </c>
      <c r="W236" s="340" t="s">
        <v>622</v>
      </c>
      <c r="X236" s="443"/>
      <c r="Y236" s="443"/>
      <c r="Z236" s="444" t="s">
        <v>473</v>
      </c>
      <c r="AA236" s="340" t="s">
        <v>623</v>
      </c>
      <c r="AB236" s="443"/>
      <c r="AC236" s="443"/>
      <c r="AD236" s="444" t="s">
        <v>473</v>
      </c>
      <c r="AE236" s="340" t="s">
        <v>624</v>
      </c>
      <c r="AF236" s="443"/>
      <c r="AG236" s="445"/>
      <c r="AH236" s="363" t="s">
        <v>473</v>
      </c>
      <c r="AI236" s="340" t="s">
        <v>487</v>
      </c>
      <c r="AJ236" s="340"/>
      <c r="AK236" s="364"/>
      <c r="AL236" s="1016"/>
      <c r="AM236" s="1019"/>
      <c r="AN236" s="1019"/>
      <c r="AO236" s="1020"/>
    </row>
    <row r="237" spans="1:41" ht="18.75" hidden="1" customHeight="1" x14ac:dyDescent="0.4">
      <c r="A237" s="324" t="s">
        <v>462</v>
      </c>
      <c r="B237" s="324" t="s">
        <v>462</v>
      </c>
      <c r="C237" s="324" t="s">
        <v>462</v>
      </c>
      <c r="D237" s="324" t="s">
        <v>462</v>
      </c>
      <c r="E237" s="324" t="s">
        <v>462</v>
      </c>
      <c r="F237" s="324" t="s">
        <v>163</v>
      </c>
      <c r="G237" s="324" t="s">
        <v>462</v>
      </c>
      <c r="H237" s="324" t="s">
        <v>462</v>
      </c>
      <c r="I237" s="324" t="s">
        <v>462</v>
      </c>
      <c r="J237" s="365"/>
      <c r="K237" s="366"/>
      <c r="L237" s="389"/>
      <c r="M237" s="425"/>
      <c r="N237" s="349"/>
      <c r="O237" s="369"/>
      <c r="P237" s="349"/>
      <c r="Q237" s="1018"/>
      <c r="R237" s="426" t="s">
        <v>473</v>
      </c>
      <c r="S237" s="388" t="s">
        <v>625</v>
      </c>
      <c r="T237" s="427"/>
      <c r="U237" s="433"/>
      <c r="V237" s="428" t="s">
        <v>473</v>
      </c>
      <c r="W237" s="388" t="s">
        <v>550</v>
      </c>
      <c r="X237" s="433"/>
      <c r="Y237" s="433"/>
      <c r="Z237" s="433"/>
      <c r="AA237" s="433"/>
      <c r="AB237" s="433"/>
      <c r="AC237" s="433"/>
      <c r="AD237" s="433"/>
      <c r="AE237" s="433"/>
      <c r="AF237" s="433"/>
      <c r="AG237" s="434"/>
      <c r="AH237" s="346" t="s">
        <v>473</v>
      </c>
      <c r="AI237" s="347" t="s">
        <v>491</v>
      </c>
      <c r="AJ237" s="378"/>
      <c r="AK237" s="379"/>
      <c r="AL237" s="1021"/>
      <c r="AM237" s="1022"/>
      <c r="AN237" s="1022"/>
      <c r="AO237" s="1023"/>
    </row>
    <row r="238" spans="1:41" ht="18.75" hidden="1" customHeight="1" x14ac:dyDescent="0.4">
      <c r="A238" s="324" t="s">
        <v>462</v>
      </c>
      <c r="B238" s="324" t="s">
        <v>462</v>
      </c>
      <c r="C238" s="324" t="s">
        <v>462</v>
      </c>
      <c r="D238" s="324" t="s">
        <v>462</v>
      </c>
      <c r="E238" s="324" t="s">
        <v>462</v>
      </c>
      <c r="F238" s="324" t="s">
        <v>163</v>
      </c>
      <c r="G238" s="324" t="s">
        <v>462</v>
      </c>
      <c r="H238" s="324" t="s">
        <v>462</v>
      </c>
      <c r="I238" s="324" t="s">
        <v>462</v>
      </c>
      <c r="J238" s="365"/>
      <c r="K238" s="366"/>
      <c r="L238" s="389"/>
      <c r="M238" s="425"/>
      <c r="N238" s="349"/>
      <c r="O238" s="369"/>
      <c r="P238" s="349"/>
      <c r="Q238" s="1027" t="s">
        <v>483</v>
      </c>
      <c r="R238" s="394" t="s">
        <v>473</v>
      </c>
      <c r="S238" s="395" t="s">
        <v>484</v>
      </c>
      <c r="T238" s="395"/>
      <c r="U238" s="430"/>
      <c r="V238" s="399" t="s">
        <v>473</v>
      </c>
      <c r="W238" s="395" t="s">
        <v>588</v>
      </c>
      <c r="X238" s="395"/>
      <c r="Y238" s="430"/>
      <c r="Z238" s="399" t="s">
        <v>473</v>
      </c>
      <c r="AA238" s="430" t="s">
        <v>626</v>
      </c>
      <c r="AB238" s="430"/>
      <c r="AC238" s="430"/>
      <c r="AD238" s="399" t="s">
        <v>473</v>
      </c>
      <c r="AE238" s="430" t="s">
        <v>627</v>
      </c>
      <c r="AF238" s="391"/>
      <c r="AG238" s="392"/>
      <c r="AH238" s="383"/>
      <c r="AI238" s="378"/>
      <c r="AJ238" s="378"/>
      <c r="AK238" s="379"/>
      <c r="AL238" s="1021"/>
      <c r="AM238" s="1022"/>
      <c r="AN238" s="1022"/>
      <c r="AO238" s="1023"/>
    </row>
    <row r="239" spans="1:41" ht="18.75" hidden="1" customHeight="1" x14ac:dyDescent="0.4">
      <c r="A239" s="324" t="s">
        <v>462</v>
      </c>
      <c r="B239" s="324" t="s">
        <v>462</v>
      </c>
      <c r="C239" s="324" t="s">
        <v>462</v>
      </c>
      <c r="D239" s="324" t="s">
        <v>462</v>
      </c>
      <c r="E239" s="324" t="s">
        <v>462</v>
      </c>
      <c r="F239" s="324" t="s">
        <v>163</v>
      </c>
      <c r="G239" s="324" t="s">
        <v>462</v>
      </c>
      <c r="H239" s="324" t="s">
        <v>462</v>
      </c>
      <c r="I239" s="324" t="s">
        <v>462</v>
      </c>
      <c r="J239" s="365"/>
      <c r="K239" s="366"/>
      <c r="L239" s="389"/>
      <c r="M239" s="425"/>
      <c r="N239" s="349"/>
      <c r="O239" s="369"/>
      <c r="P239" s="349"/>
      <c r="Q239" s="1018"/>
      <c r="R239" s="426" t="s">
        <v>473</v>
      </c>
      <c r="S239" s="433" t="s">
        <v>628</v>
      </c>
      <c r="T239" s="388"/>
      <c r="U239" s="433"/>
      <c r="V239" s="428" t="s">
        <v>473</v>
      </c>
      <c r="W239" s="388" t="s">
        <v>629</v>
      </c>
      <c r="X239" s="388"/>
      <c r="Y239" s="433"/>
      <c r="Z239" s="433"/>
      <c r="AA239" s="433"/>
      <c r="AB239" s="433"/>
      <c r="AC239" s="433"/>
      <c r="AD239" s="433"/>
      <c r="AE239" s="433"/>
      <c r="AF239" s="439"/>
      <c r="AG239" s="446"/>
      <c r="AH239" s="383"/>
      <c r="AI239" s="378"/>
      <c r="AJ239" s="378"/>
      <c r="AK239" s="379"/>
      <c r="AL239" s="1021"/>
      <c r="AM239" s="1022"/>
      <c r="AN239" s="1022"/>
      <c r="AO239" s="1023"/>
    </row>
    <row r="240" spans="1:41" ht="18.75" hidden="1" customHeight="1" x14ac:dyDescent="0.4">
      <c r="A240" s="324" t="s">
        <v>462</v>
      </c>
      <c r="B240" s="324" t="s">
        <v>462</v>
      </c>
      <c r="C240" s="324" t="s">
        <v>462</v>
      </c>
      <c r="D240" s="324" t="s">
        <v>462</v>
      </c>
      <c r="E240" s="324" t="s">
        <v>462</v>
      </c>
      <c r="F240" s="324" t="s">
        <v>163</v>
      </c>
      <c r="G240" s="324" t="s">
        <v>462</v>
      </c>
      <c r="H240" s="324" t="s">
        <v>462</v>
      </c>
      <c r="I240" s="324" t="s">
        <v>462</v>
      </c>
      <c r="J240" s="365"/>
      <c r="K240" s="366"/>
      <c r="L240" s="389"/>
      <c r="M240" s="425"/>
      <c r="N240" s="349"/>
      <c r="O240" s="369"/>
      <c r="P240" s="349"/>
      <c r="Q240" s="387" t="s">
        <v>554</v>
      </c>
      <c r="R240" s="371" t="s">
        <v>473</v>
      </c>
      <c r="S240" s="372" t="s">
        <v>489</v>
      </c>
      <c r="T240" s="373"/>
      <c r="U240" s="374"/>
      <c r="V240" s="375" t="s">
        <v>473</v>
      </c>
      <c r="W240" s="372" t="s">
        <v>490</v>
      </c>
      <c r="X240" s="376"/>
      <c r="Y240" s="376"/>
      <c r="Z240" s="373"/>
      <c r="AA240" s="373"/>
      <c r="AB240" s="373"/>
      <c r="AC240" s="373"/>
      <c r="AD240" s="373"/>
      <c r="AE240" s="373"/>
      <c r="AF240" s="373"/>
      <c r="AG240" s="386"/>
      <c r="AH240" s="383"/>
      <c r="AI240" s="378"/>
      <c r="AJ240" s="378"/>
      <c r="AK240" s="379"/>
      <c r="AL240" s="1021"/>
      <c r="AM240" s="1022"/>
      <c r="AN240" s="1022"/>
      <c r="AO240" s="1023"/>
    </row>
    <row r="241" spans="1:41" ht="18.75" hidden="1" customHeight="1" x14ac:dyDescent="0.4">
      <c r="A241" s="324" t="s">
        <v>462</v>
      </c>
      <c r="B241" s="324" t="s">
        <v>462</v>
      </c>
      <c r="C241" s="324" t="s">
        <v>462</v>
      </c>
      <c r="D241" s="324" t="s">
        <v>462</v>
      </c>
      <c r="E241" s="324" t="s">
        <v>462</v>
      </c>
      <c r="F241" s="324" t="s">
        <v>163</v>
      </c>
      <c r="G241" s="324" t="s">
        <v>462</v>
      </c>
      <c r="H241" s="324" t="s">
        <v>462</v>
      </c>
      <c r="I241" s="324" t="s">
        <v>462</v>
      </c>
      <c r="J241" s="365"/>
      <c r="K241" s="366"/>
      <c r="L241" s="389"/>
      <c r="M241" s="425"/>
      <c r="N241" s="349"/>
      <c r="O241" s="369"/>
      <c r="P241" s="349"/>
      <c r="Q241" s="387" t="s">
        <v>555</v>
      </c>
      <c r="R241" s="371" t="s">
        <v>473</v>
      </c>
      <c r="S241" s="372" t="s">
        <v>489</v>
      </c>
      <c r="T241" s="373"/>
      <c r="U241" s="374"/>
      <c r="V241" s="375" t="s">
        <v>473</v>
      </c>
      <c r="W241" s="372" t="s">
        <v>490</v>
      </c>
      <c r="X241" s="376"/>
      <c r="Y241" s="376"/>
      <c r="Z241" s="373"/>
      <c r="AA241" s="373"/>
      <c r="AB241" s="373"/>
      <c r="AC241" s="373"/>
      <c r="AD241" s="373"/>
      <c r="AE241" s="373"/>
      <c r="AF241" s="373"/>
      <c r="AG241" s="386"/>
      <c r="AH241" s="383"/>
      <c r="AI241" s="378"/>
      <c r="AJ241" s="378"/>
      <c r="AK241" s="379"/>
      <c r="AL241" s="1021"/>
      <c r="AM241" s="1022"/>
      <c r="AN241" s="1022"/>
      <c r="AO241" s="1023"/>
    </row>
    <row r="242" spans="1:41" ht="19.5" hidden="1" customHeight="1" x14ac:dyDescent="0.4">
      <c r="A242" s="324" t="s">
        <v>462</v>
      </c>
      <c r="B242" s="324" t="s">
        <v>462</v>
      </c>
      <c r="C242" s="324" t="s">
        <v>462</v>
      </c>
      <c r="D242" s="324" t="s">
        <v>462</v>
      </c>
      <c r="E242" s="324" t="s">
        <v>462</v>
      </c>
      <c r="F242" s="324" t="s">
        <v>163</v>
      </c>
      <c r="G242" s="324" t="s">
        <v>462</v>
      </c>
      <c r="H242" s="324" t="s">
        <v>462</v>
      </c>
      <c r="I242" s="324" t="s">
        <v>462</v>
      </c>
      <c r="J242" s="365"/>
      <c r="K242" s="366"/>
      <c r="L242" s="367"/>
      <c r="M242" s="368"/>
      <c r="N242" s="349"/>
      <c r="O242" s="369"/>
      <c r="P242" s="380"/>
      <c r="Q242" s="381" t="s">
        <v>492</v>
      </c>
      <c r="R242" s="371" t="s">
        <v>473</v>
      </c>
      <c r="S242" s="372" t="s">
        <v>489</v>
      </c>
      <c r="T242" s="373"/>
      <c r="U242" s="374"/>
      <c r="V242" s="375" t="s">
        <v>473</v>
      </c>
      <c r="W242" s="372" t="s">
        <v>493</v>
      </c>
      <c r="X242" s="375"/>
      <c r="Y242" s="372"/>
      <c r="Z242" s="376"/>
      <c r="AA242" s="376"/>
      <c r="AB242" s="376"/>
      <c r="AC242" s="376"/>
      <c r="AD242" s="376"/>
      <c r="AE242" s="376"/>
      <c r="AF242" s="376"/>
      <c r="AG242" s="382"/>
      <c r="AH242" s="378"/>
      <c r="AI242" s="378"/>
      <c r="AJ242" s="378"/>
      <c r="AK242" s="379"/>
      <c r="AL242" s="1021"/>
      <c r="AM242" s="1022"/>
      <c r="AN242" s="1022"/>
      <c r="AO242" s="1023"/>
    </row>
    <row r="243" spans="1:41" ht="19.5" hidden="1" customHeight="1" x14ac:dyDescent="0.4">
      <c r="A243" s="324" t="s">
        <v>462</v>
      </c>
      <c r="B243" s="324" t="s">
        <v>462</v>
      </c>
      <c r="C243" s="324" t="s">
        <v>462</v>
      </c>
      <c r="D243" s="324" t="s">
        <v>462</v>
      </c>
      <c r="E243" s="324" t="s">
        <v>462</v>
      </c>
      <c r="F243" s="324" t="s">
        <v>163</v>
      </c>
      <c r="G243" s="324" t="s">
        <v>462</v>
      </c>
      <c r="H243" s="324" t="s">
        <v>462</v>
      </c>
      <c r="I243" s="324" t="s">
        <v>462</v>
      </c>
      <c r="J243" s="365"/>
      <c r="K243" s="366"/>
      <c r="L243" s="367"/>
      <c r="M243" s="368"/>
      <c r="N243" s="349"/>
      <c r="O243" s="369"/>
      <c r="P243" s="380"/>
      <c r="Q243" s="381" t="s">
        <v>494</v>
      </c>
      <c r="R243" s="371" t="s">
        <v>473</v>
      </c>
      <c r="S243" s="372" t="s">
        <v>489</v>
      </c>
      <c r="T243" s="373"/>
      <c r="U243" s="374"/>
      <c r="V243" s="375" t="s">
        <v>473</v>
      </c>
      <c r="W243" s="372" t="s">
        <v>493</v>
      </c>
      <c r="X243" s="375"/>
      <c r="Y243" s="372"/>
      <c r="Z243" s="376"/>
      <c r="AA243" s="376"/>
      <c r="AB243" s="376"/>
      <c r="AC243" s="376"/>
      <c r="AD243" s="376"/>
      <c r="AE243" s="376"/>
      <c r="AF243" s="376"/>
      <c r="AG243" s="382"/>
      <c r="AH243" s="378"/>
      <c r="AI243" s="378"/>
      <c r="AJ243" s="378"/>
      <c r="AK243" s="379"/>
      <c r="AL243" s="1021"/>
      <c r="AM243" s="1022"/>
      <c r="AN243" s="1022"/>
      <c r="AO243" s="1023"/>
    </row>
    <row r="244" spans="1:41" ht="18.75" hidden="1" customHeight="1" x14ac:dyDescent="0.4">
      <c r="A244" s="324" t="s">
        <v>462</v>
      </c>
      <c r="B244" s="324" t="s">
        <v>462</v>
      </c>
      <c r="C244" s="324" t="s">
        <v>462</v>
      </c>
      <c r="D244" s="324" t="s">
        <v>462</v>
      </c>
      <c r="E244" s="324" t="s">
        <v>462</v>
      </c>
      <c r="F244" s="324" t="s">
        <v>163</v>
      </c>
      <c r="G244" s="324" t="s">
        <v>462</v>
      </c>
      <c r="H244" s="324" t="s">
        <v>462</v>
      </c>
      <c r="I244" s="324" t="s">
        <v>462</v>
      </c>
      <c r="J244" s="365"/>
      <c r="K244" s="366"/>
      <c r="L244" s="389"/>
      <c r="M244" s="425"/>
      <c r="N244" s="349"/>
      <c r="O244" s="369"/>
      <c r="P244" s="349"/>
      <c r="Q244" s="1000" t="s">
        <v>556</v>
      </c>
      <c r="R244" s="1078" t="s">
        <v>473</v>
      </c>
      <c r="S244" s="999" t="s">
        <v>484</v>
      </c>
      <c r="T244" s="999"/>
      <c r="U244" s="1075" t="s">
        <v>473</v>
      </c>
      <c r="V244" s="999" t="s">
        <v>499</v>
      </c>
      <c r="W244" s="999"/>
      <c r="X244" s="430"/>
      <c r="Y244" s="430"/>
      <c r="Z244" s="430"/>
      <c r="AA244" s="430"/>
      <c r="AB244" s="430"/>
      <c r="AC244" s="430"/>
      <c r="AD244" s="430"/>
      <c r="AE244" s="430"/>
      <c r="AF244" s="430"/>
      <c r="AG244" s="431"/>
      <c r="AH244" s="383"/>
      <c r="AI244" s="378"/>
      <c r="AJ244" s="378"/>
      <c r="AK244" s="379"/>
      <c r="AL244" s="1021"/>
      <c r="AM244" s="1022"/>
      <c r="AN244" s="1022"/>
      <c r="AO244" s="1023"/>
    </row>
    <row r="245" spans="1:41" ht="18.75" hidden="1" customHeight="1" x14ac:dyDescent="0.4">
      <c r="A245" s="324" t="s">
        <v>462</v>
      </c>
      <c r="B245" s="324" t="s">
        <v>462</v>
      </c>
      <c r="C245" s="324" t="s">
        <v>462</v>
      </c>
      <c r="D245" s="324" t="s">
        <v>462</v>
      </c>
      <c r="E245" s="324" t="s">
        <v>462</v>
      </c>
      <c r="F245" s="324" t="s">
        <v>163</v>
      </c>
      <c r="G245" s="324" t="s">
        <v>462</v>
      </c>
      <c r="H245" s="324" t="s">
        <v>462</v>
      </c>
      <c r="I245" s="324" t="s">
        <v>462</v>
      </c>
      <c r="J245" s="365"/>
      <c r="K245" s="366"/>
      <c r="L245" s="389"/>
      <c r="M245" s="425"/>
      <c r="N245" s="349"/>
      <c r="O245" s="369"/>
      <c r="P245" s="349"/>
      <c r="Q245" s="1029"/>
      <c r="R245" s="1079"/>
      <c r="S245" s="1032"/>
      <c r="T245" s="1032"/>
      <c r="U245" s="1076"/>
      <c r="V245" s="1032"/>
      <c r="W245" s="1032"/>
      <c r="X245" s="433"/>
      <c r="Y245" s="433"/>
      <c r="Z245" s="433"/>
      <c r="AA245" s="433"/>
      <c r="AB245" s="433"/>
      <c r="AC245" s="433"/>
      <c r="AD245" s="433"/>
      <c r="AE245" s="433"/>
      <c r="AF245" s="433"/>
      <c r="AG245" s="434"/>
      <c r="AH245" s="383"/>
      <c r="AI245" s="378"/>
      <c r="AJ245" s="378"/>
      <c r="AK245" s="379"/>
      <c r="AL245" s="1021"/>
      <c r="AM245" s="1022"/>
      <c r="AN245" s="1022"/>
      <c r="AO245" s="1023"/>
    </row>
    <row r="246" spans="1:41" ht="18.75" hidden="1" customHeight="1" x14ac:dyDescent="0.4">
      <c r="A246" s="324" t="s">
        <v>462</v>
      </c>
      <c r="B246" s="324" t="s">
        <v>462</v>
      </c>
      <c r="C246" s="324" t="s">
        <v>462</v>
      </c>
      <c r="D246" s="324" t="s">
        <v>462</v>
      </c>
      <c r="E246" s="324" t="s">
        <v>462</v>
      </c>
      <c r="F246" s="324" t="s">
        <v>163</v>
      </c>
      <c r="G246" s="324" t="s">
        <v>462</v>
      </c>
      <c r="H246" s="324" t="s">
        <v>462</v>
      </c>
      <c r="I246" s="324" t="s">
        <v>462</v>
      </c>
      <c r="J246" s="365"/>
      <c r="K246" s="366"/>
      <c r="L246" s="389"/>
      <c r="M246" s="425"/>
      <c r="N246" s="349"/>
      <c r="O246" s="369"/>
      <c r="P246" s="349"/>
      <c r="Q246" s="387" t="s">
        <v>630</v>
      </c>
      <c r="R246" s="371" t="s">
        <v>473</v>
      </c>
      <c r="S246" s="372" t="s">
        <v>631</v>
      </c>
      <c r="T246" s="373"/>
      <c r="U246" s="374"/>
      <c r="V246" s="375" t="s">
        <v>473</v>
      </c>
      <c r="W246" s="372" t="s">
        <v>632</v>
      </c>
      <c r="X246" s="376"/>
      <c r="Y246" s="376"/>
      <c r="Z246" s="373"/>
      <c r="AA246" s="373"/>
      <c r="AB246" s="373"/>
      <c r="AC246" s="373"/>
      <c r="AD246" s="373"/>
      <c r="AE246" s="373"/>
      <c r="AF246" s="373"/>
      <c r="AG246" s="386"/>
      <c r="AH246" s="383"/>
      <c r="AI246" s="378"/>
      <c r="AJ246" s="378"/>
      <c r="AK246" s="379"/>
      <c r="AL246" s="1021"/>
      <c r="AM246" s="1022"/>
      <c r="AN246" s="1022"/>
      <c r="AO246" s="1023"/>
    </row>
    <row r="247" spans="1:41" ht="18.75" hidden="1" customHeight="1" x14ac:dyDescent="0.4">
      <c r="A247" s="324" t="s">
        <v>462</v>
      </c>
      <c r="B247" s="324" t="s">
        <v>462</v>
      </c>
      <c r="C247" s="324" t="s">
        <v>462</v>
      </c>
      <c r="D247" s="324" t="s">
        <v>462</v>
      </c>
      <c r="E247" s="324" t="s">
        <v>462</v>
      </c>
      <c r="F247" s="324" t="s">
        <v>163</v>
      </c>
      <c r="G247" s="324" t="s">
        <v>462</v>
      </c>
      <c r="H247" s="324" t="s">
        <v>462</v>
      </c>
      <c r="I247" s="324" t="s">
        <v>462</v>
      </c>
      <c r="J247" s="365"/>
      <c r="K247" s="366"/>
      <c r="L247" s="389"/>
      <c r="M247" s="425"/>
      <c r="N247" s="349"/>
      <c r="O247" s="369"/>
      <c r="P247" s="349"/>
      <c r="Q247" s="387" t="s">
        <v>633</v>
      </c>
      <c r="R247" s="371" t="s">
        <v>473</v>
      </c>
      <c r="S247" s="372" t="s">
        <v>631</v>
      </c>
      <c r="T247" s="373"/>
      <c r="U247" s="374"/>
      <c r="V247" s="375" t="s">
        <v>473</v>
      </c>
      <c r="W247" s="372" t="s">
        <v>632</v>
      </c>
      <c r="X247" s="376"/>
      <c r="Y247" s="376"/>
      <c r="Z247" s="373"/>
      <c r="AA247" s="373"/>
      <c r="AB247" s="373"/>
      <c r="AC247" s="373"/>
      <c r="AD247" s="373"/>
      <c r="AE247" s="373"/>
      <c r="AF247" s="373"/>
      <c r="AG247" s="386"/>
      <c r="AH247" s="383"/>
      <c r="AI247" s="378"/>
      <c r="AJ247" s="378"/>
      <c r="AK247" s="379"/>
      <c r="AL247" s="1021"/>
      <c r="AM247" s="1022"/>
      <c r="AN247" s="1022"/>
      <c r="AO247" s="1023"/>
    </row>
    <row r="248" spans="1:41" ht="18.75" hidden="1" customHeight="1" x14ac:dyDescent="0.4">
      <c r="A248" s="324" t="s">
        <v>462</v>
      </c>
      <c r="B248" s="324" t="s">
        <v>462</v>
      </c>
      <c r="C248" s="324" t="s">
        <v>462</v>
      </c>
      <c r="D248" s="324" t="s">
        <v>462</v>
      </c>
      <c r="E248" s="324" t="s">
        <v>462</v>
      </c>
      <c r="F248" s="324" t="s">
        <v>163</v>
      </c>
      <c r="G248" s="324" t="s">
        <v>462</v>
      </c>
      <c r="H248" s="324" t="s">
        <v>462</v>
      </c>
      <c r="I248" s="324" t="s">
        <v>462</v>
      </c>
      <c r="J248" s="365"/>
      <c r="K248" s="366"/>
      <c r="L248" s="389"/>
      <c r="M248" s="425"/>
      <c r="N248" s="349"/>
      <c r="O248" s="369"/>
      <c r="P248" s="349"/>
      <c r="Q248" s="387" t="s">
        <v>634</v>
      </c>
      <c r="R248" s="426" t="s">
        <v>473</v>
      </c>
      <c r="S248" s="388" t="s">
        <v>484</v>
      </c>
      <c r="T248" s="427"/>
      <c r="U248" s="428" t="s">
        <v>473</v>
      </c>
      <c r="V248" s="388" t="s">
        <v>499</v>
      </c>
      <c r="W248" s="393"/>
      <c r="X248" s="376"/>
      <c r="Y248" s="373"/>
      <c r="Z248" s="373"/>
      <c r="AA248" s="373"/>
      <c r="AB248" s="373"/>
      <c r="AC248" s="373"/>
      <c r="AD248" s="373"/>
      <c r="AE248" s="373"/>
      <c r="AF248" s="373"/>
      <c r="AG248" s="386"/>
      <c r="AH248" s="383"/>
      <c r="AI248" s="378"/>
      <c r="AJ248" s="378"/>
      <c r="AK248" s="379"/>
      <c r="AL248" s="1021"/>
      <c r="AM248" s="1022"/>
      <c r="AN248" s="1022"/>
      <c r="AO248" s="1023"/>
    </row>
    <row r="249" spans="1:41" ht="18.75" hidden="1" customHeight="1" x14ac:dyDescent="0.4">
      <c r="A249" s="324" t="s">
        <v>462</v>
      </c>
      <c r="B249" s="324" t="s">
        <v>462</v>
      </c>
      <c r="C249" s="324" t="s">
        <v>462</v>
      </c>
      <c r="D249" s="324" t="s">
        <v>462</v>
      </c>
      <c r="E249" s="324" t="s">
        <v>462</v>
      </c>
      <c r="F249" s="324" t="s">
        <v>163</v>
      </c>
      <c r="G249" s="324" t="s">
        <v>462</v>
      </c>
      <c r="H249" s="324" t="s">
        <v>462</v>
      </c>
      <c r="I249" s="324" t="s">
        <v>462</v>
      </c>
      <c r="J249" s="365"/>
      <c r="K249" s="366"/>
      <c r="L249" s="389"/>
      <c r="M249" s="425"/>
      <c r="N249" s="349"/>
      <c r="O249" s="369"/>
      <c r="P249" s="349"/>
      <c r="Q249" s="387" t="s">
        <v>577</v>
      </c>
      <c r="R249" s="426" t="s">
        <v>473</v>
      </c>
      <c r="S249" s="388" t="s">
        <v>484</v>
      </c>
      <c r="T249" s="427"/>
      <c r="U249" s="428" t="s">
        <v>473</v>
      </c>
      <c r="V249" s="388" t="s">
        <v>499</v>
      </c>
      <c r="W249" s="393"/>
      <c r="X249" s="376"/>
      <c r="Y249" s="373"/>
      <c r="Z249" s="373"/>
      <c r="AA249" s="373"/>
      <c r="AB249" s="373"/>
      <c r="AC249" s="373"/>
      <c r="AD249" s="373"/>
      <c r="AE249" s="373"/>
      <c r="AF249" s="373"/>
      <c r="AG249" s="386"/>
      <c r="AH249" s="383"/>
      <c r="AI249" s="378"/>
      <c r="AJ249" s="378"/>
      <c r="AK249" s="379"/>
      <c r="AL249" s="1021"/>
      <c r="AM249" s="1022"/>
      <c r="AN249" s="1022"/>
      <c r="AO249" s="1023"/>
    </row>
    <row r="250" spans="1:41" ht="18.75" hidden="1" customHeight="1" x14ac:dyDescent="0.4">
      <c r="A250" s="324" t="s">
        <v>462</v>
      </c>
      <c r="B250" s="324" t="s">
        <v>462</v>
      </c>
      <c r="C250" s="324" t="s">
        <v>462</v>
      </c>
      <c r="D250" s="324" t="s">
        <v>462</v>
      </c>
      <c r="E250" s="324" t="s">
        <v>462</v>
      </c>
      <c r="F250" s="324" t="s">
        <v>163</v>
      </c>
      <c r="G250" s="324" t="s">
        <v>462</v>
      </c>
      <c r="H250" s="324" t="s">
        <v>462</v>
      </c>
      <c r="I250" s="324" t="s">
        <v>462</v>
      </c>
      <c r="J250" s="365"/>
      <c r="K250" s="366"/>
      <c r="L250" s="389"/>
      <c r="M250" s="425"/>
      <c r="N250" s="349"/>
      <c r="O250" s="346" t="s">
        <v>473</v>
      </c>
      <c r="P250" s="349" t="s">
        <v>653</v>
      </c>
      <c r="Q250" s="387" t="s">
        <v>578</v>
      </c>
      <c r="R250" s="426" t="s">
        <v>473</v>
      </c>
      <c r="S250" s="388" t="s">
        <v>484</v>
      </c>
      <c r="T250" s="427"/>
      <c r="U250" s="428" t="s">
        <v>473</v>
      </c>
      <c r="V250" s="388" t="s">
        <v>499</v>
      </c>
      <c r="W250" s="393"/>
      <c r="X250" s="376"/>
      <c r="Y250" s="373"/>
      <c r="Z250" s="373"/>
      <c r="AA250" s="373"/>
      <c r="AB250" s="373"/>
      <c r="AC250" s="373"/>
      <c r="AD250" s="373"/>
      <c r="AE250" s="373"/>
      <c r="AF250" s="373"/>
      <c r="AG250" s="386"/>
      <c r="AH250" s="383"/>
      <c r="AI250" s="378"/>
      <c r="AJ250" s="378"/>
      <c r="AK250" s="379"/>
      <c r="AL250" s="1021"/>
      <c r="AM250" s="1022"/>
      <c r="AN250" s="1022"/>
      <c r="AO250" s="1023"/>
    </row>
    <row r="251" spans="1:41" ht="18.75" hidden="1" customHeight="1" x14ac:dyDescent="0.4">
      <c r="A251" s="324" t="s">
        <v>462</v>
      </c>
      <c r="B251" s="324" t="s">
        <v>462</v>
      </c>
      <c r="C251" s="324" t="s">
        <v>462</v>
      </c>
      <c r="D251" s="324" t="s">
        <v>462</v>
      </c>
      <c r="E251" s="324" t="s">
        <v>462</v>
      </c>
      <c r="F251" s="324" t="s">
        <v>163</v>
      </c>
      <c r="G251" s="324" t="s">
        <v>462</v>
      </c>
      <c r="H251" s="324" t="s">
        <v>462</v>
      </c>
      <c r="I251" s="324" t="s">
        <v>462</v>
      </c>
      <c r="J251" s="346" t="s">
        <v>473</v>
      </c>
      <c r="K251" s="366">
        <v>55</v>
      </c>
      <c r="L251" s="389" t="s">
        <v>636</v>
      </c>
      <c r="M251" s="346" t="s">
        <v>473</v>
      </c>
      <c r="N251" s="349" t="s">
        <v>654</v>
      </c>
      <c r="O251" s="346" t="s">
        <v>473</v>
      </c>
      <c r="P251" s="349" t="s">
        <v>655</v>
      </c>
      <c r="Q251" s="1027" t="s">
        <v>639</v>
      </c>
      <c r="R251" s="394" t="s">
        <v>473</v>
      </c>
      <c r="S251" s="395" t="s">
        <v>608</v>
      </c>
      <c r="T251" s="395"/>
      <c r="U251" s="391"/>
      <c r="V251" s="391"/>
      <c r="W251" s="391"/>
      <c r="X251" s="391"/>
      <c r="Y251" s="399" t="s">
        <v>473</v>
      </c>
      <c r="Z251" s="395" t="s">
        <v>609</v>
      </c>
      <c r="AA251" s="391"/>
      <c r="AB251" s="391"/>
      <c r="AC251" s="391"/>
      <c r="AD251" s="391"/>
      <c r="AE251" s="391"/>
      <c r="AF251" s="391"/>
      <c r="AG251" s="392"/>
      <c r="AH251" s="383"/>
      <c r="AI251" s="378"/>
      <c r="AJ251" s="378"/>
      <c r="AK251" s="379"/>
      <c r="AL251" s="1021"/>
      <c r="AM251" s="1022"/>
      <c r="AN251" s="1022"/>
      <c r="AO251" s="1023"/>
    </row>
    <row r="252" spans="1:41" ht="18.75" hidden="1" customHeight="1" x14ac:dyDescent="0.4">
      <c r="A252" s="324" t="s">
        <v>462</v>
      </c>
      <c r="B252" s="324" t="s">
        <v>462</v>
      </c>
      <c r="C252" s="324" t="s">
        <v>462</v>
      </c>
      <c r="D252" s="324" t="s">
        <v>462</v>
      </c>
      <c r="E252" s="324" t="s">
        <v>462</v>
      </c>
      <c r="F252" s="324" t="s">
        <v>163</v>
      </c>
      <c r="G252" s="324" t="s">
        <v>462</v>
      </c>
      <c r="H252" s="324" t="s">
        <v>462</v>
      </c>
      <c r="I252" s="324" t="s">
        <v>462</v>
      </c>
      <c r="J252" s="365"/>
      <c r="K252" s="366"/>
      <c r="L252" s="389"/>
      <c r="M252" s="425"/>
      <c r="N252" s="349"/>
      <c r="O252" s="346" t="s">
        <v>473</v>
      </c>
      <c r="P252" s="349" t="s">
        <v>656</v>
      </c>
      <c r="Q252" s="1018"/>
      <c r="R252" s="426" t="s">
        <v>473</v>
      </c>
      <c r="S252" s="388" t="s">
        <v>641</v>
      </c>
      <c r="T252" s="439"/>
      <c r="U252" s="439"/>
      <c r="V252" s="439"/>
      <c r="W252" s="439"/>
      <c r="X252" s="439"/>
      <c r="Y252" s="439"/>
      <c r="Z252" s="433"/>
      <c r="AA252" s="439"/>
      <c r="AB252" s="439"/>
      <c r="AC252" s="439"/>
      <c r="AD252" s="439"/>
      <c r="AE252" s="439"/>
      <c r="AF252" s="439"/>
      <c r="AG252" s="446"/>
      <c r="AH252" s="383"/>
      <c r="AI252" s="378"/>
      <c r="AJ252" s="378"/>
      <c r="AK252" s="379"/>
      <c r="AL252" s="1021"/>
      <c r="AM252" s="1022"/>
      <c r="AN252" s="1022"/>
      <c r="AO252" s="1023"/>
    </row>
    <row r="253" spans="1:41" ht="18.75" hidden="1" customHeight="1" x14ac:dyDescent="0.4">
      <c r="A253" s="324" t="s">
        <v>462</v>
      </c>
      <c r="B253" s="324" t="s">
        <v>462</v>
      </c>
      <c r="C253" s="324" t="s">
        <v>462</v>
      </c>
      <c r="D253" s="324" t="s">
        <v>462</v>
      </c>
      <c r="E253" s="324" t="s">
        <v>462</v>
      </c>
      <c r="F253" s="324" t="s">
        <v>163</v>
      </c>
      <c r="G253" s="324" t="s">
        <v>462</v>
      </c>
      <c r="H253" s="324" t="s">
        <v>462</v>
      </c>
      <c r="I253" s="324" t="s">
        <v>462</v>
      </c>
      <c r="J253" s="365"/>
      <c r="K253" s="366"/>
      <c r="L253" s="389"/>
      <c r="M253" s="425"/>
      <c r="N253" s="349"/>
      <c r="O253" s="369"/>
      <c r="P253" s="349"/>
      <c r="Q253" s="1027" t="s">
        <v>615</v>
      </c>
      <c r="R253" s="394" t="s">
        <v>473</v>
      </c>
      <c r="S253" s="395" t="s">
        <v>642</v>
      </c>
      <c r="T253" s="437"/>
      <c r="U253" s="438"/>
      <c r="V253" s="399" t="s">
        <v>473</v>
      </c>
      <c r="W253" s="395" t="s">
        <v>643</v>
      </c>
      <c r="X253" s="391"/>
      <c r="Y253" s="391"/>
      <c r="Z253" s="399" t="s">
        <v>473</v>
      </c>
      <c r="AA253" s="395" t="s">
        <v>644</v>
      </c>
      <c r="AB253" s="391"/>
      <c r="AC253" s="391"/>
      <c r="AD253" s="391"/>
      <c r="AE253" s="391"/>
      <c r="AF253" s="391"/>
      <c r="AG253" s="392"/>
      <c r="AH253" s="383"/>
      <c r="AI253" s="378"/>
      <c r="AJ253" s="378"/>
      <c r="AK253" s="379"/>
      <c r="AL253" s="1021"/>
      <c r="AM253" s="1022"/>
      <c r="AN253" s="1022"/>
      <c r="AO253" s="1023"/>
    </row>
    <row r="254" spans="1:41" ht="18.75" hidden="1" customHeight="1" x14ac:dyDescent="0.4">
      <c r="A254" s="324" t="s">
        <v>462</v>
      </c>
      <c r="B254" s="324" t="s">
        <v>462</v>
      </c>
      <c r="C254" s="324" t="s">
        <v>462</v>
      </c>
      <c r="D254" s="324" t="s">
        <v>462</v>
      </c>
      <c r="E254" s="324" t="s">
        <v>462</v>
      </c>
      <c r="F254" s="324" t="s">
        <v>163</v>
      </c>
      <c r="G254" s="324" t="s">
        <v>462</v>
      </c>
      <c r="H254" s="324" t="s">
        <v>462</v>
      </c>
      <c r="I254" s="324" t="s">
        <v>462</v>
      </c>
      <c r="J254" s="365"/>
      <c r="K254" s="366"/>
      <c r="L254" s="389"/>
      <c r="M254" s="425"/>
      <c r="N254" s="349"/>
      <c r="O254" s="369"/>
      <c r="P254" s="349"/>
      <c r="Q254" s="1018"/>
      <c r="R254" s="426" t="s">
        <v>473</v>
      </c>
      <c r="S254" s="388" t="s">
        <v>645</v>
      </c>
      <c r="T254" s="439"/>
      <c r="U254" s="439"/>
      <c r="V254" s="439"/>
      <c r="W254" s="439"/>
      <c r="X254" s="439"/>
      <c r="Y254" s="439"/>
      <c r="Z254" s="428" t="s">
        <v>473</v>
      </c>
      <c r="AA254" s="388" t="s">
        <v>646</v>
      </c>
      <c r="AB254" s="433"/>
      <c r="AC254" s="439"/>
      <c r="AD254" s="439"/>
      <c r="AE254" s="439"/>
      <c r="AF254" s="439"/>
      <c r="AG254" s="446"/>
      <c r="AH254" s="383"/>
      <c r="AI254" s="378"/>
      <c r="AJ254" s="378"/>
      <c r="AK254" s="379"/>
      <c r="AL254" s="1021"/>
      <c r="AM254" s="1022"/>
      <c r="AN254" s="1022"/>
      <c r="AO254" s="1023"/>
    </row>
    <row r="255" spans="1:41" ht="18.75" hidden="1" customHeight="1" x14ac:dyDescent="0.4">
      <c r="A255" s="324" t="s">
        <v>462</v>
      </c>
      <c r="B255" s="324" t="s">
        <v>462</v>
      </c>
      <c r="C255" s="324" t="s">
        <v>462</v>
      </c>
      <c r="D255" s="324" t="s">
        <v>462</v>
      </c>
      <c r="E255" s="324" t="s">
        <v>462</v>
      </c>
      <c r="F255" s="324" t="s">
        <v>163</v>
      </c>
      <c r="G255" s="324" t="s">
        <v>462</v>
      </c>
      <c r="H255" s="324" t="s">
        <v>462</v>
      </c>
      <c r="I255" s="324" t="s">
        <v>462</v>
      </c>
      <c r="J255" s="365"/>
      <c r="K255" s="366"/>
      <c r="L255" s="389"/>
      <c r="M255" s="425"/>
      <c r="N255" s="349"/>
      <c r="O255" s="369"/>
      <c r="P255" s="349"/>
      <c r="Q255" s="1000" t="s">
        <v>647</v>
      </c>
      <c r="R255" s="1078" t="s">
        <v>473</v>
      </c>
      <c r="S255" s="999" t="s">
        <v>484</v>
      </c>
      <c r="T255" s="999"/>
      <c r="U255" s="1075" t="s">
        <v>473</v>
      </c>
      <c r="V255" s="999" t="s">
        <v>648</v>
      </c>
      <c r="W255" s="999"/>
      <c r="X255" s="999"/>
      <c r="Y255" s="1075" t="s">
        <v>473</v>
      </c>
      <c r="Z255" s="999" t="s">
        <v>649</v>
      </c>
      <c r="AA255" s="999"/>
      <c r="AB255" s="999"/>
      <c r="AC255" s="1075" t="s">
        <v>473</v>
      </c>
      <c r="AD255" s="999" t="s">
        <v>650</v>
      </c>
      <c r="AE255" s="999"/>
      <c r="AF255" s="999"/>
      <c r="AG255" s="1077"/>
      <c r="AH255" s="383"/>
      <c r="AI255" s="378"/>
      <c r="AJ255" s="378"/>
      <c r="AK255" s="379"/>
      <c r="AL255" s="1021"/>
      <c r="AM255" s="1022"/>
      <c r="AN255" s="1022"/>
      <c r="AO255" s="1023"/>
    </row>
    <row r="256" spans="1:41" ht="18.75" hidden="1" customHeight="1" x14ac:dyDescent="0.4">
      <c r="A256" s="324" t="s">
        <v>462</v>
      </c>
      <c r="B256" s="324" t="s">
        <v>462</v>
      </c>
      <c r="C256" s="324" t="s">
        <v>462</v>
      </c>
      <c r="D256" s="324" t="s">
        <v>462</v>
      </c>
      <c r="E256" s="324" t="s">
        <v>462</v>
      </c>
      <c r="F256" s="324" t="s">
        <v>163</v>
      </c>
      <c r="G256" s="324" t="s">
        <v>462</v>
      </c>
      <c r="H256" s="324" t="s">
        <v>462</v>
      </c>
      <c r="I256" s="324" t="s">
        <v>462</v>
      </c>
      <c r="J256" s="365"/>
      <c r="K256" s="366"/>
      <c r="L256" s="389"/>
      <c r="M256" s="425"/>
      <c r="N256" s="349"/>
      <c r="O256" s="369"/>
      <c r="P256" s="349"/>
      <c r="Q256" s="1029"/>
      <c r="R256" s="1079"/>
      <c r="S256" s="1032"/>
      <c r="T256" s="1032"/>
      <c r="U256" s="1076"/>
      <c r="V256" s="1032"/>
      <c r="W256" s="1032"/>
      <c r="X256" s="1032"/>
      <c r="Y256" s="1076"/>
      <c r="Z256" s="1032"/>
      <c r="AA256" s="1032"/>
      <c r="AB256" s="1032"/>
      <c r="AC256" s="1076"/>
      <c r="AD256" s="1032"/>
      <c r="AE256" s="1032"/>
      <c r="AF256" s="1032"/>
      <c r="AG256" s="1055"/>
      <c r="AH256" s="383"/>
      <c r="AI256" s="378"/>
      <c r="AJ256" s="378"/>
      <c r="AK256" s="379"/>
      <c r="AL256" s="1021"/>
      <c r="AM256" s="1022"/>
      <c r="AN256" s="1022"/>
      <c r="AO256" s="1023"/>
    </row>
    <row r="257" spans="1:41" ht="18.75" hidden="1" customHeight="1" x14ac:dyDescent="0.4">
      <c r="A257" s="324" t="s">
        <v>462</v>
      </c>
      <c r="B257" s="324" t="s">
        <v>462</v>
      </c>
      <c r="C257" s="324" t="s">
        <v>462</v>
      </c>
      <c r="D257" s="324" t="s">
        <v>462</v>
      </c>
      <c r="E257" s="324" t="s">
        <v>462</v>
      </c>
      <c r="F257" s="324" t="s">
        <v>163</v>
      </c>
      <c r="G257" s="324" t="s">
        <v>462</v>
      </c>
      <c r="H257" s="324" t="s">
        <v>462</v>
      </c>
      <c r="I257" s="324" t="s">
        <v>462</v>
      </c>
      <c r="J257" s="365"/>
      <c r="K257" s="366"/>
      <c r="L257" s="389"/>
      <c r="M257" s="425"/>
      <c r="N257" s="349"/>
      <c r="O257" s="369"/>
      <c r="P257" s="349"/>
      <c r="Q257" s="385" t="s">
        <v>651</v>
      </c>
      <c r="R257" s="426" t="s">
        <v>473</v>
      </c>
      <c r="S257" s="388" t="s">
        <v>484</v>
      </c>
      <c r="T257" s="427"/>
      <c r="U257" s="428" t="s">
        <v>473</v>
      </c>
      <c r="V257" s="388" t="s">
        <v>499</v>
      </c>
      <c r="W257" s="393"/>
      <c r="X257" s="376"/>
      <c r="Y257" s="373"/>
      <c r="Z257" s="373"/>
      <c r="AA257" s="373"/>
      <c r="AB257" s="373"/>
      <c r="AC257" s="373"/>
      <c r="AD257" s="373"/>
      <c r="AE257" s="373"/>
      <c r="AF257" s="373"/>
      <c r="AG257" s="386"/>
      <c r="AH257" s="383"/>
      <c r="AI257" s="378"/>
      <c r="AJ257" s="378"/>
      <c r="AK257" s="379"/>
      <c r="AL257" s="1021"/>
      <c r="AM257" s="1022"/>
      <c r="AN257" s="1022"/>
      <c r="AO257" s="1023"/>
    </row>
    <row r="258" spans="1:41" ht="18.75" hidden="1" customHeight="1" x14ac:dyDescent="0.4">
      <c r="A258" s="324" t="s">
        <v>462</v>
      </c>
      <c r="B258" s="324" t="s">
        <v>462</v>
      </c>
      <c r="C258" s="324" t="s">
        <v>462</v>
      </c>
      <c r="D258" s="324" t="s">
        <v>462</v>
      </c>
      <c r="E258" s="324" t="s">
        <v>462</v>
      </c>
      <c r="F258" s="324" t="s">
        <v>163</v>
      </c>
      <c r="G258" s="324" t="s">
        <v>462</v>
      </c>
      <c r="H258" s="324" t="s">
        <v>462</v>
      </c>
      <c r="I258" s="324" t="s">
        <v>462</v>
      </c>
      <c r="J258" s="365"/>
      <c r="K258" s="366"/>
      <c r="L258" s="389"/>
      <c r="M258" s="425"/>
      <c r="N258" s="349"/>
      <c r="O258" s="369"/>
      <c r="P258" s="349"/>
      <c r="Q258" s="387" t="s">
        <v>431</v>
      </c>
      <c r="R258" s="371" t="s">
        <v>473</v>
      </c>
      <c r="S258" s="372" t="s">
        <v>484</v>
      </c>
      <c r="T258" s="372"/>
      <c r="U258" s="375" t="s">
        <v>473</v>
      </c>
      <c r="V258" s="372" t="s">
        <v>496</v>
      </c>
      <c r="W258" s="372"/>
      <c r="X258" s="375" t="s">
        <v>473</v>
      </c>
      <c r="Y258" s="372" t="s">
        <v>497</v>
      </c>
      <c r="Z258" s="376"/>
      <c r="AA258" s="373"/>
      <c r="AB258" s="373"/>
      <c r="AC258" s="373"/>
      <c r="AD258" s="373"/>
      <c r="AE258" s="373"/>
      <c r="AF258" s="373"/>
      <c r="AG258" s="386"/>
      <c r="AH258" s="383"/>
      <c r="AI258" s="378"/>
      <c r="AJ258" s="378"/>
      <c r="AK258" s="379"/>
      <c r="AL258" s="1021"/>
      <c r="AM258" s="1022"/>
      <c r="AN258" s="1022"/>
      <c r="AO258" s="1023"/>
    </row>
    <row r="259" spans="1:41" ht="18.75" hidden="1" customHeight="1" x14ac:dyDescent="0.4">
      <c r="A259" s="324" t="s">
        <v>462</v>
      </c>
      <c r="B259" s="324" t="s">
        <v>462</v>
      </c>
      <c r="C259" s="324" t="s">
        <v>462</v>
      </c>
      <c r="D259" s="324" t="s">
        <v>462</v>
      </c>
      <c r="E259" s="324" t="s">
        <v>462</v>
      </c>
      <c r="F259" s="324" t="s">
        <v>163</v>
      </c>
      <c r="G259" s="324" t="s">
        <v>462</v>
      </c>
      <c r="H259" s="324" t="s">
        <v>462</v>
      </c>
      <c r="I259" s="324" t="s">
        <v>462</v>
      </c>
      <c r="J259" s="365"/>
      <c r="K259" s="366"/>
      <c r="L259" s="389"/>
      <c r="M259" s="425"/>
      <c r="N259" s="349"/>
      <c r="O259" s="369"/>
      <c r="P259" s="349"/>
      <c r="Q259" s="387" t="s">
        <v>582</v>
      </c>
      <c r="R259" s="371" t="s">
        <v>473</v>
      </c>
      <c r="S259" s="372" t="s">
        <v>484</v>
      </c>
      <c r="T259" s="372"/>
      <c r="U259" s="375" t="s">
        <v>473</v>
      </c>
      <c r="V259" s="372" t="s">
        <v>496</v>
      </c>
      <c r="W259" s="372"/>
      <c r="X259" s="375" t="s">
        <v>473</v>
      </c>
      <c r="Y259" s="372" t="s">
        <v>497</v>
      </c>
      <c r="Z259" s="373"/>
      <c r="AA259" s="373"/>
      <c r="AB259" s="373"/>
      <c r="AC259" s="373"/>
      <c r="AD259" s="373"/>
      <c r="AE259" s="373"/>
      <c r="AF259" s="373"/>
      <c r="AG259" s="386"/>
      <c r="AH259" s="383"/>
      <c r="AI259" s="378"/>
      <c r="AJ259" s="378"/>
      <c r="AK259" s="379"/>
      <c r="AL259" s="1021"/>
      <c r="AM259" s="1022"/>
      <c r="AN259" s="1022"/>
      <c r="AO259" s="1023"/>
    </row>
    <row r="260" spans="1:41" ht="18.75" hidden="1" customHeight="1" x14ac:dyDescent="0.4">
      <c r="A260" s="324" t="s">
        <v>462</v>
      </c>
      <c r="B260" s="324" t="s">
        <v>462</v>
      </c>
      <c r="C260" s="324" t="s">
        <v>462</v>
      </c>
      <c r="D260" s="324" t="s">
        <v>462</v>
      </c>
      <c r="E260" s="324" t="s">
        <v>462</v>
      </c>
      <c r="F260" s="324" t="s">
        <v>163</v>
      </c>
      <c r="G260" s="324" t="s">
        <v>462</v>
      </c>
      <c r="H260" s="324" t="s">
        <v>462</v>
      </c>
      <c r="I260" s="324" t="s">
        <v>462</v>
      </c>
      <c r="J260" s="365"/>
      <c r="K260" s="366"/>
      <c r="L260" s="389"/>
      <c r="M260" s="425"/>
      <c r="N260" s="349"/>
      <c r="O260" s="369"/>
      <c r="P260" s="349"/>
      <c r="Q260" s="387" t="s">
        <v>652</v>
      </c>
      <c r="R260" s="371" t="s">
        <v>473</v>
      </c>
      <c r="S260" s="372" t="s">
        <v>484</v>
      </c>
      <c r="T260" s="372"/>
      <c r="U260" s="375" t="s">
        <v>473</v>
      </c>
      <c r="V260" s="372" t="s">
        <v>496</v>
      </c>
      <c r="W260" s="372"/>
      <c r="X260" s="375" t="s">
        <v>473</v>
      </c>
      <c r="Y260" s="372" t="s">
        <v>497</v>
      </c>
      <c r="Z260" s="376"/>
      <c r="AA260" s="372"/>
      <c r="AB260" s="372"/>
      <c r="AC260" s="372"/>
      <c r="AD260" s="372"/>
      <c r="AE260" s="372"/>
      <c r="AF260" s="372"/>
      <c r="AG260" s="377"/>
      <c r="AH260" s="383"/>
      <c r="AI260" s="378"/>
      <c r="AJ260" s="378"/>
      <c r="AK260" s="379"/>
      <c r="AL260" s="1021"/>
      <c r="AM260" s="1022"/>
      <c r="AN260" s="1022"/>
      <c r="AO260" s="1023"/>
    </row>
    <row r="261" spans="1:41" ht="18.75" hidden="1" customHeight="1" x14ac:dyDescent="0.4">
      <c r="A261" s="324" t="s">
        <v>462</v>
      </c>
      <c r="B261" s="324" t="s">
        <v>462</v>
      </c>
      <c r="C261" s="324" t="s">
        <v>462</v>
      </c>
      <c r="D261" s="324" t="s">
        <v>462</v>
      </c>
      <c r="E261" s="324" t="s">
        <v>462</v>
      </c>
      <c r="F261" s="324" t="s">
        <v>163</v>
      </c>
      <c r="G261" s="324" t="s">
        <v>462</v>
      </c>
      <c r="H261" s="324" t="s">
        <v>462</v>
      </c>
      <c r="I261" s="324" t="s">
        <v>462</v>
      </c>
      <c r="J261" s="365"/>
      <c r="K261" s="366"/>
      <c r="L261" s="389"/>
      <c r="M261" s="425"/>
      <c r="N261" s="349"/>
      <c r="O261" s="369"/>
      <c r="P261" s="349"/>
      <c r="Q261" s="384" t="s">
        <v>584</v>
      </c>
      <c r="R261" s="426" t="s">
        <v>473</v>
      </c>
      <c r="S261" s="388" t="s">
        <v>484</v>
      </c>
      <c r="T261" s="427"/>
      <c r="U261" s="428" t="s">
        <v>473</v>
      </c>
      <c r="V261" s="388" t="s">
        <v>499</v>
      </c>
      <c r="W261" s="393"/>
      <c r="X261" s="376"/>
      <c r="Y261" s="373"/>
      <c r="Z261" s="373"/>
      <c r="AA261" s="373"/>
      <c r="AB261" s="373"/>
      <c r="AC261" s="373"/>
      <c r="AD261" s="373"/>
      <c r="AE261" s="373"/>
      <c r="AF261" s="373"/>
      <c r="AG261" s="386"/>
      <c r="AH261" s="383"/>
      <c r="AI261" s="378"/>
      <c r="AJ261" s="378"/>
      <c r="AK261" s="379"/>
      <c r="AL261" s="1021"/>
      <c r="AM261" s="1022"/>
      <c r="AN261" s="1022"/>
      <c r="AO261" s="1023"/>
    </row>
    <row r="262" spans="1:41" ht="18.75" hidden="1" customHeight="1" x14ac:dyDescent="0.4">
      <c r="A262" s="324" t="s">
        <v>462</v>
      </c>
      <c r="B262" s="324" t="s">
        <v>462</v>
      </c>
      <c r="C262" s="324" t="s">
        <v>462</v>
      </c>
      <c r="D262" s="324" t="s">
        <v>462</v>
      </c>
      <c r="E262" s="324" t="s">
        <v>462</v>
      </c>
      <c r="F262" s="324" t="s">
        <v>163</v>
      </c>
      <c r="G262" s="324" t="s">
        <v>462</v>
      </c>
      <c r="H262" s="324" t="s">
        <v>462</v>
      </c>
      <c r="I262" s="324" t="s">
        <v>462</v>
      </c>
      <c r="J262" s="365"/>
      <c r="K262" s="366"/>
      <c r="L262" s="389"/>
      <c r="M262" s="425"/>
      <c r="N262" s="349"/>
      <c r="O262" s="369"/>
      <c r="P262" s="349"/>
      <c r="Q262" s="387" t="s">
        <v>585</v>
      </c>
      <c r="R262" s="426" t="s">
        <v>473</v>
      </c>
      <c r="S262" s="388" t="s">
        <v>484</v>
      </c>
      <c r="T262" s="427"/>
      <c r="U262" s="428" t="s">
        <v>473</v>
      </c>
      <c r="V262" s="388" t="s">
        <v>499</v>
      </c>
      <c r="W262" s="393"/>
      <c r="X262" s="376"/>
      <c r="Y262" s="373"/>
      <c r="Z262" s="373"/>
      <c r="AA262" s="373"/>
      <c r="AB262" s="373"/>
      <c r="AC262" s="373"/>
      <c r="AD262" s="373"/>
      <c r="AE262" s="373"/>
      <c r="AF262" s="373"/>
      <c r="AG262" s="386"/>
      <c r="AH262" s="383"/>
      <c r="AI262" s="378"/>
      <c r="AJ262" s="378"/>
      <c r="AK262" s="379"/>
      <c r="AL262" s="1021"/>
      <c r="AM262" s="1022"/>
      <c r="AN262" s="1022"/>
      <c r="AO262" s="1023"/>
    </row>
    <row r="263" spans="1:41" ht="18.75" hidden="1" customHeight="1" x14ac:dyDescent="0.4">
      <c r="A263" s="324" t="s">
        <v>462</v>
      </c>
      <c r="B263" s="324" t="s">
        <v>462</v>
      </c>
      <c r="C263" s="324" t="s">
        <v>462</v>
      </c>
      <c r="D263" s="324" t="s">
        <v>462</v>
      </c>
      <c r="E263" s="324" t="s">
        <v>462</v>
      </c>
      <c r="F263" s="324" t="s">
        <v>163</v>
      </c>
      <c r="G263" s="324" t="s">
        <v>462</v>
      </c>
      <c r="H263" s="324" t="s">
        <v>462</v>
      </c>
      <c r="I263" s="324" t="s">
        <v>462</v>
      </c>
      <c r="J263" s="365"/>
      <c r="K263" s="366"/>
      <c r="L263" s="389"/>
      <c r="M263" s="425"/>
      <c r="N263" s="349"/>
      <c r="O263" s="369"/>
      <c r="P263" s="349"/>
      <c r="Q263" s="387" t="s">
        <v>509</v>
      </c>
      <c r="R263" s="426" t="s">
        <v>473</v>
      </c>
      <c r="S263" s="388" t="s">
        <v>484</v>
      </c>
      <c r="T263" s="427"/>
      <c r="U263" s="428" t="s">
        <v>473</v>
      </c>
      <c r="V263" s="388" t="s">
        <v>499</v>
      </c>
      <c r="W263" s="393"/>
      <c r="X263" s="376"/>
      <c r="Y263" s="373"/>
      <c r="Z263" s="373"/>
      <c r="AA263" s="373"/>
      <c r="AB263" s="373"/>
      <c r="AC263" s="373"/>
      <c r="AD263" s="373"/>
      <c r="AE263" s="373"/>
      <c r="AF263" s="373"/>
      <c r="AG263" s="386"/>
      <c r="AH263" s="383"/>
      <c r="AI263" s="378"/>
      <c r="AJ263" s="378"/>
      <c r="AK263" s="379"/>
      <c r="AL263" s="1021"/>
      <c r="AM263" s="1022"/>
      <c r="AN263" s="1022"/>
      <c r="AO263" s="1023"/>
    </row>
    <row r="264" spans="1:41" ht="18.75" hidden="1" customHeight="1" x14ac:dyDescent="0.4">
      <c r="A264" s="324" t="s">
        <v>462</v>
      </c>
      <c r="B264" s="324" t="s">
        <v>462</v>
      </c>
      <c r="C264" s="324" t="s">
        <v>462</v>
      </c>
      <c r="D264" s="324" t="s">
        <v>462</v>
      </c>
      <c r="E264" s="324" t="s">
        <v>462</v>
      </c>
      <c r="F264" s="324" t="s">
        <v>163</v>
      </c>
      <c r="G264" s="324" t="s">
        <v>462</v>
      </c>
      <c r="H264" s="324" t="s">
        <v>462</v>
      </c>
      <c r="I264" s="324" t="s">
        <v>462</v>
      </c>
      <c r="J264" s="365"/>
      <c r="K264" s="366"/>
      <c r="L264" s="389"/>
      <c r="M264" s="425"/>
      <c r="N264" s="349"/>
      <c r="O264" s="369"/>
      <c r="P264" s="349"/>
      <c r="Q264" s="387" t="s">
        <v>586</v>
      </c>
      <c r="R264" s="426" t="s">
        <v>473</v>
      </c>
      <c r="S264" s="388" t="s">
        <v>484</v>
      </c>
      <c r="T264" s="427"/>
      <c r="U264" s="428" t="s">
        <v>473</v>
      </c>
      <c r="V264" s="388" t="s">
        <v>499</v>
      </c>
      <c r="W264" s="393"/>
      <c r="X264" s="376"/>
      <c r="Y264" s="373"/>
      <c r="Z264" s="373"/>
      <c r="AA264" s="373"/>
      <c r="AB264" s="373"/>
      <c r="AC264" s="373"/>
      <c r="AD264" s="373"/>
      <c r="AE264" s="373"/>
      <c r="AF264" s="373"/>
      <c r="AG264" s="386"/>
      <c r="AH264" s="383"/>
      <c r="AI264" s="378"/>
      <c r="AJ264" s="378"/>
      <c r="AK264" s="379"/>
      <c r="AL264" s="1021"/>
      <c r="AM264" s="1022"/>
      <c r="AN264" s="1022"/>
      <c r="AO264" s="1023"/>
    </row>
    <row r="265" spans="1:41" ht="18.75" hidden="1" customHeight="1" x14ac:dyDescent="0.4">
      <c r="A265" s="324" t="s">
        <v>462</v>
      </c>
      <c r="B265" s="324" t="s">
        <v>462</v>
      </c>
      <c r="C265" s="324" t="s">
        <v>462</v>
      </c>
      <c r="D265" s="324" t="s">
        <v>462</v>
      </c>
      <c r="E265" s="324" t="s">
        <v>462</v>
      </c>
      <c r="F265" s="324" t="s">
        <v>163</v>
      </c>
      <c r="G265" s="324" t="s">
        <v>462</v>
      </c>
      <c r="H265" s="324" t="s">
        <v>462</v>
      </c>
      <c r="I265" s="324" t="s">
        <v>462</v>
      </c>
      <c r="J265" s="365"/>
      <c r="K265" s="366"/>
      <c r="L265" s="389"/>
      <c r="M265" s="425"/>
      <c r="N265" s="349"/>
      <c r="O265" s="369"/>
      <c r="P265" s="349"/>
      <c r="Q265" s="387" t="s">
        <v>517</v>
      </c>
      <c r="R265" s="371" t="s">
        <v>473</v>
      </c>
      <c r="S265" s="372" t="s">
        <v>484</v>
      </c>
      <c r="T265" s="372"/>
      <c r="U265" s="375" t="s">
        <v>473</v>
      </c>
      <c r="V265" s="388" t="s">
        <v>499</v>
      </c>
      <c r="W265" s="372"/>
      <c r="X265" s="372"/>
      <c r="Y265" s="372"/>
      <c r="Z265" s="373"/>
      <c r="AA265" s="373"/>
      <c r="AB265" s="373"/>
      <c r="AC265" s="373"/>
      <c r="AD265" s="373"/>
      <c r="AE265" s="373"/>
      <c r="AF265" s="373"/>
      <c r="AG265" s="386"/>
      <c r="AH265" s="383"/>
      <c r="AI265" s="378"/>
      <c r="AJ265" s="378"/>
      <c r="AK265" s="379"/>
      <c r="AL265" s="1021"/>
      <c r="AM265" s="1022"/>
      <c r="AN265" s="1022"/>
      <c r="AO265" s="1023"/>
    </row>
    <row r="266" spans="1:41" ht="18.75" hidden="1" customHeight="1" x14ac:dyDescent="0.4">
      <c r="A266" s="324" t="s">
        <v>462</v>
      </c>
      <c r="B266" s="324" t="s">
        <v>462</v>
      </c>
      <c r="C266" s="324" t="s">
        <v>462</v>
      </c>
      <c r="D266" s="324" t="s">
        <v>462</v>
      </c>
      <c r="E266" s="324" t="s">
        <v>462</v>
      </c>
      <c r="F266" s="324" t="s">
        <v>163</v>
      </c>
      <c r="G266" s="324" t="s">
        <v>462</v>
      </c>
      <c r="H266" s="324" t="s">
        <v>462</v>
      </c>
      <c r="I266" s="324" t="s">
        <v>462</v>
      </c>
      <c r="J266" s="365"/>
      <c r="K266" s="366"/>
      <c r="L266" s="389"/>
      <c r="M266" s="425"/>
      <c r="N266" s="349"/>
      <c r="O266" s="369"/>
      <c r="P266" s="349"/>
      <c r="Q266" s="387" t="s">
        <v>520</v>
      </c>
      <c r="R266" s="371" t="s">
        <v>473</v>
      </c>
      <c r="S266" s="372" t="s">
        <v>484</v>
      </c>
      <c r="T266" s="372"/>
      <c r="U266" s="375" t="s">
        <v>473</v>
      </c>
      <c r="V266" s="388" t="s">
        <v>499</v>
      </c>
      <c r="W266" s="372"/>
      <c r="X266" s="372"/>
      <c r="Y266" s="372"/>
      <c r="Z266" s="373"/>
      <c r="AA266" s="373"/>
      <c r="AB266" s="373"/>
      <c r="AC266" s="373"/>
      <c r="AD266" s="373"/>
      <c r="AE266" s="373"/>
      <c r="AF266" s="373"/>
      <c r="AG266" s="386"/>
      <c r="AH266" s="383"/>
      <c r="AI266" s="378"/>
      <c r="AJ266" s="378"/>
      <c r="AK266" s="379"/>
      <c r="AL266" s="1021"/>
      <c r="AM266" s="1022"/>
      <c r="AN266" s="1022"/>
      <c r="AO266" s="1023"/>
    </row>
    <row r="267" spans="1:41" ht="18.75" hidden="1" customHeight="1" x14ac:dyDescent="0.4">
      <c r="A267" s="324" t="s">
        <v>462</v>
      </c>
      <c r="B267" s="324" t="s">
        <v>462</v>
      </c>
      <c r="C267" s="324" t="s">
        <v>462</v>
      </c>
      <c r="D267" s="324" t="s">
        <v>462</v>
      </c>
      <c r="E267" s="324" t="s">
        <v>462</v>
      </c>
      <c r="F267" s="324" t="s">
        <v>163</v>
      </c>
      <c r="G267" s="324" t="s">
        <v>462</v>
      </c>
      <c r="H267" s="324" t="s">
        <v>462</v>
      </c>
      <c r="I267" s="324" t="s">
        <v>462</v>
      </c>
      <c r="J267" s="365"/>
      <c r="K267" s="366"/>
      <c r="L267" s="389"/>
      <c r="M267" s="425"/>
      <c r="N267" s="349"/>
      <c r="O267" s="369"/>
      <c r="P267" s="349"/>
      <c r="Q267" s="390" t="s">
        <v>522</v>
      </c>
      <c r="R267" s="371" t="s">
        <v>473</v>
      </c>
      <c r="S267" s="372" t="s">
        <v>484</v>
      </c>
      <c r="T267" s="372"/>
      <c r="U267" s="375" t="s">
        <v>473</v>
      </c>
      <c r="V267" s="372" t="s">
        <v>496</v>
      </c>
      <c r="W267" s="372"/>
      <c r="X267" s="375" t="s">
        <v>473</v>
      </c>
      <c r="Y267" s="372" t="s">
        <v>497</v>
      </c>
      <c r="Z267" s="376"/>
      <c r="AA267" s="376"/>
      <c r="AB267" s="376"/>
      <c r="AC267" s="376"/>
      <c r="AD267" s="391"/>
      <c r="AE267" s="391"/>
      <c r="AF267" s="391"/>
      <c r="AG267" s="392"/>
      <c r="AH267" s="383"/>
      <c r="AI267" s="378"/>
      <c r="AJ267" s="378"/>
      <c r="AK267" s="379"/>
      <c r="AL267" s="1021"/>
      <c r="AM267" s="1022"/>
      <c r="AN267" s="1022"/>
      <c r="AO267" s="1023"/>
    </row>
    <row r="268" spans="1:41" ht="18.75" hidden="1" customHeight="1" x14ac:dyDescent="0.4">
      <c r="A268" s="324" t="s">
        <v>462</v>
      </c>
      <c r="B268" s="324" t="s">
        <v>462</v>
      </c>
      <c r="C268" s="324" t="s">
        <v>462</v>
      </c>
      <c r="D268" s="324" t="s">
        <v>462</v>
      </c>
      <c r="E268" s="324" t="s">
        <v>462</v>
      </c>
      <c r="F268" s="324" t="s">
        <v>163</v>
      </c>
      <c r="G268" s="324" t="s">
        <v>462</v>
      </c>
      <c r="H268" s="324" t="s">
        <v>462</v>
      </c>
      <c r="I268" s="324" t="s">
        <v>462</v>
      </c>
      <c r="J268" s="365"/>
      <c r="K268" s="366"/>
      <c r="L268" s="389"/>
      <c r="M268" s="425"/>
      <c r="N268" s="349"/>
      <c r="O268" s="369"/>
      <c r="P268" s="349"/>
      <c r="Q268" s="387" t="s">
        <v>444</v>
      </c>
      <c r="R268" s="371" t="s">
        <v>473</v>
      </c>
      <c r="S268" s="372" t="s">
        <v>484</v>
      </c>
      <c r="T268" s="372"/>
      <c r="U268" s="375" t="s">
        <v>473</v>
      </c>
      <c r="V268" s="372" t="s">
        <v>525</v>
      </c>
      <c r="W268" s="372"/>
      <c r="X268" s="375" t="s">
        <v>473</v>
      </c>
      <c r="Y268" s="372" t="s">
        <v>587</v>
      </c>
      <c r="Z268" s="393"/>
      <c r="AA268" s="375" t="s">
        <v>473</v>
      </c>
      <c r="AB268" s="372" t="s">
        <v>526</v>
      </c>
      <c r="AC268" s="372"/>
      <c r="AD268" s="372"/>
      <c r="AE268" s="372"/>
      <c r="AF268" s="372"/>
      <c r="AG268" s="377"/>
      <c r="AH268" s="383"/>
      <c r="AI268" s="378"/>
      <c r="AJ268" s="378"/>
      <c r="AK268" s="379"/>
      <c r="AL268" s="1021"/>
      <c r="AM268" s="1022"/>
      <c r="AN268" s="1022"/>
      <c r="AO268" s="1023"/>
    </row>
    <row r="269" spans="1:41" ht="18.75" hidden="1" customHeight="1" x14ac:dyDescent="0.4">
      <c r="A269" s="324" t="s">
        <v>462</v>
      </c>
      <c r="B269" s="324" t="s">
        <v>462</v>
      </c>
      <c r="C269" s="324" t="s">
        <v>462</v>
      </c>
      <c r="D269" s="324" t="s">
        <v>462</v>
      </c>
      <c r="E269" s="324" t="s">
        <v>462</v>
      </c>
      <c r="F269" s="324" t="s">
        <v>163</v>
      </c>
      <c r="G269" s="324" t="s">
        <v>462</v>
      </c>
      <c r="H269" s="324" t="s">
        <v>462</v>
      </c>
      <c r="I269" s="324" t="s">
        <v>462</v>
      </c>
      <c r="J269" s="365"/>
      <c r="K269" s="366"/>
      <c r="L269" s="367"/>
      <c r="M269" s="368"/>
      <c r="N269" s="349"/>
      <c r="O269" s="369"/>
      <c r="P269" s="380"/>
      <c r="Q269" s="1000" t="s">
        <v>527</v>
      </c>
      <c r="R269" s="394" t="s">
        <v>473</v>
      </c>
      <c r="S269" s="395" t="s">
        <v>484</v>
      </c>
      <c r="T269" s="395"/>
      <c r="U269" s="396"/>
      <c r="V269" s="397"/>
      <c r="W269" s="397"/>
      <c r="X269" s="396"/>
      <c r="Y269" s="397"/>
      <c r="Z269" s="398"/>
      <c r="AA269" s="396"/>
      <c r="AB269" s="397"/>
      <c r="AC269" s="398"/>
      <c r="AD269" s="399" t="s">
        <v>473</v>
      </c>
      <c r="AE269" s="395" t="s">
        <v>528</v>
      </c>
      <c r="AF269" s="391"/>
      <c r="AG269" s="392"/>
      <c r="AH269" s="378"/>
      <c r="AI269" s="378"/>
      <c r="AJ269" s="378"/>
      <c r="AK269" s="379"/>
      <c r="AL269" s="1021"/>
      <c r="AM269" s="1022"/>
      <c r="AN269" s="1022"/>
      <c r="AO269" s="1023"/>
    </row>
    <row r="270" spans="1:41" ht="18.75" hidden="1" customHeight="1" x14ac:dyDescent="0.4">
      <c r="A270" s="324" t="s">
        <v>462</v>
      </c>
      <c r="B270" s="324" t="s">
        <v>462</v>
      </c>
      <c r="C270" s="324" t="s">
        <v>462</v>
      </c>
      <c r="D270" s="324" t="s">
        <v>462</v>
      </c>
      <c r="E270" s="324" t="s">
        <v>462</v>
      </c>
      <c r="F270" s="324" t="s">
        <v>163</v>
      </c>
      <c r="G270" s="324" t="s">
        <v>462</v>
      </c>
      <c r="H270" s="324" t="s">
        <v>462</v>
      </c>
      <c r="I270" s="324" t="s">
        <v>462</v>
      </c>
      <c r="J270" s="365"/>
      <c r="K270" s="366"/>
      <c r="L270" s="367"/>
      <c r="M270" s="368"/>
      <c r="N270" s="349"/>
      <c r="O270" s="369"/>
      <c r="P270" s="380"/>
      <c r="Q270" s="1028"/>
      <c r="R270" s="346" t="s">
        <v>473</v>
      </c>
      <c r="S270" s="347" t="s">
        <v>529</v>
      </c>
      <c r="T270" s="347"/>
      <c r="U270" s="339"/>
      <c r="V270" s="339" t="s">
        <v>473</v>
      </c>
      <c r="W270" s="347" t="s">
        <v>530</v>
      </c>
      <c r="X270" s="339"/>
      <c r="Y270" s="339"/>
      <c r="Z270" s="339" t="s">
        <v>473</v>
      </c>
      <c r="AA270" s="347" t="s">
        <v>531</v>
      </c>
      <c r="AB270" s="326"/>
      <c r="AC270" s="347"/>
      <c r="AD270" s="339" t="s">
        <v>473</v>
      </c>
      <c r="AE270" s="347" t="s">
        <v>532</v>
      </c>
      <c r="AF270" s="400"/>
      <c r="AG270" s="401"/>
      <c r="AH270" s="378"/>
      <c r="AI270" s="378"/>
      <c r="AJ270" s="378"/>
      <c r="AK270" s="379"/>
      <c r="AL270" s="1021"/>
      <c r="AM270" s="1022"/>
      <c r="AN270" s="1022"/>
      <c r="AO270" s="1023"/>
    </row>
    <row r="271" spans="1:41" ht="18.75" hidden="1" customHeight="1" x14ac:dyDescent="0.4">
      <c r="A271" s="324" t="s">
        <v>462</v>
      </c>
      <c r="B271" s="324" t="s">
        <v>462</v>
      </c>
      <c r="C271" s="324" t="s">
        <v>462</v>
      </c>
      <c r="D271" s="324" t="s">
        <v>462</v>
      </c>
      <c r="E271" s="324" t="s">
        <v>462</v>
      </c>
      <c r="F271" s="324" t="s">
        <v>163</v>
      </c>
      <c r="G271" s="324" t="s">
        <v>462</v>
      </c>
      <c r="H271" s="324" t="s">
        <v>462</v>
      </c>
      <c r="I271" s="324" t="s">
        <v>462</v>
      </c>
      <c r="J271" s="365"/>
      <c r="K271" s="366"/>
      <c r="L271" s="367"/>
      <c r="M271" s="368"/>
      <c r="N271" s="349"/>
      <c r="O271" s="369"/>
      <c r="P271" s="380"/>
      <c r="Q271" s="1028"/>
      <c r="R271" s="346" t="s">
        <v>473</v>
      </c>
      <c r="S271" s="347" t="s">
        <v>533</v>
      </c>
      <c r="T271" s="347"/>
      <c r="U271" s="339"/>
      <c r="V271" s="339" t="s">
        <v>473</v>
      </c>
      <c r="W271" s="347" t="s">
        <v>534</v>
      </c>
      <c r="X271" s="339"/>
      <c r="Y271" s="339"/>
      <c r="Z271" s="339" t="s">
        <v>473</v>
      </c>
      <c r="AA271" s="347" t="s">
        <v>535</v>
      </c>
      <c r="AB271" s="326"/>
      <c r="AC271" s="347"/>
      <c r="AD271" s="339" t="s">
        <v>473</v>
      </c>
      <c r="AE271" s="347" t="s">
        <v>536</v>
      </c>
      <c r="AF271" s="400"/>
      <c r="AG271" s="401"/>
      <c r="AH271" s="378"/>
      <c r="AI271" s="378"/>
      <c r="AJ271" s="378"/>
      <c r="AK271" s="379"/>
      <c r="AL271" s="1021"/>
      <c r="AM271" s="1022"/>
      <c r="AN271" s="1022"/>
      <c r="AO271" s="1023"/>
    </row>
    <row r="272" spans="1:41" ht="18.75" hidden="1" customHeight="1" x14ac:dyDescent="0.4">
      <c r="A272" s="324" t="s">
        <v>462</v>
      </c>
      <c r="B272" s="324" t="s">
        <v>462</v>
      </c>
      <c r="C272" s="324" t="s">
        <v>462</v>
      </c>
      <c r="D272" s="324" t="s">
        <v>462</v>
      </c>
      <c r="E272" s="324" t="s">
        <v>462</v>
      </c>
      <c r="F272" s="324" t="s">
        <v>163</v>
      </c>
      <c r="G272" s="324" t="s">
        <v>462</v>
      </c>
      <c r="H272" s="324" t="s">
        <v>462</v>
      </c>
      <c r="I272" s="324" t="s">
        <v>462</v>
      </c>
      <c r="J272" s="365"/>
      <c r="K272" s="366"/>
      <c r="L272" s="367"/>
      <c r="M272" s="368"/>
      <c r="N272" s="349"/>
      <c r="O272" s="369"/>
      <c r="P272" s="380"/>
      <c r="Q272" s="1028"/>
      <c r="R272" s="346" t="s">
        <v>473</v>
      </c>
      <c r="S272" s="347" t="s">
        <v>537</v>
      </c>
      <c r="T272" s="347"/>
      <c r="U272" s="339"/>
      <c r="V272" s="339" t="s">
        <v>473</v>
      </c>
      <c r="W272" s="347" t="s">
        <v>538</v>
      </c>
      <c r="X272" s="339"/>
      <c r="Y272" s="339"/>
      <c r="Z272" s="339" t="s">
        <v>473</v>
      </c>
      <c r="AA272" s="347" t="s">
        <v>539</v>
      </c>
      <c r="AB272" s="326"/>
      <c r="AC272" s="347"/>
      <c r="AD272" s="339" t="s">
        <v>473</v>
      </c>
      <c r="AE272" s="347" t="s">
        <v>540</v>
      </c>
      <c r="AF272" s="400"/>
      <c r="AG272" s="401"/>
      <c r="AH272" s="378"/>
      <c r="AI272" s="378"/>
      <c r="AJ272" s="378"/>
      <c r="AK272" s="379"/>
      <c r="AL272" s="1021"/>
      <c r="AM272" s="1022"/>
      <c r="AN272" s="1022"/>
      <c r="AO272" s="1023"/>
    </row>
    <row r="273" spans="1:41" ht="18.75" hidden="1" customHeight="1" x14ac:dyDescent="0.4">
      <c r="A273" s="337" t="s">
        <v>462</v>
      </c>
      <c r="B273" s="337" t="s">
        <v>462</v>
      </c>
      <c r="C273" s="337" t="s">
        <v>462</v>
      </c>
      <c r="D273" s="337" t="s">
        <v>462</v>
      </c>
      <c r="E273" s="337" t="s">
        <v>462</v>
      </c>
      <c r="F273" s="337" t="s">
        <v>163</v>
      </c>
      <c r="G273" s="337" t="s">
        <v>462</v>
      </c>
      <c r="H273" s="337" t="s">
        <v>462</v>
      </c>
      <c r="I273" s="338" t="s">
        <v>462</v>
      </c>
      <c r="J273" s="365"/>
      <c r="K273" s="366"/>
      <c r="L273" s="367"/>
      <c r="M273" s="368"/>
      <c r="N273" s="349"/>
      <c r="O273" s="369"/>
      <c r="P273" s="380"/>
      <c r="Q273" s="1028"/>
      <c r="R273" s="346" t="s">
        <v>473</v>
      </c>
      <c r="S273" s="347" t="s">
        <v>541</v>
      </c>
      <c r="T273" s="347"/>
      <c r="U273" s="339"/>
      <c r="V273" s="339" t="s">
        <v>473</v>
      </c>
      <c r="W273" s="347" t="s">
        <v>542</v>
      </c>
      <c r="X273" s="339"/>
      <c r="Y273" s="339"/>
      <c r="Z273" s="339" t="s">
        <v>473</v>
      </c>
      <c r="AA273" s="347" t="s">
        <v>543</v>
      </c>
      <c r="AB273" s="326"/>
      <c r="AC273" s="347"/>
      <c r="AD273" s="339" t="s">
        <v>473</v>
      </c>
      <c r="AE273" s="347" t="s">
        <v>544</v>
      </c>
      <c r="AF273" s="400"/>
      <c r="AG273" s="401"/>
      <c r="AH273" s="378"/>
      <c r="AI273" s="378"/>
      <c r="AJ273" s="378"/>
      <c r="AK273" s="379"/>
      <c r="AL273" s="1021"/>
      <c r="AM273" s="1022"/>
      <c r="AN273" s="1022"/>
      <c r="AO273" s="1023"/>
    </row>
    <row r="274" spans="1:41" ht="18.75" hidden="1" customHeight="1" x14ac:dyDescent="0.4">
      <c r="A274" s="344" t="s">
        <v>462</v>
      </c>
      <c r="B274" s="344" t="s">
        <v>462</v>
      </c>
      <c r="C274" s="344" t="s">
        <v>462</v>
      </c>
      <c r="D274" s="344" t="s">
        <v>462</v>
      </c>
      <c r="E274" s="344" t="s">
        <v>462</v>
      </c>
      <c r="F274" s="344" t="s">
        <v>163</v>
      </c>
      <c r="G274" s="344" t="s">
        <v>462</v>
      </c>
      <c r="H274" s="344" t="s">
        <v>462</v>
      </c>
      <c r="I274" s="345" t="s">
        <v>462</v>
      </c>
      <c r="J274" s="402"/>
      <c r="K274" s="403"/>
      <c r="L274" s="404"/>
      <c r="M274" s="405"/>
      <c r="N274" s="406"/>
      <c r="O274" s="407"/>
      <c r="P274" s="408"/>
      <c r="Q274" s="1040"/>
      <c r="R274" s="409" t="s">
        <v>473</v>
      </c>
      <c r="S274" s="410" t="s">
        <v>545</v>
      </c>
      <c r="T274" s="410"/>
      <c r="U274" s="411"/>
      <c r="V274" s="411"/>
      <c r="W274" s="410"/>
      <c r="X274" s="411"/>
      <c r="Y274" s="411"/>
      <c r="Z274" s="411"/>
      <c r="AA274" s="410"/>
      <c r="AB274" s="412"/>
      <c r="AC274" s="410"/>
      <c r="AD274" s="411"/>
      <c r="AE274" s="410"/>
      <c r="AF274" s="413"/>
      <c r="AG274" s="414"/>
      <c r="AH274" s="415"/>
      <c r="AI274" s="415"/>
      <c r="AJ274" s="415"/>
      <c r="AK274" s="416"/>
      <c r="AL274" s="1024"/>
      <c r="AM274" s="1025"/>
      <c r="AN274" s="1025"/>
      <c r="AO274" s="1026"/>
    </row>
    <row r="275" spans="1:41" ht="18.75" hidden="1" customHeight="1" x14ac:dyDescent="0.4">
      <c r="A275" s="324" t="s">
        <v>462</v>
      </c>
      <c r="B275" s="324" t="s">
        <v>462</v>
      </c>
      <c r="C275" s="324" t="s">
        <v>462</v>
      </c>
      <c r="D275" s="324" t="s">
        <v>462</v>
      </c>
      <c r="E275" s="324" t="s">
        <v>462</v>
      </c>
      <c r="F275" s="324" t="s">
        <v>163</v>
      </c>
      <c r="G275" s="324" t="s">
        <v>462</v>
      </c>
      <c r="H275" s="324" t="s">
        <v>462</v>
      </c>
      <c r="I275" s="324" t="s">
        <v>462</v>
      </c>
      <c r="J275" s="350"/>
      <c r="K275" s="351"/>
      <c r="L275" s="421"/>
      <c r="M275" s="422"/>
      <c r="N275" s="342"/>
      <c r="O275" s="354"/>
      <c r="P275" s="342"/>
      <c r="Q275" s="1014" t="s">
        <v>548</v>
      </c>
      <c r="R275" s="363" t="s">
        <v>473</v>
      </c>
      <c r="S275" s="340" t="s">
        <v>549</v>
      </c>
      <c r="T275" s="442"/>
      <c r="U275" s="443"/>
      <c r="V275" s="444" t="s">
        <v>473</v>
      </c>
      <c r="W275" s="340" t="s">
        <v>622</v>
      </c>
      <c r="X275" s="443"/>
      <c r="Y275" s="443"/>
      <c r="Z275" s="444" t="s">
        <v>473</v>
      </c>
      <c r="AA275" s="340" t="s">
        <v>623</v>
      </c>
      <c r="AB275" s="443"/>
      <c r="AC275" s="443"/>
      <c r="AD275" s="444" t="s">
        <v>473</v>
      </c>
      <c r="AE275" s="340" t="s">
        <v>624</v>
      </c>
      <c r="AF275" s="443"/>
      <c r="AG275" s="445"/>
      <c r="AH275" s="363" t="s">
        <v>473</v>
      </c>
      <c r="AI275" s="340" t="s">
        <v>487</v>
      </c>
      <c r="AJ275" s="340"/>
      <c r="AK275" s="364"/>
      <c r="AL275" s="1016"/>
      <c r="AM275" s="1019"/>
      <c r="AN275" s="1019"/>
      <c r="AO275" s="1020"/>
    </row>
    <row r="276" spans="1:41" ht="18.75" hidden="1" customHeight="1" x14ac:dyDescent="0.4">
      <c r="A276" s="324" t="s">
        <v>462</v>
      </c>
      <c r="B276" s="324" t="s">
        <v>462</v>
      </c>
      <c r="C276" s="324" t="s">
        <v>462</v>
      </c>
      <c r="D276" s="324" t="s">
        <v>462</v>
      </c>
      <c r="E276" s="324" t="s">
        <v>462</v>
      </c>
      <c r="F276" s="324" t="s">
        <v>163</v>
      </c>
      <c r="G276" s="324" t="s">
        <v>462</v>
      </c>
      <c r="H276" s="324" t="s">
        <v>462</v>
      </c>
      <c r="I276" s="324" t="s">
        <v>462</v>
      </c>
      <c r="J276" s="365"/>
      <c r="K276" s="366"/>
      <c r="L276" s="389"/>
      <c r="M276" s="425"/>
      <c r="N276" s="349"/>
      <c r="O276" s="369"/>
      <c r="P276" s="349"/>
      <c r="Q276" s="1018"/>
      <c r="R276" s="426" t="s">
        <v>473</v>
      </c>
      <c r="S276" s="388" t="s">
        <v>625</v>
      </c>
      <c r="T276" s="427"/>
      <c r="U276" s="433"/>
      <c r="V276" s="428" t="s">
        <v>473</v>
      </c>
      <c r="W276" s="388" t="s">
        <v>550</v>
      </c>
      <c r="X276" s="433"/>
      <c r="Y276" s="433"/>
      <c r="Z276" s="433"/>
      <c r="AA276" s="433"/>
      <c r="AB276" s="433"/>
      <c r="AC276" s="433"/>
      <c r="AD276" s="433"/>
      <c r="AE276" s="433"/>
      <c r="AF276" s="433"/>
      <c r="AG276" s="434"/>
      <c r="AH276" s="346" t="s">
        <v>473</v>
      </c>
      <c r="AI276" s="347" t="s">
        <v>491</v>
      </c>
      <c r="AJ276" s="378"/>
      <c r="AK276" s="379"/>
      <c r="AL276" s="1021"/>
      <c r="AM276" s="1022"/>
      <c r="AN276" s="1022"/>
      <c r="AO276" s="1023"/>
    </row>
    <row r="277" spans="1:41" ht="18.75" hidden="1" customHeight="1" x14ac:dyDescent="0.4">
      <c r="A277" s="324" t="s">
        <v>462</v>
      </c>
      <c r="B277" s="324" t="s">
        <v>462</v>
      </c>
      <c r="C277" s="324" t="s">
        <v>462</v>
      </c>
      <c r="D277" s="324" t="s">
        <v>462</v>
      </c>
      <c r="E277" s="324" t="s">
        <v>462</v>
      </c>
      <c r="F277" s="324" t="s">
        <v>163</v>
      </c>
      <c r="G277" s="324" t="s">
        <v>462</v>
      </c>
      <c r="H277" s="324" t="s">
        <v>462</v>
      </c>
      <c r="I277" s="324" t="s">
        <v>462</v>
      </c>
      <c r="J277" s="365"/>
      <c r="K277" s="366"/>
      <c r="L277" s="389"/>
      <c r="M277" s="425"/>
      <c r="N277" s="349"/>
      <c r="O277" s="369"/>
      <c r="P277" s="349"/>
      <c r="Q277" s="1027" t="s">
        <v>483</v>
      </c>
      <c r="R277" s="394" t="s">
        <v>473</v>
      </c>
      <c r="S277" s="395" t="s">
        <v>484</v>
      </c>
      <c r="T277" s="395"/>
      <c r="U277" s="430"/>
      <c r="V277" s="399" t="s">
        <v>473</v>
      </c>
      <c r="W277" s="395" t="s">
        <v>588</v>
      </c>
      <c r="X277" s="395"/>
      <c r="Y277" s="430"/>
      <c r="Z277" s="399" t="s">
        <v>473</v>
      </c>
      <c r="AA277" s="430" t="s">
        <v>626</v>
      </c>
      <c r="AB277" s="430"/>
      <c r="AC277" s="430"/>
      <c r="AD277" s="399" t="s">
        <v>473</v>
      </c>
      <c r="AE277" s="430" t="s">
        <v>627</v>
      </c>
      <c r="AF277" s="391"/>
      <c r="AG277" s="392"/>
      <c r="AH277" s="383"/>
      <c r="AI277" s="378"/>
      <c r="AJ277" s="378"/>
      <c r="AK277" s="379"/>
      <c r="AL277" s="1021"/>
      <c r="AM277" s="1022"/>
      <c r="AN277" s="1022"/>
      <c r="AO277" s="1023"/>
    </row>
    <row r="278" spans="1:41" ht="18.75" hidden="1" customHeight="1" x14ac:dyDescent="0.4">
      <c r="A278" s="324" t="s">
        <v>462</v>
      </c>
      <c r="B278" s="324" t="s">
        <v>462</v>
      </c>
      <c r="C278" s="324" t="s">
        <v>462</v>
      </c>
      <c r="D278" s="324" t="s">
        <v>462</v>
      </c>
      <c r="E278" s="324" t="s">
        <v>462</v>
      </c>
      <c r="F278" s="324" t="s">
        <v>163</v>
      </c>
      <c r="G278" s="324" t="s">
        <v>462</v>
      </c>
      <c r="H278" s="324" t="s">
        <v>462</v>
      </c>
      <c r="I278" s="324" t="s">
        <v>462</v>
      </c>
      <c r="J278" s="365"/>
      <c r="K278" s="366"/>
      <c r="L278" s="389"/>
      <c r="M278" s="425"/>
      <c r="N278" s="349"/>
      <c r="O278" s="369"/>
      <c r="P278" s="349"/>
      <c r="Q278" s="1018"/>
      <c r="R278" s="426" t="s">
        <v>473</v>
      </c>
      <c r="S278" s="433" t="s">
        <v>628</v>
      </c>
      <c r="T278" s="388"/>
      <c r="U278" s="433"/>
      <c r="V278" s="428" t="s">
        <v>473</v>
      </c>
      <c r="W278" s="388" t="s">
        <v>629</v>
      </c>
      <c r="X278" s="388"/>
      <c r="Y278" s="433"/>
      <c r="Z278" s="433"/>
      <c r="AA278" s="433"/>
      <c r="AB278" s="433"/>
      <c r="AC278" s="433"/>
      <c r="AD278" s="433"/>
      <c r="AE278" s="433"/>
      <c r="AF278" s="439"/>
      <c r="AG278" s="446"/>
      <c r="AH278" s="383"/>
      <c r="AI278" s="378"/>
      <c r="AJ278" s="378"/>
      <c r="AK278" s="379"/>
      <c r="AL278" s="1021"/>
      <c r="AM278" s="1022"/>
      <c r="AN278" s="1022"/>
      <c r="AO278" s="1023"/>
    </row>
    <row r="279" spans="1:41" ht="18.75" hidden="1" customHeight="1" x14ac:dyDescent="0.4">
      <c r="A279" s="324" t="s">
        <v>462</v>
      </c>
      <c r="B279" s="324" t="s">
        <v>462</v>
      </c>
      <c r="C279" s="324" t="s">
        <v>462</v>
      </c>
      <c r="D279" s="324" t="s">
        <v>462</v>
      </c>
      <c r="E279" s="324" t="s">
        <v>462</v>
      </c>
      <c r="F279" s="324" t="s">
        <v>163</v>
      </c>
      <c r="G279" s="324" t="s">
        <v>462</v>
      </c>
      <c r="H279" s="324" t="s">
        <v>462</v>
      </c>
      <c r="I279" s="324" t="s">
        <v>462</v>
      </c>
      <c r="J279" s="365"/>
      <c r="K279" s="366"/>
      <c r="L279" s="389"/>
      <c r="M279" s="425"/>
      <c r="N279" s="349"/>
      <c r="O279" s="369"/>
      <c r="P279" s="349"/>
      <c r="Q279" s="387" t="s">
        <v>554</v>
      </c>
      <c r="R279" s="371" t="s">
        <v>473</v>
      </c>
      <c r="S279" s="372" t="s">
        <v>489</v>
      </c>
      <c r="T279" s="373"/>
      <c r="U279" s="374"/>
      <c r="V279" s="375" t="s">
        <v>473</v>
      </c>
      <c r="W279" s="372" t="s">
        <v>490</v>
      </c>
      <c r="X279" s="376"/>
      <c r="Y279" s="373"/>
      <c r="Z279" s="373"/>
      <c r="AA279" s="373"/>
      <c r="AB279" s="373"/>
      <c r="AC279" s="373"/>
      <c r="AD279" s="373"/>
      <c r="AE279" s="373"/>
      <c r="AF279" s="373"/>
      <c r="AG279" s="386"/>
      <c r="AH279" s="383"/>
      <c r="AI279" s="378"/>
      <c r="AJ279" s="378"/>
      <c r="AK279" s="379"/>
      <c r="AL279" s="1021"/>
      <c r="AM279" s="1022"/>
      <c r="AN279" s="1022"/>
      <c r="AO279" s="1023"/>
    </row>
    <row r="280" spans="1:41" ht="18.75" hidden="1" customHeight="1" x14ac:dyDescent="0.4">
      <c r="A280" s="324" t="s">
        <v>462</v>
      </c>
      <c r="B280" s="324" t="s">
        <v>462</v>
      </c>
      <c r="C280" s="324" t="s">
        <v>462</v>
      </c>
      <c r="D280" s="324" t="s">
        <v>462</v>
      </c>
      <c r="E280" s="324" t="s">
        <v>462</v>
      </c>
      <c r="F280" s="324" t="s">
        <v>163</v>
      </c>
      <c r="G280" s="324" t="s">
        <v>462</v>
      </c>
      <c r="H280" s="324" t="s">
        <v>462</v>
      </c>
      <c r="I280" s="324" t="s">
        <v>462</v>
      </c>
      <c r="J280" s="365"/>
      <c r="K280" s="366"/>
      <c r="L280" s="389"/>
      <c r="M280" s="425"/>
      <c r="N280" s="349"/>
      <c r="O280" s="369"/>
      <c r="P280" s="349"/>
      <c r="Q280" s="387" t="s">
        <v>555</v>
      </c>
      <c r="R280" s="371" t="s">
        <v>473</v>
      </c>
      <c r="S280" s="372" t="s">
        <v>489</v>
      </c>
      <c r="T280" s="373"/>
      <c r="U280" s="374"/>
      <c r="V280" s="375" t="s">
        <v>473</v>
      </c>
      <c r="W280" s="372" t="s">
        <v>490</v>
      </c>
      <c r="X280" s="376"/>
      <c r="Y280" s="373"/>
      <c r="Z280" s="373"/>
      <c r="AA280" s="373"/>
      <c r="AB280" s="373"/>
      <c r="AC280" s="373"/>
      <c r="AD280" s="373"/>
      <c r="AE280" s="373"/>
      <c r="AF280" s="373"/>
      <c r="AG280" s="386"/>
      <c r="AH280" s="383"/>
      <c r="AI280" s="378"/>
      <c r="AJ280" s="378"/>
      <c r="AK280" s="379"/>
      <c r="AL280" s="1021"/>
      <c r="AM280" s="1022"/>
      <c r="AN280" s="1022"/>
      <c r="AO280" s="1023"/>
    </row>
    <row r="281" spans="1:41" ht="19.5" hidden="1" customHeight="1" x14ac:dyDescent="0.4">
      <c r="A281" s="324" t="s">
        <v>462</v>
      </c>
      <c r="B281" s="324" t="s">
        <v>462</v>
      </c>
      <c r="C281" s="324" t="s">
        <v>462</v>
      </c>
      <c r="D281" s="324" t="s">
        <v>462</v>
      </c>
      <c r="E281" s="324" t="s">
        <v>462</v>
      </c>
      <c r="F281" s="324" t="s">
        <v>163</v>
      </c>
      <c r="G281" s="324" t="s">
        <v>462</v>
      </c>
      <c r="H281" s="324" t="s">
        <v>462</v>
      </c>
      <c r="I281" s="324" t="s">
        <v>462</v>
      </c>
      <c r="J281" s="365"/>
      <c r="K281" s="366"/>
      <c r="L281" s="367"/>
      <c r="M281" s="368"/>
      <c r="N281" s="349"/>
      <c r="O281" s="369"/>
      <c r="P281" s="380"/>
      <c r="Q281" s="381" t="s">
        <v>492</v>
      </c>
      <c r="R281" s="371" t="s">
        <v>473</v>
      </c>
      <c r="S281" s="372" t="s">
        <v>489</v>
      </c>
      <c r="T281" s="373"/>
      <c r="U281" s="374"/>
      <c r="V281" s="375" t="s">
        <v>473</v>
      </c>
      <c r="W281" s="372" t="s">
        <v>493</v>
      </c>
      <c r="X281" s="375"/>
      <c r="Y281" s="372"/>
      <c r="Z281" s="376"/>
      <c r="AA281" s="376"/>
      <c r="AB281" s="376"/>
      <c r="AC281" s="376"/>
      <c r="AD281" s="376"/>
      <c r="AE281" s="376"/>
      <c r="AF281" s="376"/>
      <c r="AG281" s="382"/>
      <c r="AH281" s="378"/>
      <c r="AI281" s="378"/>
      <c r="AJ281" s="378"/>
      <c r="AK281" s="379"/>
      <c r="AL281" s="1021"/>
      <c r="AM281" s="1022"/>
      <c r="AN281" s="1022"/>
      <c r="AO281" s="1023"/>
    </row>
    <row r="282" spans="1:41" ht="19.5" hidden="1" customHeight="1" x14ac:dyDescent="0.4">
      <c r="A282" s="324" t="s">
        <v>462</v>
      </c>
      <c r="B282" s="324" t="s">
        <v>462</v>
      </c>
      <c r="C282" s="324" t="s">
        <v>462</v>
      </c>
      <c r="D282" s="324" t="s">
        <v>462</v>
      </c>
      <c r="E282" s="324" t="s">
        <v>462</v>
      </c>
      <c r="F282" s="324" t="s">
        <v>163</v>
      </c>
      <c r="G282" s="324" t="s">
        <v>462</v>
      </c>
      <c r="H282" s="324" t="s">
        <v>462</v>
      </c>
      <c r="I282" s="324" t="s">
        <v>462</v>
      </c>
      <c r="J282" s="365"/>
      <c r="K282" s="366"/>
      <c r="L282" s="367"/>
      <c r="M282" s="368"/>
      <c r="N282" s="349"/>
      <c r="O282" s="369"/>
      <c r="P282" s="380"/>
      <c r="Q282" s="381" t="s">
        <v>494</v>
      </c>
      <c r="R282" s="371" t="s">
        <v>473</v>
      </c>
      <c r="S282" s="372" t="s">
        <v>489</v>
      </c>
      <c r="T282" s="373"/>
      <c r="U282" s="374"/>
      <c r="V282" s="375" t="s">
        <v>473</v>
      </c>
      <c r="W282" s="372" t="s">
        <v>493</v>
      </c>
      <c r="X282" s="375"/>
      <c r="Y282" s="372"/>
      <c r="Z282" s="376"/>
      <c r="AA282" s="376"/>
      <c r="AB282" s="376"/>
      <c r="AC282" s="376"/>
      <c r="AD282" s="376"/>
      <c r="AE282" s="376"/>
      <c r="AF282" s="376"/>
      <c r="AG282" s="382"/>
      <c r="AH282" s="378"/>
      <c r="AI282" s="378"/>
      <c r="AJ282" s="378"/>
      <c r="AK282" s="379"/>
      <c r="AL282" s="1021"/>
      <c r="AM282" s="1022"/>
      <c r="AN282" s="1022"/>
      <c r="AO282" s="1023"/>
    </row>
    <row r="283" spans="1:41" ht="18.75" hidden="1" customHeight="1" x14ac:dyDescent="0.4">
      <c r="A283" s="324" t="s">
        <v>462</v>
      </c>
      <c r="B283" s="324" t="s">
        <v>462</v>
      </c>
      <c r="C283" s="324" t="s">
        <v>462</v>
      </c>
      <c r="D283" s="324" t="s">
        <v>462</v>
      </c>
      <c r="E283" s="324" t="s">
        <v>462</v>
      </c>
      <c r="F283" s="324" t="s">
        <v>163</v>
      </c>
      <c r="G283" s="324" t="s">
        <v>462</v>
      </c>
      <c r="H283" s="324" t="s">
        <v>462</v>
      </c>
      <c r="I283" s="324" t="s">
        <v>462</v>
      </c>
      <c r="J283" s="365"/>
      <c r="K283" s="366"/>
      <c r="L283" s="389"/>
      <c r="M283" s="425"/>
      <c r="N283" s="349"/>
      <c r="O283" s="369"/>
      <c r="P283" s="349"/>
      <c r="Q283" s="1000" t="s">
        <v>556</v>
      </c>
      <c r="R283" s="1078" t="s">
        <v>473</v>
      </c>
      <c r="S283" s="999" t="s">
        <v>484</v>
      </c>
      <c r="T283" s="999"/>
      <c r="U283" s="1075" t="s">
        <v>473</v>
      </c>
      <c r="V283" s="999" t="s">
        <v>499</v>
      </c>
      <c r="W283" s="999"/>
      <c r="X283" s="430"/>
      <c r="Y283" s="430"/>
      <c r="Z283" s="430"/>
      <c r="AA283" s="430"/>
      <c r="AB283" s="430"/>
      <c r="AC283" s="430"/>
      <c r="AD283" s="430"/>
      <c r="AE283" s="430"/>
      <c r="AF283" s="430"/>
      <c r="AG283" s="431"/>
      <c r="AH283" s="383"/>
      <c r="AI283" s="378"/>
      <c r="AJ283" s="378"/>
      <c r="AK283" s="379"/>
      <c r="AL283" s="1021"/>
      <c r="AM283" s="1022"/>
      <c r="AN283" s="1022"/>
      <c r="AO283" s="1023"/>
    </row>
    <row r="284" spans="1:41" ht="18.75" hidden="1" customHeight="1" x14ac:dyDescent="0.4">
      <c r="A284" s="324" t="s">
        <v>462</v>
      </c>
      <c r="B284" s="324" t="s">
        <v>462</v>
      </c>
      <c r="C284" s="324" t="s">
        <v>462</v>
      </c>
      <c r="D284" s="324" t="s">
        <v>462</v>
      </c>
      <c r="E284" s="324" t="s">
        <v>462</v>
      </c>
      <c r="F284" s="324" t="s">
        <v>163</v>
      </c>
      <c r="G284" s="324" t="s">
        <v>462</v>
      </c>
      <c r="H284" s="324" t="s">
        <v>462</v>
      </c>
      <c r="I284" s="324" t="s">
        <v>462</v>
      </c>
      <c r="J284" s="365"/>
      <c r="K284" s="366"/>
      <c r="L284" s="389"/>
      <c r="M284" s="425"/>
      <c r="N284" s="349"/>
      <c r="O284" s="369"/>
      <c r="P284" s="349"/>
      <c r="Q284" s="1029"/>
      <c r="R284" s="1079"/>
      <c r="S284" s="1032"/>
      <c r="T284" s="1032"/>
      <c r="U284" s="1076"/>
      <c r="V284" s="1032"/>
      <c r="W284" s="1032"/>
      <c r="X284" s="433"/>
      <c r="Y284" s="433"/>
      <c r="Z284" s="433"/>
      <c r="AA284" s="433"/>
      <c r="AB284" s="433"/>
      <c r="AC284" s="433"/>
      <c r="AD284" s="433"/>
      <c r="AE284" s="433"/>
      <c r="AF284" s="433"/>
      <c r="AG284" s="434"/>
      <c r="AH284" s="383"/>
      <c r="AI284" s="378"/>
      <c r="AJ284" s="378"/>
      <c r="AK284" s="379"/>
      <c r="AL284" s="1021"/>
      <c r="AM284" s="1022"/>
      <c r="AN284" s="1022"/>
      <c r="AO284" s="1023"/>
    </row>
    <row r="285" spans="1:41" ht="18.75" hidden="1" customHeight="1" x14ac:dyDescent="0.4">
      <c r="A285" s="324" t="s">
        <v>462</v>
      </c>
      <c r="B285" s="324" t="s">
        <v>462</v>
      </c>
      <c r="C285" s="324" t="s">
        <v>462</v>
      </c>
      <c r="D285" s="324" t="s">
        <v>462</v>
      </c>
      <c r="E285" s="324" t="s">
        <v>462</v>
      </c>
      <c r="F285" s="324" t="s">
        <v>163</v>
      </c>
      <c r="G285" s="324" t="s">
        <v>462</v>
      </c>
      <c r="H285" s="324" t="s">
        <v>462</v>
      </c>
      <c r="I285" s="324" t="s">
        <v>462</v>
      </c>
      <c r="J285" s="346" t="s">
        <v>473</v>
      </c>
      <c r="K285" s="366">
        <v>55</v>
      </c>
      <c r="L285" s="389" t="s">
        <v>657</v>
      </c>
      <c r="M285" s="346" t="s">
        <v>473</v>
      </c>
      <c r="N285" s="349" t="s">
        <v>658</v>
      </c>
      <c r="O285" s="346" t="s">
        <v>473</v>
      </c>
      <c r="P285" s="349" t="s">
        <v>659</v>
      </c>
      <c r="Q285" s="387" t="s">
        <v>630</v>
      </c>
      <c r="R285" s="371" t="s">
        <v>473</v>
      </c>
      <c r="S285" s="372" t="s">
        <v>631</v>
      </c>
      <c r="T285" s="373"/>
      <c r="U285" s="374"/>
      <c r="V285" s="375" t="s">
        <v>473</v>
      </c>
      <c r="W285" s="372" t="s">
        <v>632</v>
      </c>
      <c r="X285" s="376"/>
      <c r="Y285" s="373"/>
      <c r="Z285" s="373"/>
      <c r="AA285" s="373"/>
      <c r="AB285" s="373"/>
      <c r="AC285" s="373"/>
      <c r="AD285" s="373"/>
      <c r="AE285" s="373"/>
      <c r="AF285" s="373"/>
      <c r="AG285" s="386"/>
      <c r="AH285" s="383"/>
      <c r="AI285" s="378"/>
      <c r="AJ285" s="378"/>
      <c r="AK285" s="379"/>
      <c r="AL285" s="1021"/>
      <c r="AM285" s="1022"/>
      <c r="AN285" s="1022"/>
      <c r="AO285" s="1023"/>
    </row>
    <row r="286" spans="1:41" ht="18.75" hidden="1" customHeight="1" x14ac:dyDescent="0.4">
      <c r="A286" s="324" t="s">
        <v>462</v>
      </c>
      <c r="B286" s="324" t="s">
        <v>462</v>
      </c>
      <c r="C286" s="324" t="s">
        <v>462</v>
      </c>
      <c r="D286" s="324" t="s">
        <v>462</v>
      </c>
      <c r="E286" s="324" t="s">
        <v>462</v>
      </c>
      <c r="F286" s="324" t="s">
        <v>163</v>
      </c>
      <c r="G286" s="324" t="s">
        <v>462</v>
      </c>
      <c r="H286" s="324" t="s">
        <v>462</v>
      </c>
      <c r="I286" s="324" t="s">
        <v>462</v>
      </c>
      <c r="J286" s="365"/>
      <c r="K286" s="366"/>
      <c r="L286" s="389"/>
      <c r="M286" s="425"/>
      <c r="N286" s="349"/>
      <c r="O286" s="346" t="s">
        <v>473</v>
      </c>
      <c r="P286" s="349" t="s">
        <v>660</v>
      </c>
      <c r="Q286" s="387" t="s">
        <v>633</v>
      </c>
      <c r="R286" s="371" t="s">
        <v>473</v>
      </c>
      <c r="S286" s="372" t="s">
        <v>631</v>
      </c>
      <c r="T286" s="373"/>
      <c r="U286" s="374"/>
      <c r="V286" s="375" t="s">
        <v>473</v>
      </c>
      <c r="W286" s="372" t="s">
        <v>632</v>
      </c>
      <c r="X286" s="376"/>
      <c r="Y286" s="373"/>
      <c r="Z286" s="373"/>
      <c r="AA286" s="373"/>
      <c r="AB286" s="373"/>
      <c r="AC286" s="373"/>
      <c r="AD286" s="373"/>
      <c r="AE286" s="373"/>
      <c r="AF286" s="373"/>
      <c r="AG286" s="386"/>
      <c r="AH286" s="383"/>
      <c r="AI286" s="378"/>
      <c r="AJ286" s="378"/>
      <c r="AK286" s="379"/>
      <c r="AL286" s="1021"/>
      <c r="AM286" s="1022"/>
      <c r="AN286" s="1022"/>
      <c r="AO286" s="1023"/>
    </row>
    <row r="287" spans="1:41" ht="18.75" hidden="1" customHeight="1" x14ac:dyDescent="0.4">
      <c r="A287" s="324" t="s">
        <v>462</v>
      </c>
      <c r="B287" s="324" t="s">
        <v>462</v>
      </c>
      <c r="C287" s="324" t="s">
        <v>462</v>
      </c>
      <c r="D287" s="324" t="s">
        <v>462</v>
      </c>
      <c r="E287" s="324" t="s">
        <v>462</v>
      </c>
      <c r="F287" s="324" t="s">
        <v>163</v>
      </c>
      <c r="G287" s="324" t="s">
        <v>462</v>
      </c>
      <c r="H287" s="324" t="s">
        <v>462</v>
      </c>
      <c r="I287" s="324" t="s">
        <v>462</v>
      </c>
      <c r="J287" s="365"/>
      <c r="K287" s="366"/>
      <c r="L287" s="389"/>
      <c r="M287" s="425"/>
      <c r="N287" s="349"/>
      <c r="O287" s="369"/>
      <c r="P287" s="349"/>
      <c r="Q287" s="387" t="s">
        <v>634</v>
      </c>
      <c r="R287" s="426" t="s">
        <v>473</v>
      </c>
      <c r="S287" s="388" t="s">
        <v>484</v>
      </c>
      <c r="T287" s="427"/>
      <c r="U287" s="428" t="s">
        <v>473</v>
      </c>
      <c r="V287" s="388" t="s">
        <v>499</v>
      </c>
      <c r="W287" s="393"/>
      <c r="X287" s="373"/>
      <c r="Y287" s="373"/>
      <c r="Z287" s="373"/>
      <c r="AA287" s="373"/>
      <c r="AB287" s="373"/>
      <c r="AC287" s="373"/>
      <c r="AD287" s="373"/>
      <c r="AE287" s="373"/>
      <c r="AF287" s="373"/>
      <c r="AG287" s="386"/>
      <c r="AH287" s="383"/>
      <c r="AI287" s="378"/>
      <c r="AJ287" s="378"/>
      <c r="AK287" s="379"/>
      <c r="AL287" s="1021"/>
      <c r="AM287" s="1022"/>
      <c r="AN287" s="1022"/>
      <c r="AO287" s="1023"/>
    </row>
    <row r="288" spans="1:41" ht="18.75" hidden="1" customHeight="1" x14ac:dyDescent="0.4">
      <c r="A288" s="324" t="s">
        <v>462</v>
      </c>
      <c r="B288" s="324" t="s">
        <v>462</v>
      </c>
      <c r="C288" s="324" t="s">
        <v>462</v>
      </c>
      <c r="D288" s="324" t="s">
        <v>462</v>
      </c>
      <c r="E288" s="324" t="s">
        <v>462</v>
      </c>
      <c r="F288" s="324" t="s">
        <v>163</v>
      </c>
      <c r="G288" s="324" t="s">
        <v>462</v>
      </c>
      <c r="H288" s="324" t="s">
        <v>462</v>
      </c>
      <c r="I288" s="324" t="s">
        <v>462</v>
      </c>
      <c r="J288" s="365"/>
      <c r="K288" s="366"/>
      <c r="L288" s="389"/>
      <c r="M288" s="425"/>
      <c r="N288" s="349"/>
      <c r="O288" s="369"/>
      <c r="P288" s="349"/>
      <c r="Q288" s="387" t="s">
        <v>577</v>
      </c>
      <c r="R288" s="426" t="s">
        <v>473</v>
      </c>
      <c r="S288" s="388" t="s">
        <v>484</v>
      </c>
      <c r="T288" s="427"/>
      <c r="U288" s="428" t="s">
        <v>473</v>
      </c>
      <c r="V288" s="388" t="s">
        <v>499</v>
      </c>
      <c r="W288" s="393"/>
      <c r="X288" s="373"/>
      <c r="Y288" s="373"/>
      <c r="Z288" s="373"/>
      <c r="AA288" s="373"/>
      <c r="AB288" s="373"/>
      <c r="AC288" s="373"/>
      <c r="AD288" s="373"/>
      <c r="AE288" s="373"/>
      <c r="AF288" s="373"/>
      <c r="AG288" s="386"/>
      <c r="AH288" s="383"/>
      <c r="AI288" s="378"/>
      <c r="AJ288" s="378"/>
      <c r="AK288" s="379"/>
      <c r="AL288" s="1021"/>
      <c r="AM288" s="1022"/>
      <c r="AN288" s="1022"/>
      <c r="AO288" s="1023"/>
    </row>
    <row r="289" spans="1:41" ht="18.75" hidden="1" customHeight="1" x14ac:dyDescent="0.4">
      <c r="A289" s="324" t="s">
        <v>462</v>
      </c>
      <c r="B289" s="324" t="s">
        <v>462</v>
      </c>
      <c r="C289" s="324" t="s">
        <v>462</v>
      </c>
      <c r="D289" s="324" t="s">
        <v>462</v>
      </c>
      <c r="E289" s="324" t="s">
        <v>462</v>
      </c>
      <c r="F289" s="324" t="s">
        <v>163</v>
      </c>
      <c r="G289" s="324" t="s">
        <v>462</v>
      </c>
      <c r="H289" s="324" t="s">
        <v>462</v>
      </c>
      <c r="I289" s="324" t="s">
        <v>462</v>
      </c>
      <c r="J289" s="365"/>
      <c r="K289" s="366"/>
      <c r="L289" s="389"/>
      <c r="M289" s="425"/>
      <c r="N289" s="349"/>
      <c r="O289" s="369"/>
      <c r="P289" s="349"/>
      <c r="Q289" s="387" t="s">
        <v>578</v>
      </c>
      <c r="R289" s="426" t="s">
        <v>342</v>
      </c>
      <c r="S289" s="388" t="s">
        <v>484</v>
      </c>
      <c r="T289" s="427"/>
      <c r="U289" s="428" t="s">
        <v>473</v>
      </c>
      <c r="V289" s="388" t="s">
        <v>499</v>
      </c>
      <c r="W289" s="393"/>
      <c r="X289" s="373"/>
      <c r="Y289" s="373"/>
      <c r="Z289" s="373"/>
      <c r="AA289" s="373"/>
      <c r="AB289" s="373"/>
      <c r="AC289" s="373"/>
      <c r="AD289" s="373"/>
      <c r="AE289" s="373"/>
      <c r="AF289" s="373"/>
      <c r="AG289" s="386"/>
      <c r="AH289" s="383"/>
      <c r="AI289" s="378"/>
      <c r="AJ289" s="378"/>
      <c r="AK289" s="379"/>
      <c r="AL289" s="1021"/>
      <c r="AM289" s="1022"/>
      <c r="AN289" s="1022"/>
      <c r="AO289" s="1023"/>
    </row>
    <row r="290" spans="1:41" ht="18.75" hidden="1" customHeight="1" x14ac:dyDescent="0.4">
      <c r="A290" s="324" t="s">
        <v>462</v>
      </c>
      <c r="B290" s="324" t="s">
        <v>462</v>
      </c>
      <c r="C290" s="324" t="s">
        <v>462</v>
      </c>
      <c r="D290" s="324" t="s">
        <v>462</v>
      </c>
      <c r="E290" s="324" t="s">
        <v>462</v>
      </c>
      <c r="F290" s="324" t="s">
        <v>163</v>
      </c>
      <c r="G290" s="324" t="s">
        <v>462</v>
      </c>
      <c r="H290" s="324" t="s">
        <v>462</v>
      </c>
      <c r="I290" s="324" t="s">
        <v>462</v>
      </c>
      <c r="J290" s="365"/>
      <c r="K290" s="366"/>
      <c r="L290" s="389"/>
      <c r="M290" s="425"/>
      <c r="N290" s="349"/>
      <c r="O290" s="369"/>
      <c r="P290" s="349"/>
      <c r="Q290" s="387" t="s">
        <v>431</v>
      </c>
      <c r="R290" s="371" t="s">
        <v>473</v>
      </c>
      <c r="S290" s="372" t="s">
        <v>484</v>
      </c>
      <c r="T290" s="372"/>
      <c r="U290" s="375" t="s">
        <v>473</v>
      </c>
      <c r="V290" s="372" t="s">
        <v>496</v>
      </c>
      <c r="W290" s="372"/>
      <c r="X290" s="375" t="s">
        <v>473</v>
      </c>
      <c r="Y290" s="372" t="s">
        <v>497</v>
      </c>
      <c r="Z290" s="376"/>
      <c r="AA290" s="373"/>
      <c r="AB290" s="373"/>
      <c r="AC290" s="373"/>
      <c r="AD290" s="373"/>
      <c r="AE290" s="373"/>
      <c r="AF290" s="373"/>
      <c r="AG290" s="386"/>
      <c r="AH290" s="383"/>
      <c r="AI290" s="378"/>
      <c r="AJ290" s="378"/>
      <c r="AK290" s="379"/>
      <c r="AL290" s="1021"/>
      <c r="AM290" s="1022"/>
      <c r="AN290" s="1022"/>
      <c r="AO290" s="1023"/>
    </row>
    <row r="291" spans="1:41" ht="18.75" hidden="1" customHeight="1" x14ac:dyDescent="0.4">
      <c r="A291" s="324" t="s">
        <v>462</v>
      </c>
      <c r="B291" s="324" t="s">
        <v>462</v>
      </c>
      <c r="C291" s="324" t="s">
        <v>462</v>
      </c>
      <c r="D291" s="324" t="s">
        <v>462</v>
      </c>
      <c r="E291" s="324" t="s">
        <v>462</v>
      </c>
      <c r="F291" s="324" t="s">
        <v>163</v>
      </c>
      <c r="G291" s="324" t="s">
        <v>462</v>
      </c>
      <c r="H291" s="324" t="s">
        <v>462</v>
      </c>
      <c r="I291" s="324" t="s">
        <v>462</v>
      </c>
      <c r="J291" s="365"/>
      <c r="K291" s="366"/>
      <c r="L291" s="389"/>
      <c r="M291" s="425"/>
      <c r="N291" s="349"/>
      <c r="O291" s="369"/>
      <c r="P291" s="349"/>
      <c r="Q291" s="387" t="s">
        <v>582</v>
      </c>
      <c r="R291" s="371" t="s">
        <v>473</v>
      </c>
      <c r="S291" s="372" t="s">
        <v>484</v>
      </c>
      <c r="T291" s="372"/>
      <c r="U291" s="375" t="s">
        <v>473</v>
      </c>
      <c r="V291" s="372" t="s">
        <v>496</v>
      </c>
      <c r="W291" s="372"/>
      <c r="X291" s="375" t="s">
        <v>473</v>
      </c>
      <c r="Y291" s="372" t="s">
        <v>497</v>
      </c>
      <c r="Z291" s="373"/>
      <c r="AA291" s="373"/>
      <c r="AB291" s="373"/>
      <c r="AC291" s="373"/>
      <c r="AD291" s="373"/>
      <c r="AE291" s="373"/>
      <c r="AF291" s="373"/>
      <c r="AG291" s="386"/>
      <c r="AH291" s="383"/>
      <c r="AI291" s="378"/>
      <c r="AJ291" s="378"/>
      <c r="AK291" s="379"/>
      <c r="AL291" s="1021"/>
      <c r="AM291" s="1022"/>
      <c r="AN291" s="1022"/>
      <c r="AO291" s="1023"/>
    </row>
    <row r="292" spans="1:41" ht="18.75" hidden="1" customHeight="1" x14ac:dyDescent="0.4">
      <c r="A292" s="324" t="s">
        <v>462</v>
      </c>
      <c r="B292" s="324" t="s">
        <v>462</v>
      </c>
      <c r="C292" s="324" t="s">
        <v>462</v>
      </c>
      <c r="D292" s="324" t="s">
        <v>462</v>
      </c>
      <c r="E292" s="324" t="s">
        <v>462</v>
      </c>
      <c r="F292" s="324" t="s">
        <v>163</v>
      </c>
      <c r="G292" s="324" t="s">
        <v>462</v>
      </c>
      <c r="H292" s="324" t="s">
        <v>462</v>
      </c>
      <c r="I292" s="324" t="s">
        <v>462</v>
      </c>
      <c r="J292" s="365"/>
      <c r="K292" s="366"/>
      <c r="L292" s="389"/>
      <c r="M292" s="425"/>
      <c r="N292" s="349"/>
      <c r="O292" s="369"/>
      <c r="P292" s="349"/>
      <c r="Q292" s="387" t="s">
        <v>661</v>
      </c>
      <c r="R292" s="371" t="s">
        <v>473</v>
      </c>
      <c r="S292" s="372" t="s">
        <v>484</v>
      </c>
      <c r="T292" s="372"/>
      <c r="U292" s="375" t="s">
        <v>473</v>
      </c>
      <c r="V292" s="372" t="s">
        <v>496</v>
      </c>
      <c r="W292" s="372"/>
      <c r="X292" s="375" t="s">
        <v>473</v>
      </c>
      <c r="Y292" s="372" t="s">
        <v>497</v>
      </c>
      <c r="Z292" s="376"/>
      <c r="AA292" s="372"/>
      <c r="AB292" s="372"/>
      <c r="AC292" s="372"/>
      <c r="AD292" s="372"/>
      <c r="AE292" s="372"/>
      <c r="AF292" s="372"/>
      <c r="AG292" s="377"/>
      <c r="AH292" s="383"/>
      <c r="AI292" s="378"/>
      <c r="AJ292" s="378"/>
      <c r="AK292" s="379"/>
      <c r="AL292" s="1021"/>
      <c r="AM292" s="1022"/>
      <c r="AN292" s="1022"/>
      <c r="AO292" s="1023"/>
    </row>
    <row r="293" spans="1:41" ht="18.75" hidden="1" customHeight="1" x14ac:dyDescent="0.4">
      <c r="A293" s="324" t="s">
        <v>462</v>
      </c>
      <c r="B293" s="324" t="s">
        <v>462</v>
      </c>
      <c r="C293" s="324" t="s">
        <v>462</v>
      </c>
      <c r="D293" s="324" t="s">
        <v>462</v>
      </c>
      <c r="E293" s="324" t="s">
        <v>462</v>
      </c>
      <c r="F293" s="324" t="s">
        <v>163</v>
      </c>
      <c r="G293" s="324" t="s">
        <v>462</v>
      </c>
      <c r="H293" s="324" t="s">
        <v>462</v>
      </c>
      <c r="I293" s="324" t="s">
        <v>462</v>
      </c>
      <c r="J293" s="365"/>
      <c r="K293" s="366"/>
      <c r="L293" s="389"/>
      <c r="M293" s="425"/>
      <c r="N293" s="349"/>
      <c r="O293" s="369"/>
      <c r="P293" s="349"/>
      <c r="Q293" s="387" t="s">
        <v>517</v>
      </c>
      <c r="R293" s="371" t="s">
        <v>473</v>
      </c>
      <c r="S293" s="372" t="s">
        <v>484</v>
      </c>
      <c r="T293" s="372"/>
      <c r="U293" s="375" t="s">
        <v>473</v>
      </c>
      <c r="V293" s="388" t="s">
        <v>499</v>
      </c>
      <c r="W293" s="372"/>
      <c r="X293" s="372"/>
      <c r="Y293" s="372"/>
      <c r="Z293" s="373"/>
      <c r="AA293" s="373"/>
      <c r="AB293" s="373"/>
      <c r="AC293" s="373"/>
      <c r="AD293" s="373"/>
      <c r="AE293" s="373"/>
      <c r="AF293" s="373"/>
      <c r="AG293" s="386"/>
      <c r="AH293" s="383"/>
      <c r="AI293" s="378"/>
      <c r="AJ293" s="378"/>
      <c r="AK293" s="379"/>
      <c r="AL293" s="1021"/>
      <c r="AM293" s="1022"/>
      <c r="AN293" s="1022"/>
      <c r="AO293" s="1023"/>
    </row>
    <row r="294" spans="1:41" ht="18.75" hidden="1" customHeight="1" x14ac:dyDescent="0.4">
      <c r="A294" s="324" t="s">
        <v>462</v>
      </c>
      <c r="B294" s="324" t="s">
        <v>462</v>
      </c>
      <c r="C294" s="324" t="s">
        <v>462</v>
      </c>
      <c r="D294" s="324" t="s">
        <v>462</v>
      </c>
      <c r="E294" s="324" t="s">
        <v>462</v>
      </c>
      <c r="F294" s="324" t="s">
        <v>163</v>
      </c>
      <c r="G294" s="324" t="s">
        <v>462</v>
      </c>
      <c r="H294" s="324" t="s">
        <v>462</v>
      </c>
      <c r="I294" s="324" t="s">
        <v>462</v>
      </c>
      <c r="J294" s="365"/>
      <c r="K294" s="366"/>
      <c r="L294" s="389"/>
      <c r="M294" s="425"/>
      <c r="N294" s="349"/>
      <c r="O294" s="369"/>
      <c r="P294" s="349"/>
      <c r="Q294" s="387" t="s">
        <v>520</v>
      </c>
      <c r="R294" s="371" t="s">
        <v>473</v>
      </c>
      <c r="S294" s="372" t="s">
        <v>484</v>
      </c>
      <c r="T294" s="372"/>
      <c r="U294" s="375" t="s">
        <v>473</v>
      </c>
      <c r="V294" s="388" t="s">
        <v>499</v>
      </c>
      <c r="W294" s="372"/>
      <c r="X294" s="372"/>
      <c r="Y294" s="372"/>
      <c r="Z294" s="373"/>
      <c r="AA294" s="373"/>
      <c r="AB294" s="373"/>
      <c r="AC294" s="373"/>
      <c r="AD294" s="373"/>
      <c r="AE294" s="373"/>
      <c r="AF294" s="373"/>
      <c r="AG294" s="386"/>
      <c r="AH294" s="383"/>
      <c r="AI294" s="378"/>
      <c r="AJ294" s="378"/>
      <c r="AK294" s="379"/>
      <c r="AL294" s="1021"/>
      <c r="AM294" s="1022"/>
      <c r="AN294" s="1022"/>
      <c r="AO294" s="1023"/>
    </row>
    <row r="295" spans="1:41" ht="18.75" hidden="1" customHeight="1" x14ac:dyDescent="0.4">
      <c r="A295" s="324" t="s">
        <v>462</v>
      </c>
      <c r="B295" s="324" t="s">
        <v>462</v>
      </c>
      <c r="C295" s="324" t="s">
        <v>462</v>
      </c>
      <c r="D295" s="324" t="s">
        <v>462</v>
      </c>
      <c r="E295" s="324" t="s">
        <v>462</v>
      </c>
      <c r="F295" s="324" t="s">
        <v>163</v>
      </c>
      <c r="G295" s="324" t="s">
        <v>462</v>
      </c>
      <c r="H295" s="324" t="s">
        <v>462</v>
      </c>
      <c r="I295" s="324" t="s">
        <v>462</v>
      </c>
      <c r="J295" s="365"/>
      <c r="K295" s="366"/>
      <c r="L295" s="389"/>
      <c r="M295" s="425"/>
      <c r="N295" s="349"/>
      <c r="O295" s="369"/>
      <c r="P295" s="349"/>
      <c r="Q295" s="390" t="s">
        <v>522</v>
      </c>
      <c r="R295" s="371" t="s">
        <v>473</v>
      </c>
      <c r="S295" s="372" t="s">
        <v>484</v>
      </c>
      <c r="T295" s="372"/>
      <c r="U295" s="375" t="s">
        <v>473</v>
      </c>
      <c r="V295" s="372" t="s">
        <v>496</v>
      </c>
      <c r="W295" s="372"/>
      <c r="X295" s="375" t="s">
        <v>473</v>
      </c>
      <c r="Y295" s="372" t="s">
        <v>497</v>
      </c>
      <c r="Z295" s="376"/>
      <c r="AA295" s="376"/>
      <c r="AB295" s="376"/>
      <c r="AC295" s="376"/>
      <c r="AD295" s="391"/>
      <c r="AE295" s="391"/>
      <c r="AF295" s="391"/>
      <c r="AG295" s="392"/>
      <c r="AH295" s="383"/>
      <c r="AI295" s="378"/>
      <c r="AJ295" s="378"/>
      <c r="AK295" s="379"/>
      <c r="AL295" s="1021"/>
      <c r="AM295" s="1022"/>
      <c r="AN295" s="1022"/>
      <c r="AO295" s="1023"/>
    </row>
    <row r="296" spans="1:41" ht="18.75" hidden="1" customHeight="1" x14ac:dyDescent="0.4">
      <c r="A296" s="324" t="s">
        <v>462</v>
      </c>
      <c r="B296" s="324" t="s">
        <v>462</v>
      </c>
      <c r="C296" s="324" t="s">
        <v>462</v>
      </c>
      <c r="D296" s="324" t="s">
        <v>462</v>
      </c>
      <c r="E296" s="324" t="s">
        <v>462</v>
      </c>
      <c r="F296" s="324" t="s">
        <v>163</v>
      </c>
      <c r="G296" s="324" t="s">
        <v>462</v>
      </c>
      <c r="H296" s="324" t="s">
        <v>462</v>
      </c>
      <c r="I296" s="324" t="s">
        <v>462</v>
      </c>
      <c r="J296" s="365"/>
      <c r="K296" s="366"/>
      <c r="L296" s="389"/>
      <c r="M296" s="425"/>
      <c r="N296" s="349"/>
      <c r="O296" s="369"/>
      <c r="P296" s="349"/>
      <c r="Q296" s="387" t="s">
        <v>444</v>
      </c>
      <c r="R296" s="371" t="s">
        <v>473</v>
      </c>
      <c r="S296" s="372" t="s">
        <v>484</v>
      </c>
      <c r="T296" s="372"/>
      <c r="U296" s="375" t="s">
        <v>473</v>
      </c>
      <c r="V296" s="372" t="s">
        <v>525</v>
      </c>
      <c r="W296" s="372"/>
      <c r="X296" s="375" t="s">
        <v>473</v>
      </c>
      <c r="Y296" s="372" t="s">
        <v>587</v>
      </c>
      <c r="Z296" s="393"/>
      <c r="AA296" s="375" t="s">
        <v>473</v>
      </c>
      <c r="AB296" s="372" t="s">
        <v>526</v>
      </c>
      <c r="AC296" s="372"/>
      <c r="AD296" s="372"/>
      <c r="AE296" s="372"/>
      <c r="AF296" s="372"/>
      <c r="AG296" s="377"/>
      <c r="AH296" s="383"/>
      <c r="AI296" s="378"/>
      <c r="AJ296" s="378"/>
      <c r="AK296" s="379"/>
      <c r="AL296" s="1021"/>
      <c r="AM296" s="1022"/>
      <c r="AN296" s="1022"/>
      <c r="AO296" s="1023"/>
    </row>
    <row r="297" spans="1:41" ht="18.75" hidden="1" customHeight="1" x14ac:dyDescent="0.4">
      <c r="A297" s="324" t="s">
        <v>462</v>
      </c>
      <c r="B297" s="324" t="s">
        <v>462</v>
      </c>
      <c r="C297" s="324" t="s">
        <v>462</v>
      </c>
      <c r="D297" s="324" t="s">
        <v>462</v>
      </c>
      <c r="E297" s="324" t="s">
        <v>462</v>
      </c>
      <c r="F297" s="324" t="s">
        <v>163</v>
      </c>
      <c r="G297" s="324" t="s">
        <v>462</v>
      </c>
      <c r="H297" s="324" t="s">
        <v>462</v>
      </c>
      <c r="I297" s="324" t="s">
        <v>462</v>
      </c>
      <c r="J297" s="365"/>
      <c r="K297" s="366"/>
      <c r="L297" s="367"/>
      <c r="M297" s="368"/>
      <c r="N297" s="349"/>
      <c r="O297" s="369"/>
      <c r="P297" s="380"/>
      <c r="Q297" s="1000" t="s">
        <v>527</v>
      </c>
      <c r="R297" s="394" t="s">
        <v>473</v>
      </c>
      <c r="S297" s="395" t="s">
        <v>484</v>
      </c>
      <c r="T297" s="395"/>
      <c r="U297" s="396"/>
      <c r="V297" s="397"/>
      <c r="W297" s="397"/>
      <c r="X297" s="396"/>
      <c r="Y297" s="397"/>
      <c r="Z297" s="398"/>
      <c r="AA297" s="396"/>
      <c r="AB297" s="397"/>
      <c r="AC297" s="398"/>
      <c r="AD297" s="399" t="s">
        <v>473</v>
      </c>
      <c r="AE297" s="395" t="s">
        <v>528</v>
      </c>
      <c r="AF297" s="391"/>
      <c r="AG297" s="392"/>
      <c r="AH297" s="378"/>
      <c r="AI297" s="378"/>
      <c r="AJ297" s="378"/>
      <c r="AK297" s="379"/>
      <c r="AL297" s="1021"/>
      <c r="AM297" s="1022"/>
      <c r="AN297" s="1022"/>
      <c r="AO297" s="1023"/>
    </row>
    <row r="298" spans="1:41" ht="18.75" hidden="1" customHeight="1" x14ac:dyDescent="0.4">
      <c r="A298" s="324" t="s">
        <v>462</v>
      </c>
      <c r="B298" s="324" t="s">
        <v>462</v>
      </c>
      <c r="C298" s="324" t="s">
        <v>462</v>
      </c>
      <c r="D298" s="324" t="s">
        <v>462</v>
      </c>
      <c r="E298" s="324" t="s">
        <v>462</v>
      </c>
      <c r="F298" s="324" t="s">
        <v>163</v>
      </c>
      <c r="G298" s="324" t="s">
        <v>462</v>
      </c>
      <c r="H298" s="324" t="s">
        <v>462</v>
      </c>
      <c r="I298" s="324" t="s">
        <v>462</v>
      </c>
      <c r="J298" s="365"/>
      <c r="K298" s="366"/>
      <c r="L298" s="367"/>
      <c r="M298" s="368"/>
      <c r="N298" s="349"/>
      <c r="O298" s="369"/>
      <c r="P298" s="380"/>
      <c r="Q298" s="1028"/>
      <c r="R298" s="346" t="s">
        <v>473</v>
      </c>
      <c r="S298" s="347" t="s">
        <v>529</v>
      </c>
      <c r="T298" s="347"/>
      <c r="U298" s="339"/>
      <c r="V298" s="339" t="s">
        <v>473</v>
      </c>
      <c r="W298" s="347" t="s">
        <v>530</v>
      </c>
      <c r="X298" s="339"/>
      <c r="Y298" s="339"/>
      <c r="Z298" s="339" t="s">
        <v>473</v>
      </c>
      <c r="AA298" s="347" t="s">
        <v>531</v>
      </c>
      <c r="AB298" s="326"/>
      <c r="AC298" s="347"/>
      <c r="AD298" s="339" t="s">
        <v>473</v>
      </c>
      <c r="AE298" s="347" t="s">
        <v>532</v>
      </c>
      <c r="AF298" s="400"/>
      <c r="AG298" s="401"/>
      <c r="AH298" s="378"/>
      <c r="AI298" s="378"/>
      <c r="AJ298" s="378"/>
      <c r="AK298" s="379"/>
      <c r="AL298" s="1021"/>
      <c r="AM298" s="1022"/>
      <c r="AN298" s="1022"/>
      <c r="AO298" s="1023"/>
    </row>
    <row r="299" spans="1:41" ht="18.75" hidden="1" customHeight="1" x14ac:dyDescent="0.4">
      <c r="A299" s="324" t="s">
        <v>462</v>
      </c>
      <c r="B299" s="324" t="s">
        <v>462</v>
      </c>
      <c r="C299" s="324" t="s">
        <v>462</v>
      </c>
      <c r="D299" s="324" t="s">
        <v>462</v>
      </c>
      <c r="E299" s="324" t="s">
        <v>462</v>
      </c>
      <c r="F299" s="324" t="s">
        <v>163</v>
      </c>
      <c r="G299" s="324" t="s">
        <v>462</v>
      </c>
      <c r="H299" s="324" t="s">
        <v>462</v>
      </c>
      <c r="I299" s="324" t="s">
        <v>462</v>
      </c>
      <c r="J299" s="365"/>
      <c r="K299" s="366"/>
      <c r="L299" s="367"/>
      <c r="M299" s="368"/>
      <c r="N299" s="349"/>
      <c r="O299" s="369"/>
      <c r="P299" s="380"/>
      <c r="Q299" s="1028"/>
      <c r="R299" s="346" t="s">
        <v>473</v>
      </c>
      <c r="S299" s="347" t="s">
        <v>533</v>
      </c>
      <c r="T299" s="347"/>
      <c r="U299" s="339"/>
      <c r="V299" s="339" t="s">
        <v>473</v>
      </c>
      <c r="W299" s="347" t="s">
        <v>534</v>
      </c>
      <c r="X299" s="339"/>
      <c r="Y299" s="339"/>
      <c r="Z299" s="339" t="s">
        <v>473</v>
      </c>
      <c r="AA299" s="347" t="s">
        <v>535</v>
      </c>
      <c r="AB299" s="326"/>
      <c r="AC299" s="347"/>
      <c r="AD299" s="339" t="s">
        <v>473</v>
      </c>
      <c r="AE299" s="347" t="s">
        <v>536</v>
      </c>
      <c r="AF299" s="400"/>
      <c r="AG299" s="401"/>
      <c r="AH299" s="378"/>
      <c r="AI299" s="378"/>
      <c r="AJ299" s="378"/>
      <c r="AK299" s="379"/>
      <c r="AL299" s="1021"/>
      <c r="AM299" s="1022"/>
      <c r="AN299" s="1022"/>
      <c r="AO299" s="1023"/>
    </row>
    <row r="300" spans="1:41" ht="18.75" hidden="1" customHeight="1" x14ac:dyDescent="0.4">
      <c r="A300" s="324" t="s">
        <v>462</v>
      </c>
      <c r="B300" s="324" t="s">
        <v>462</v>
      </c>
      <c r="C300" s="324" t="s">
        <v>462</v>
      </c>
      <c r="D300" s="324" t="s">
        <v>462</v>
      </c>
      <c r="E300" s="324" t="s">
        <v>462</v>
      </c>
      <c r="F300" s="324" t="s">
        <v>163</v>
      </c>
      <c r="G300" s="324" t="s">
        <v>462</v>
      </c>
      <c r="H300" s="324" t="s">
        <v>462</v>
      </c>
      <c r="I300" s="324" t="s">
        <v>462</v>
      </c>
      <c r="J300" s="365"/>
      <c r="K300" s="366"/>
      <c r="L300" s="367"/>
      <c r="M300" s="368"/>
      <c r="N300" s="349"/>
      <c r="O300" s="369"/>
      <c r="P300" s="380"/>
      <c r="Q300" s="1028"/>
      <c r="R300" s="346" t="s">
        <v>473</v>
      </c>
      <c r="S300" s="347" t="s">
        <v>537</v>
      </c>
      <c r="T300" s="347"/>
      <c r="U300" s="339"/>
      <c r="V300" s="339" t="s">
        <v>473</v>
      </c>
      <c r="W300" s="347" t="s">
        <v>538</v>
      </c>
      <c r="X300" s="339"/>
      <c r="Y300" s="339"/>
      <c r="Z300" s="339" t="s">
        <v>473</v>
      </c>
      <c r="AA300" s="347" t="s">
        <v>539</v>
      </c>
      <c r="AB300" s="326"/>
      <c r="AC300" s="347"/>
      <c r="AD300" s="339" t="s">
        <v>473</v>
      </c>
      <c r="AE300" s="347" t="s">
        <v>540</v>
      </c>
      <c r="AF300" s="400"/>
      <c r="AG300" s="401"/>
      <c r="AH300" s="378"/>
      <c r="AI300" s="378"/>
      <c r="AJ300" s="378"/>
      <c r="AK300" s="379"/>
      <c r="AL300" s="1021"/>
      <c r="AM300" s="1022"/>
      <c r="AN300" s="1022"/>
      <c r="AO300" s="1023"/>
    </row>
    <row r="301" spans="1:41" ht="18.75" hidden="1" customHeight="1" x14ac:dyDescent="0.4">
      <c r="A301" s="324" t="s">
        <v>462</v>
      </c>
      <c r="B301" s="324" t="s">
        <v>462</v>
      </c>
      <c r="C301" s="324" t="s">
        <v>462</v>
      </c>
      <c r="D301" s="324" t="s">
        <v>462</v>
      </c>
      <c r="E301" s="324" t="s">
        <v>462</v>
      </c>
      <c r="F301" s="324" t="s">
        <v>163</v>
      </c>
      <c r="G301" s="324" t="s">
        <v>462</v>
      </c>
      <c r="H301" s="324" t="s">
        <v>462</v>
      </c>
      <c r="I301" s="324" t="s">
        <v>462</v>
      </c>
      <c r="J301" s="365"/>
      <c r="K301" s="366"/>
      <c r="L301" s="367"/>
      <c r="M301" s="368"/>
      <c r="N301" s="349"/>
      <c r="O301" s="369"/>
      <c r="P301" s="380"/>
      <c r="Q301" s="1028"/>
      <c r="R301" s="346" t="s">
        <v>473</v>
      </c>
      <c r="S301" s="347" t="s">
        <v>541</v>
      </c>
      <c r="T301" s="347"/>
      <c r="U301" s="339"/>
      <c r="V301" s="339" t="s">
        <v>473</v>
      </c>
      <c r="W301" s="347" t="s">
        <v>542</v>
      </c>
      <c r="X301" s="339"/>
      <c r="Y301" s="339"/>
      <c r="Z301" s="339" t="s">
        <v>473</v>
      </c>
      <c r="AA301" s="347" t="s">
        <v>543</v>
      </c>
      <c r="AB301" s="326"/>
      <c r="AC301" s="347"/>
      <c r="AD301" s="339" t="s">
        <v>473</v>
      </c>
      <c r="AE301" s="347" t="s">
        <v>544</v>
      </c>
      <c r="AF301" s="400"/>
      <c r="AG301" s="401"/>
      <c r="AH301" s="378"/>
      <c r="AI301" s="378"/>
      <c r="AJ301" s="378"/>
      <c r="AK301" s="379"/>
      <c r="AL301" s="1021"/>
      <c r="AM301" s="1022"/>
      <c r="AN301" s="1022"/>
      <c r="AO301" s="1023"/>
    </row>
    <row r="302" spans="1:41" ht="18.75" hidden="1" customHeight="1" x14ac:dyDescent="0.4">
      <c r="A302" s="344" t="s">
        <v>462</v>
      </c>
      <c r="B302" s="344" t="s">
        <v>462</v>
      </c>
      <c r="C302" s="344" t="s">
        <v>462</v>
      </c>
      <c r="D302" s="344" t="s">
        <v>462</v>
      </c>
      <c r="E302" s="344" t="s">
        <v>462</v>
      </c>
      <c r="F302" s="344" t="s">
        <v>163</v>
      </c>
      <c r="G302" s="344" t="s">
        <v>462</v>
      </c>
      <c r="H302" s="344" t="s">
        <v>462</v>
      </c>
      <c r="I302" s="345" t="s">
        <v>462</v>
      </c>
      <c r="J302" s="402"/>
      <c r="K302" s="403"/>
      <c r="L302" s="404"/>
      <c r="M302" s="405"/>
      <c r="N302" s="406"/>
      <c r="O302" s="407"/>
      <c r="P302" s="408"/>
      <c r="Q302" s="1040"/>
      <c r="R302" s="409" t="s">
        <v>473</v>
      </c>
      <c r="S302" s="410" t="s">
        <v>545</v>
      </c>
      <c r="T302" s="410"/>
      <c r="U302" s="411"/>
      <c r="V302" s="411"/>
      <c r="W302" s="410"/>
      <c r="X302" s="411"/>
      <c r="Y302" s="411"/>
      <c r="Z302" s="411"/>
      <c r="AA302" s="410"/>
      <c r="AB302" s="412"/>
      <c r="AC302" s="410"/>
      <c r="AD302" s="411"/>
      <c r="AE302" s="410"/>
      <c r="AF302" s="413"/>
      <c r="AG302" s="414"/>
      <c r="AH302" s="415"/>
      <c r="AI302" s="415"/>
      <c r="AJ302" s="415"/>
      <c r="AK302" s="416"/>
      <c r="AL302" s="1024"/>
      <c r="AM302" s="1025"/>
      <c r="AN302" s="1025"/>
      <c r="AO302" s="1026"/>
    </row>
    <row r="303" spans="1:41" ht="18.75" hidden="1" customHeight="1" x14ac:dyDescent="0.4">
      <c r="A303" s="324" t="s">
        <v>462</v>
      </c>
      <c r="B303" s="324" t="s">
        <v>462</v>
      </c>
      <c r="C303" s="324" t="s">
        <v>462</v>
      </c>
      <c r="D303" s="324" t="s">
        <v>462</v>
      </c>
      <c r="E303" s="324" t="s">
        <v>462</v>
      </c>
      <c r="F303" s="324" t="s">
        <v>163</v>
      </c>
      <c r="G303" s="324" t="s">
        <v>462</v>
      </c>
      <c r="H303" s="324" t="s">
        <v>462</v>
      </c>
      <c r="I303" s="324" t="s">
        <v>462</v>
      </c>
      <c r="J303" s="350"/>
      <c r="K303" s="351"/>
      <c r="L303" s="421"/>
      <c r="M303" s="422"/>
      <c r="N303" s="342"/>
      <c r="O303" s="354"/>
      <c r="P303" s="342"/>
      <c r="Q303" s="1014" t="s">
        <v>548</v>
      </c>
      <c r="R303" s="363" t="s">
        <v>473</v>
      </c>
      <c r="S303" s="340" t="s">
        <v>549</v>
      </c>
      <c r="T303" s="442"/>
      <c r="U303" s="443"/>
      <c r="V303" s="444" t="s">
        <v>473</v>
      </c>
      <c r="W303" s="340" t="s">
        <v>622</v>
      </c>
      <c r="X303" s="443"/>
      <c r="Y303" s="443"/>
      <c r="Z303" s="444" t="s">
        <v>473</v>
      </c>
      <c r="AA303" s="340" t="s">
        <v>623</v>
      </c>
      <c r="AB303" s="443"/>
      <c r="AC303" s="443"/>
      <c r="AD303" s="444" t="s">
        <v>473</v>
      </c>
      <c r="AE303" s="340" t="s">
        <v>624</v>
      </c>
      <c r="AF303" s="443"/>
      <c r="AG303" s="445"/>
      <c r="AH303" s="363" t="s">
        <v>473</v>
      </c>
      <c r="AI303" s="340" t="s">
        <v>487</v>
      </c>
      <c r="AJ303" s="340"/>
      <c r="AK303" s="364"/>
      <c r="AL303" s="1016"/>
      <c r="AM303" s="1019"/>
      <c r="AN303" s="1019"/>
      <c r="AO303" s="1020"/>
    </row>
    <row r="304" spans="1:41" ht="18.75" hidden="1" customHeight="1" x14ac:dyDescent="0.4">
      <c r="A304" s="324" t="s">
        <v>462</v>
      </c>
      <c r="B304" s="324" t="s">
        <v>462</v>
      </c>
      <c r="C304" s="324" t="s">
        <v>462</v>
      </c>
      <c r="D304" s="324" t="s">
        <v>462</v>
      </c>
      <c r="E304" s="324" t="s">
        <v>462</v>
      </c>
      <c r="F304" s="324" t="s">
        <v>163</v>
      </c>
      <c r="G304" s="324" t="s">
        <v>462</v>
      </c>
      <c r="H304" s="324" t="s">
        <v>462</v>
      </c>
      <c r="I304" s="324" t="s">
        <v>462</v>
      </c>
      <c r="J304" s="365"/>
      <c r="K304" s="366"/>
      <c r="L304" s="389"/>
      <c r="M304" s="425"/>
      <c r="N304" s="349"/>
      <c r="O304" s="369"/>
      <c r="P304" s="349"/>
      <c r="Q304" s="1018"/>
      <c r="R304" s="426" t="s">
        <v>473</v>
      </c>
      <c r="S304" s="388" t="s">
        <v>625</v>
      </c>
      <c r="T304" s="427"/>
      <c r="U304" s="433"/>
      <c r="V304" s="428" t="s">
        <v>473</v>
      </c>
      <c r="W304" s="388" t="s">
        <v>550</v>
      </c>
      <c r="X304" s="433"/>
      <c r="Y304" s="433"/>
      <c r="Z304" s="433"/>
      <c r="AA304" s="433"/>
      <c r="AB304" s="433"/>
      <c r="AC304" s="433"/>
      <c r="AD304" s="433"/>
      <c r="AE304" s="433"/>
      <c r="AF304" s="433"/>
      <c r="AG304" s="434"/>
      <c r="AH304" s="346" t="s">
        <v>473</v>
      </c>
      <c r="AI304" s="347" t="s">
        <v>491</v>
      </c>
      <c r="AJ304" s="378"/>
      <c r="AK304" s="379"/>
      <c r="AL304" s="1021"/>
      <c r="AM304" s="1022"/>
      <c r="AN304" s="1022"/>
      <c r="AO304" s="1023"/>
    </row>
    <row r="305" spans="1:41" ht="18.75" hidden="1" customHeight="1" x14ac:dyDescent="0.4">
      <c r="A305" s="324" t="s">
        <v>462</v>
      </c>
      <c r="B305" s="324" t="s">
        <v>462</v>
      </c>
      <c r="C305" s="324" t="s">
        <v>462</v>
      </c>
      <c r="D305" s="324" t="s">
        <v>462</v>
      </c>
      <c r="E305" s="324" t="s">
        <v>462</v>
      </c>
      <c r="F305" s="324" t="s">
        <v>163</v>
      </c>
      <c r="G305" s="324" t="s">
        <v>462</v>
      </c>
      <c r="H305" s="324" t="s">
        <v>462</v>
      </c>
      <c r="I305" s="324" t="s">
        <v>462</v>
      </c>
      <c r="J305" s="365"/>
      <c r="K305" s="366"/>
      <c r="L305" s="389"/>
      <c r="M305" s="425"/>
      <c r="N305" s="349"/>
      <c r="O305" s="369"/>
      <c r="P305" s="349"/>
      <c r="Q305" s="1027" t="s">
        <v>483</v>
      </c>
      <c r="R305" s="394" t="s">
        <v>473</v>
      </c>
      <c r="S305" s="395" t="s">
        <v>484</v>
      </c>
      <c r="T305" s="395"/>
      <c r="U305" s="430"/>
      <c r="V305" s="399" t="s">
        <v>473</v>
      </c>
      <c r="W305" s="395" t="s">
        <v>588</v>
      </c>
      <c r="X305" s="395"/>
      <c r="Y305" s="430"/>
      <c r="Z305" s="399" t="s">
        <v>473</v>
      </c>
      <c r="AA305" s="430" t="s">
        <v>626</v>
      </c>
      <c r="AB305" s="430"/>
      <c r="AC305" s="430"/>
      <c r="AD305" s="399" t="s">
        <v>473</v>
      </c>
      <c r="AE305" s="430" t="s">
        <v>627</v>
      </c>
      <c r="AF305" s="391"/>
      <c r="AG305" s="392"/>
      <c r="AH305" s="383"/>
      <c r="AI305" s="378"/>
      <c r="AJ305" s="378"/>
      <c r="AK305" s="379"/>
      <c r="AL305" s="1021"/>
      <c r="AM305" s="1022"/>
      <c r="AN305" s="1022"/>
      <c r="AO305" s="1023"/>
    </row>
    <row r="306" spans="1:41" ht="18.75" hidden="1" customHeight="1" x14ac:dyDescent="0.4">
      <c r="A306" s="324" t="s">
        <v>462</v>
      </c>
      <c r="B306" s="324" t="s">
        <v>462</v>
      </c>
      <c r="C306" s="324" t="s">
        <v>462</v>
      </c>
      <c r="D306" s="324" t="s">
        <v>462</v>
      </c>
      <c r="E306" s="324" t="s">
        <v>462</v>
      </c>
      <c r="F306" s="324" t="s">
        <v>163</v>
      </c>
      <c r="G306" s="324" t="s">
        <v>462</v>
      </c>
      <c r="H306" s="324" t="s">
        <v>462</v>
      </c>
      <c r="I306" s="324" t="s">
        <v>462</v>
      </c>
      <c r="J306" s="365"/>
      <c r="K306" s="366"/>
      <c r="L306" s="389"/>
      <c r="M306" s="425"/>
      <c r="N306" s="349"/>
      <c r="O306" s="369"/>
      <c r="P306" s="349"/>
      <c r="Q306" s="1018"/>
      <c r="R306" s="426" t="s">
        <v>473</v>
      </c>
      <c r="S306" s="433" t="s">
        <v>628</v>
      </c>
      <c r="T306" s="388"/>
      <c r="U306" s="433"/>
      <c r="V306" s="428" t="s">
        <v>473</v>
      </c>
      <c r="W306" s="388" t="s">
        <v>629</v>
      </c>
      <c r="X306" s="388"/>
      <c r="Y306" s="433"/>
      <c r="Z306" s="433"/>
      <c r="AA306" s="433"/>
      <c r="AB306" s="433"/>
      <c r="AC306" s="433"/>
      <c r="AD306" s="433"/>
      <c r="AE306" s="433"/>
      <c r="AF306" s="439"/>
      <c r="AG306" s="446"/>
      <c r="AH306" s="383"/>
      <c r="AI306" s="378"/>
      <c r="AJ306" s="378"/>
      <c r="AK306" s="379"/>
      <c r="AL306" s="1021"/>
      <c r="AM306" s="1022"/>
      <c r="AN306" s="1022"/>
      <c r="AO306" s="1023"/>
    </row>
    <row r="307" spans="1:41" ht="18.75" hidden="1" customHeight="1" x14ac:dyDescent="0.4">
      <c r="A307" s="324" t="s">
        <v>462</v>
      </c>
      <c r="B307" s="324" t="s">
        <v>462</v>
      </c>
      <c r="C307" s="324" t="s">
        <v>462</v>
      </c>
      <c r="D307" s="324" t="s">
        <v>462</v>
      </c>
      <c r="E307" s="324" t="s">
        <v>462</v>
      </c>
      <c r="F307" s="324" t="s">
        <v>163</v>
      </c>
      <c r="G307" s="324" t="s">
        <v>462</v>
      </c>
      <c r="H307" s="324" t="s">
        <v>462</v>
      </c>
      <c r="I307" s="324" t="s">
        <v>462</v>
      </c>
      <c r="J307" s="365"/>
      <c r="K307" s="366"/>
      <c r="L307" s="389"/>
      <c r="M307" s="425"/>
      <c r="N307" s="349"/>
      <c r="O307" s="369"/>
      <c r="P307" s="349"/>
      <c r="Q307" s="387" t="s">
        <v>361</v>
      </c>
      <c r="R307" s="371" t="s">
        <v>473</v>
      </c>
      <c r="S307" s="372" t="s">
        <v>552</v>
      </c>
      <c r="T307" s="373"/>
      <c r="U307" s="374"/>
      <c r="V307" s="375" t="s">
        <v>473</v>
      </c>
      <c r="W307" s="372" t="s">
        <v>553</v>
      </c>
      <c r="X307" s="373"/>
      <c r="Y307" s="373"/>
      <c r="Z307" s="373"/>
      <c r="AA307" s="373"/>
      <c r="AB307" s="373"/>
      <c r="AC307" s="373"/>
      <c r="AD307" s="373"/>
      <c r="AE307" s="373"/>
      <c r="AF307" s="373"/>
      <c r="AG307" s="386"/>
      <c r="AH307" s="383"/>
      <c r="AI307" s="378"/>
      <c r="AJ307" s="378"/>
      <c r="AK307" s="379"/>
      <c r="AL307" s="1021"/>
      <c r="AM307" s="1022"/>
      <c r="AN307" s="1022"/>
      <c r="AO307" s="1023"/>
    </row>
    <row r="308" spans="1:41" ht="18.75" hidden="1" customHeight="1" x14ac:dyDescent="0.4">
      <c r="A308" s="324" t="s">
        <v>462</v>
      </c>
      <c r="B308" s="324" t="s">
        <v>462</v>
      </c>
      <c r="C308" s="324" t="s">
        <v>462</v>
      </c>
      <c r="D308" s="324" t="s">
        <v>462</v>
      </c>
      <c r="E308" s="324" t="s">
        <v>462</v>
      </c>
      <c r="F308" s="324" t="s">
        <v>163</v>
      </c>
      <c r="G308" s="324" t="s">
        <v>462</v>
      </c>
      <c r="H308" s="324" t="s">
        <v>462</v>
      </c>
      <c r="I308" s="324" t="s">
        <v>462</v>
      </c>
      <c r="J308" s="365"/>
      <c r="K308" s="366"/>
      <c r="L308" s="389"/>
      <c r="M308" s="425"/>
      <c r="N308" s="349"/>
      <c r="O308" s="369"/>
      <c r="P308" s="349"/>
      <c r="Q308" s="387" t="s">
        <v>554</v>
      </c>
      <c r="R308" s="371" t="s">
        <v>473</v>
      </c>
      <c r="S308" s="372" t="s">
        <v>489</v>
      </c>
      <c r="T308" s="373"/>
      <c r="U308" s="374"/>
      <c r="V308" s="375" t="s">
        <v>473</v>
      </c>
      <c r="W308" s="372" t="s">
        <v>490</v>
      </c>
      <c r="X308" s="376"/>
      <c r="Y308" s="373"/>
      <c r="Z308" s="373"/>
      <c r="AA308" s="373"/>
      <c r="AB308" s="373"/>
      <c r="AC308" s="373"/>
      <c r="AD308" s="373"/>
      <c r="AE308" s="373"/>
      <c r="AF308" s="373"/>
      <c r="AG308" s="386"/>
      <c r="AH308" s="383"/>
      <c r="AI308" s="378"/>
      <c r="AJ308" s="378"/>
      <c r="AK308" s="379"/>
      <c r="AL308" s="1021"/>
      <c r="AM308" s="1022"/>
      <c r="AN308" s="1022"/>
      <c r="AO308" s="1023"/>
    </row>
    <row r="309" spans="1:41" ht="18.75" hidden="1" customHeight="1" x14ac:dyDescent="0.4">
      <c r="A309" s="324" t="s">
        <v>462</v>
      </c>
      <c r="B309" s="324" t="s">
        <v>462</v>
      </c>
      <c r="C309" s="324" t="s">
        <v>462</v>
      </c>
      <c r="D309" s="324" t="s">
        <v>462</v>
      </c>
      <c r="E309" s="324" t="s">
        <v>462</v>
      </c>
      <c r="F309" s="324" t="s">
        <v>163</v>
      </c>
      <c r="G309" s="324" t="s">
        <v>462</v>
      </c>
      <c r="H309" s="324" t="s">
        <v>462</v>
      </c>
      <c r="I309" s="324" t="s">
        <v>462</v>
      </c>
      <c r="J309" s="365"/>
      <c r="K309" s="366"/>
      <c r="L309" s="389"/>
      <c r="M309" s="425"/>
      <c r="N309" s="349"/>
      <c r="O309" s="369"/>
      <c r="P309" s="349"/>
      <c r="Q309" s="387" t="s">
        <v>555</v>
      </c>
      <c r="R309" s="371" t="s">
        <v>473</v>
      </c>
      <c r="S309" s="372" t="s">
        <v>489</v>
      </c>
      <c r="T309" s="373"/>
      <c r="U309" s="374"/>
      <c r="V309" s="375" t="s">
        <v>473</v>
      </c>
      <c r="W309" s="372" t="s">
        <v>490</v>
      </c>
      <c r="X309" s="376"/>
      <c r="Y309" s="373"/>
      <c r="Z309" s="373"/>
      <c r="AA309" s="373"/>
      <c r="AB309" s="373"/>
      <c r="AC309" s="373"/>
      <c r="AD309" s="373"/>
      <c r="AE309" s="373"/>
      <c r="AF309" s="373"/>
      <c r="AG309" s="386"/>
      <c r="AH309" s="383"/>
      <c r="AI309" s="378"/>
      <c r="AJ309" s="378"/>
      <c r="AK309" s="379"/>
      <c r="AL309" s="1021"/>
      <c r="AM309" s="1022"/>
      <c r="AN309" s="1022"/>
      <c r="AO309" s="1023"/>
    </row>
    <row r="310" spans="1:41" ht="19.5" hidden="1" customHeight="1" x14ac:dyDescent="0.4">
      <c r="A310" s="324" t="s">
        <v>462</v>
      </c>
      <c r="B310" s="324" t="s">
        <v>462</v>
      </c>
      <c r="C310" s="324" t="s">
        <v>462</v>
      </c>
      <c r="D310" s="324" t="s">
        <v>462</v>
      </c>
      <c r="E310" s="324" t="s">
        <v>462</v>
      </c>
      <c r="F310" s="324" t="s">
        <v>163</v>
      </c>
      <c r="G310" s="324" t="s">
        <v>462</v>
      </c>
      <c r="H310" s="324" t="s">
        <v>462</v>
      </c>
      <c r="I310" s="324" t="s">
        <v>462</v>
      </c>
      <c r="J310" s="365"/>
      <c r="K310" s="366"/>
      <c r="L310" s="367"/>
      <c r="M310" s="368"/>
      <c r="N310" s="349"/>
      <c r="O310" s="369"/>
      <c r="P310" s="380"/>
      <c r="Q310" s="381" t="s">
        <v>492</v>
      </c>
      <c r="R310" s="371" t="s">
        <v>473</v>
      </c>
      <c r="S310" s="372" t="s">
        <v>489</v>
      </c>
      <c r="T310" s="373"/>
      <c r="U310" s="374"/>
      <c r="V310" s="375" t="s">
        <v>473</v>
      </c>
      <c r="W310" s="372" t="s">
        <v>493</v>
      </c>
      <c r="X310" s="375"/>
      <c r="Y310" s="372"/>
      <c r="Z310" s="376"/>
      <c r="AA310" s="376"/>
      <c r="AB310" s="376"/>
      <c r="AC310" s="376"/>
      <c r="AD310" s="376"/>
      <c r="AE310" s="376"/>
      <c r="AF310" s="376"/>
      <c r="AG310" s="382"/>
      <c r="AH310" s="378"/>
      <c r="AI310" s="378"/>
      <c r="AJ310" s="378"/>
      <c r="AK310" s="379"/>
      <c r="AL310" s="1021"/>
      <c r="AM310" s="1022"/>
      <c r="AN310" s="1022"/>
      <c r="AO310" s="1023"/>
    </row>
    <row r="311" spans="1:41" ht="19.5" hidden="1" customHeight="1" x14ac:dyDescent="0.4">
      <c r="A311" s="324" t="s">
        <v>462</v>
      </c>
      <c r="B311" s="324" t="s">
        <v>462</v>
      </c>
      <c r="C311" s="324" t="s">
        <v>462</v>
      </c>
      <c r="D311" s="324" t="s">
        <v>462</v>
      </c>
      <c r="E311" s="324" t="s">
        <v>462</v>
      </c>
      <c r="F311" s="324" t="s">
        <v>163</v>
      </c>
      <c r="G311" s="324" t="s">
        <v>462</v>
      </c>
      <c r="H311" s="324" t="s">
        <v>462</v>
      </c>
      <c r="I311" s="324" t="s">
        <v>462</v>
      </c>
      <c r="J311" s="365"/>
      <c r="K311" s="366"/>
      <c r="L311" s="367"/>
      <c r="M311" s="368"/>
      <c r="N311" s="349"/>
      <c r="O311" s="369"/>
      <c r="P311" s="380"/>
      <c r="Q311" s="381" t="s">
        <v>494</v>
      </c>
      <c r="R311" s="371" t="s">
        <v>473</v>
      </c>
      <c r="S311" s="372" t="s">
        <v>489</v>
      </c>
      <c r="T311" s="373"/>
      <c r="U311" s="374"/>
      <c r="V311" s="375" t="s">
        <v>473</v>
      </c>
      <c r="W311" s="372" t="s">
        <v>493</v>
      </c>
      <c r="X311" s="375"/>
      <c r="Y311" s="372"/>
      <c r="Z311" s="376"/>
      <c r="AA311" s="376"/>
      <c r="AB311" s="376"/>
      <c r="AC311" s="376"/>
      <c r="AD311" s="376"/>
      <c r="AE311" s="376"/>
      <c r="AF311" s="376"/>
      <c r="AG311" s="382"/>
      <c r="AH311" s="378"/>
      <c r="AI311" s="378"/>
      <c r="AJ311" s="378"/>
      <c r="AK311" s="379"/>
      <c r="AL311" s="1021"/>
      <c r="AM311" s="1022"/>
      <c r="AN311" s="1022"/>
      <c r="AO311" s="1023"/>
    </row>
    <row r="312" spans="1:41" ht="18.75" hidden="1" customHeight="1" x14ac:dyDescent="0.4">
      <c r="A312" s="324" t="s">
        <v>462</v>
      </c>
      <c r="B312" s="324" t="s">
        <v>462</v>
      </c>
      <c r="C312" s="324" t="s">
        <v>462</v>
      </c>
      <c r="D312" s="324" t="s">
        <v>462</v>
      </c>
      <c r="E312" s="324" t="s">
        <v>462</v>
      </c>
      <c r="F312" s="324" t="s">
        <v>163</v>
      </c>
      <c r="G312" s="324" t="s">
        <v>462</v>
      </c>
      <c r="H312" s="324" t="s">
        <v>462</v>
      </c>
      <c r="I312" s="324" t="s">
        <v>462</v>
      </c>
      <c r="J312" s="365"/>
      <c r="K312" s="366"/>
      <c r="L312" s="389"/>
      <c r="M312" s="425"/>
      <c r="N312" s="349"/>
      <c r="O312" s="369"/>
      <c r="P312" s="349"/>
      <c r="Q312" s="1000" t="s">
        <v>556</v>
      </c>
      <c r="R312" s="1078" t="s">
        <v>473</v>
      </c>
      <c r="S312" s="999" t="s">
        <v>484</v>
      </c>
      <c r="T312" s="999"/>
      <c r="U312" s="1075" t="s">
        <v>473</v>
      </c>
      <c r="V312" s="999" t="s">
        <v>499</v>
      </c>
      <c r="W312" s="999"/>
      <c r="X312" s="430"/>
      <c r="Y312" s="430"/>
      <c r="Z312" s="430"/>
      <c r="AA312" s="430"/>
      <c r="AB312" s="430"/>
      <c r="AC312" s="430"/>
      <c r="AD312" s="430"/>
      <c r="AE312" s="430"/>
      <c r="AF312" s="430"/>
      <c r="AG312" s="431"/>
      <c r="AH312" s="383"/>
      <c r="AI312" s="378"/>
      <c r="AJ312" s="378"/>
      <c r="AK312" s="379"/>
      <c r="AL312" s="1021"/>
      <c r="AM312" s="1022"/>
      <c r="AN312" s="1022"/>
      <c r="AO312" s="1023"/>
    </row>
    <row r="313" spans="1:41" ht="18.75" hidden="1" customHeight="1" x14ac:dyDescent="0.4">
      <c r="A313" s="324" t="s">
        <v>462</v>
      </c>
      <c r="B313" s="324" t="s">
        <v>462</v>
      </c>
      <c r="C313" s="324" t="s">
        <v>462</v>
      </c>
      <c r="D313" s="324" t="s">
        <v>462</v>
      </c>
      <c r="E313" s="324" t="s">
        <v>462</v>
      </c>
      <c r="F313" s="324" t="s">
        <v>163</v>
      </c>
      <c r="G313" s="324" t="s">
        <v>462</v>
      </c>
      <c r="H313" s="324" t="s">
        <v>462</v>
      </c>
      <c r="I313" s="324" t="s">
        <v>462</v>
      </c>
      <c r="J313" s="365"/>
      <c r="K313" s="366"/>
      <c r="L313" s="389"/>
      <c r="M313" s="425"/>
      <c r="N313" s="349"/>
      <c r="O313" s="369"/>
      <c r="P313" s="349"/>
      <c r="Q313" s="1029"/>
      <c r="R313" s="1079"/>
      <c r="S313" s="1032"/>
      <c r="T313" s="1032"/>
      <c r="U313" s="1076"/>
      <c r="V313" s="1032"/>
      <c r="W313" s="1032"/>
      <c r="X313" s="433"/>
      <c r="Y313" s="433"/>
      <c r="Z313" s="433"/>
      <c r="AA313" s="433"/>
      <c r="AB313" s="433"/>
      <c r="AC313" s="433"/>
      <c r="AD313" s="433"/>
      <c r="AE313" s="433"/>
      <c r="AF313" s="433"/>
      <c r="AG313" s="434"/>
      <c r="AH313" s="383"/>
      <c r="AI313" s="378"/>
      <c r="AJ313" s="378"/>
      <c r="AK313" s="379"/>
      <c r="AL313" s="1021"/>
      <c r="AM313" s="1022"/>
      <c r="AN313" s="1022"/>
      <c r="AO313" s="1023"/>
    </row>
    <row r="314" spans="1:41" ht="18.75" hidden="1" customHeight="1" x14ac:dyDescent="0.4">
      <c r="A314" s="324" t="s">
        <v>462</v>
      </c>
      <c r="B314" s="324" t="s">
        <v>462</v>
      </c>
      <c r="C314" s="324" t="s">
        <v>462</v>
      </c>
      <c r="D314" s="324" t="s">
        <v>462</v>
      </c>
      <c r="E314" s="324" t="s">
        <v>462</v>
      </c>
      <c r="F314" s="324" t="s">
        <v>163</v>
      </c>
      <c r="G314" s="324" t="s">
        <v>462</v>
      </c>
      <c r="H314" s="324" t="s">
        <v>462</v>
      </c>
      <c r="I314" s="324" t="s">
        <v>462</v>
      </c>
      <c r="J314" s="365"/>
      <c r="K314" s="366"/>
      <c r="L314" s="389"/>
      <c r="M314" s="425"/>
      <c r="N314" s="349"/>
      <c r="O314" s="369"/>
      <c r="P314" s="349"/>
      <c r="Q314" s="387" t="s">
        <v>630</v>
      </c>
      <c r="R314" s="371" t="s">
        <v>473</v>
      </c>
      <c r="S314" s="372" t="s">
        <v>631</v>
      </c>
      <c r="T314" s="373"/>
      <c r="U314" s="374"/>
      <c r="V314" s="375" t="s">
        <v>473</v>
      </c>
      <c r="W314" s="372" t="s">
        <v>632</v>
      </c>
      <c r="X314" s="376"/>
      <c r="Y314" s="373"/>
      <c r="Z314" s="373"/>
      <c r="AA314" s="373"/>
      <c r="AB314" s="373"/>
      <c r="AC314" s="373"/>
      <c r="AD314" s="373"/>
      <c r="AE314" s="373"/>
      <c r="AF314" s="373"/>
      <c r="AG314" s="386"/>
      <c r="AH314" s="383"/>
      <c r="AI314" s="378"/>
      <c r="AJ314" s="378"/>
      <c r="AK314" s="379"/>
      <c r="AL314" s="1021"/>
      <c r="AM314" s="1022"/>
      <c r="AN314" s="1022"/>
      <c r="AO314" s="1023"/>
    </row>
    <row r="315" spans="1:41" ht="18.75" hidden="1" customHeight="1" x14ac:dyDescent="0.4">
      <c r="A315" s="324" t="s">
        <v>462</v>
      </c>
      <c r="B315" s="324" t="s">
        <v>462</v>
      </c>
      <c r="C315" s="324" t="s">
        <v>462</v>
      </c>
      <c r="D315" s="324" t="s">
        <v>462</v>
      </c>
      <c r="E315" s="324" t="s">
        <v>462</v>
      </c>
      <c r="F315" s="324" t="s">
        <v>163</v>
      </c>
      <c r="G315" s="324" t="s">
        <v>462</v>
      </c>
      <c r="H315" s="324" t="s">
        <v>462</v>
      </c>
      <c r="I315" s="324" t="s">
        <v>462</v>
      </c>
      <c r="J315" s="365"/>
      <c r="K315" s="366"/>
      <c r="L315" s="389"/>
      <c r="M315" s="425"/>
      <c r="N315" s="349"/>
      <c r="O315" s="369"/>
      <c r="P315" s="349"/>
      <c r="Q315" s="387" t="s">
        <v>633</v>
      </c>
      <c r="R315" s="371" t="s">
        <v>473</v>
      </c>
      <c r="S315" s="372" t="s">
        <v>631</v>
      </c>
      <c r="T315" s="373"/>
      <c r="U315" s="374"/>
      <c r="V315" s="375" t="s">
        <v>473</v>
      </c>
      <c r="W315" s="372" t="s">
        <v>632</v>
      </c>
      <c r="X315" s="376"/>
      <c r="Y315" s="373"/>
      <c r="Z315" s="373"/>
      <c r="AA315" s="373"/>
      <c r="AB315" s="373"/>
      <c r="AC315" s="373"/>
      <c r="AD315" s="373"/>
      <c r="AE315" s="373"/>
      <c r="AF315" s="373"/>
      <c r="AG315" s="386"/>
      <c r="AH315" s="383"/>
      <c r="AI315" s="378"/>
      <c r="AJ315" s="378"/>
      <c r="AK315" s="379"/>
      <c r="AL315" s="1021"/>
      <c r="AM315" s="1022"/>
      <c r="AN315" s="1022"/>
      <c r="AO315" s="1023"/>
    </row>
    <row r="316" spans="1:41" ht="18.75" hidden="1" customHeight="1" x14ac:dyDescent="0.4">
      <c r="A316" s="324" t="s">
        <v>462</v>
      </c>
      <c r="B316" s="324" t="s">
        <v>462</v>
      </c>
      <c r="C316" s="324" t="s">
        <v>462</v>
      </c>
      <c r="D316" s="324" t="s">
        <v>462</v>
      </c>
      <c r="E316" s="324" t="s">
        <v>462</v>
      </c>
      <c r="F316" s="324" t="s">
        <v>163</v>
      </c>
      <c r="G316" s="324" t="s">
        <v>462</v>
      </c>
      <c r="H316" s="324" t="s">
        <v>462</v>
      </c>
      <c r="I316" s="324" t="s">
        <v>462</v>
      </c>
      <c r="J316" s="365"/>
      <c r="K316" s="366"/>
      <c r="L316" s="389"/>
      <c r="M316" s="425"/>
      <c r="N316" s="349"/>
      <c r="O316" s="369"/>
      <c r="P316" s="349"/>
      <c r="Q316" s="387" t="s">
        <v>634</v>
      </c>
      <c r="R316" s="426" t="s">
        <v>473</v>
      </c>
      <c r="S316" s="388" t="s">
        <v>484</v>
      </c>
      <c r="T316" s="427"/>
      <c r="U316" s="428" t="s">
        <v>473</v>
      </c>
      <c r="V316" s="388" t="s">
        <v>499</v>
      </c>
      <c r="W316" s="393"/>
      <c r="X316" s="373"/>
      <c r="Y316" s="373"/>
      <c r="Z316" s="373"/>
      <c r="AA316" s="373"/>
      <c r="AB316" s="373"/>
      <c r="AC316" s="373"/>
      <c r="AD316" s="373"/>
      <c r="AE316" s="373"/>
      <c r="AF316" s="373"/>
      <c r="AG316" s="386"/>
      <c r="AH316" s="383"/>
      <c r="AI316" s="378"/>
      <c r="AJ316" s="378"/>
      <c r="AK316" s="379"/>
      <c r="AL316" s="1021"/>
      <c r="AM316" s="1022"/>
      <c r="AN316" s="1022"/>
      <c r="AO316" s="1023"/>
    </row>
    <row r="317" spans="1:41" ht="18.75" hidden="1" customHeight="1" x14ac:dyDescent="0.4">
      <c r="A317" s="324" t="s">
        <v>462</v>
      </c>
      <c r="B317" s="324" t="s">
        <v>462</v>
      </c>
      <c r="C317" s="324" t="s">
        <v>462</v>
      </c>
      <c r="D317" s="324" t="s">
        <v>462</v>
      </c>
      <c r="E317" s="324" t="s">
        <v>462</v>
      </c>
      <c r="F317" s="324" t="s">
        <v>163</v>
      </c>
      <c r="G317" s="324" t="s">
        <v>462</v>
      </c>
      <c r="H317" s="324" t="s">
        <v>462</v>
      </c>
      <c r="I317" s="324" t="s">
        <v>462</v>
      </c>
      <c r="J317" s="365"/>
      <c r="K317" s="366"/>
      <c r="L317" s="389"/>
      <c r="M317" s="425"/>
      <c r="N317" s="349"/>
      <c r="O317" s="369"/>
      <c r="P317" s="349"/>
      <c r="Q317" s="387" t="s">
        <v>577</v>
      </c>
      <c r="R317" s="426" t="s">
        <v>473</v>
      </c>
      <c r="S317" s="388" t="s">
        <v>484</v>
      </c>
      <c r="T317" s="427"/>
      <c r="U317" s="428" t="s">
        <v>473</v>
      </c>
      <c r="V317" s="388" t="s">
        <v>499</v>
      </c>
      <c r="W317" s="393"/>
      <c r="X317" s="373"/>
      <c r="Y317" s="373"/>
      <c r="Z317" s="373"/>
      <c r="AA317" s="373"/>
      <c r="AB317" s="373"/>
      <c r="AC317" s="373"/>
      <c r="AD317" s="373"/>
      <c r="AE317" s="373"/>
      <c r="AF317" s="373"/>
      <c r="AG317" s="386"/>
      <c r="AH317" s="383"/>
      <c r="AI317" s="378"/>
      <c r="AJ317" s="378"/>
      <c r="AK317" s="379"/>
      <c r="AL317" s="1021"/>
      <c r="AM317" s="1022"/>
      <c r="AN317" s="1022"/>
      <c r="AO317" s="1023"/>
    </row>
    <row r="318" spans="1:41" ht="18.75" hidden="1" customHeight="1" x14ac:dyDescent="0.4">
      <c r="A318" s="324" t="s">
        <v>462</v>
      </c>
      <c r="B318" s="324" t="s">
        <v>462</v>
      </c>
      <c r="C318" s="324" t="s">
        <v>462</v>
      </c>
      <c r="D318" s="324" t="s">
        <v>462</v>
      </c>
      <c r="E318" s="324" t="s">
        <v>462</v>
      </c>
      <c r="F318" s="324" t="s">
        <v>163</v>
      </c>
      <c r="G318" s="324" t="s">
        <v>462</v>
      </c>
      <c r="H318" s="324" t="s">
        <v>462</v>
      </c>
      <c r="I318" s="324" t="s">
        <v>462</v>
      </c>
      <c r="J318" s="346" t="s">
        <v>473</v>
      </c>
      <c r="K318" s="366">
        <v>55</v>
      </c>
      <c r="L318" s="389" t="s">
        <v>662</v>
      </c>
      <c r="M318" s="346" t="s">
        <v>473</v>
      </c>
      <c r="N318" s="349" t="s">
        <v>663</v>
      </c>
      <c r="O318" s="346" t="s">
        <v>473</v>
      </c>
      <c r="P318" s="349" t="s">
        <v>635</v>
      </c>
      <c r="Q318" s="387" t="s">
        <v>578</v>
      </c>
      <c r="R318" s="426" t="s">
        <v>473</v>
      </c>
      <c r="S318" s="388" t="s">
        <v>484</v>
      </c>
      <c r="T318" s="427"/>
      <c r="U318" s="428" t="s">
        <v>473</v>
      </c>
      <c r="V318" s="388" t="s">
        <v>499</v>
      </c>
      <c r="W318" s="393"/>
      <c r="X318" s="373"/>
      <c r="Y318" s="373"/>
      <c r="Z318" s="373"/>
      <c r="AA318" s="373"/>
      <c r="AB318" s="373"/>
      <c r="AC318" s="373"/>
      <c r="AD318" s="373"/>
      <c r="AE318" s="373"/>
      <c r="AF318" s="373"/>
      <c r="AG318" s="386"/>
      <c r="AH318" s="383"/>
      <c r="AI318" s="378"/>
      <c r="AJ318" s="378"/>
      <c r="AK318" s="379"/>
      <c r="AL318" s="1021"/>
      <c r="AM318" s="1022"/>
      <c r="AN318" s="1022"/>
      <c r="AO318" s="1023"/>
    </row>
    <row r="319" spans="1:41" ht="18.75" hidden="1" customHeight="1" x14ac:dyDescent="0.4">
      <c r="A319" s="324" t="s">
        <v>462</v>
      </c>
      <c r="B319" s="324" t="s">
        <v>462</v>
      </c>
      <c r="C319" s="324" t="s">
        <v>462</v>
      </c>
      <c r="D319" s="324" t="s">
        <v>462</v>
      </c>
      <c r="E319" s="324" t="s">
        <v>462</v>
      </c>
      <c r="F319" s="324" t="s">
        <v>163</v>
      </c>
      <c r="G319" s="324" t="s">
        <v>462</v>
      </c>
      <c r="H319" s="324" t="s">
        <v>462</v>
      </c>
      <c r="I319" s="324" t="s">
        <v>462</v>
      </c>
      <c r="J319" s="365"/>
      <c r="K319" s="366"/>
      <c r="L319" s="389"/>
      <c r="M319" s="425"/>
      <c r="N319" s="349"/>
      <c r="O319" s="346" t="s">
        <v>473</v>
      </c>
      <c r="P319" s="349" t="s">
        <v>638</v>
      </c>
      <c r="Q319" s="1027" t="s">
        <v>639</v>
      </c>
      <c r="R319" s="394" t="s">
        <v>473</v>
      </c>
      <c r="S319" s="395" t="s">
        <v>608</v>
      </c>
      <c r="T319" s="395"/>
      <c r="U319" s="391"/>
      <c r="V319" s="391"/>
      <c r="W319" s="391"/>
      <c r="X319" s="391"/>
      <c r="Y319" s="399" t="s">
        <v>473</v>
      </c>
      <c r="Z319" s="395" t="s">
        <v>609</v>
      </c>
      <c r="AA319" s="391"/>
      <c r="AB319" s="391"/>
      <c r="AC319" s="391"/>
      <c r="AD319" s="391"/>
      <c r="AE319" s="391"/>
      <c r="AF319" s="391"/>
      <c r="AG319" s="392"/>
      <c r="AH319" s="383"/>
      <c r="AI319" s="378"/>
      <c r="AJ319" s="378"/>
      <c r="AK319" s="379"/>
      <c r="AL319" s="1021"/>
      <c r="AM319" s="1022"/>
      <c r="AN319" s="1022"/>
      <c r="AO319" s="1023"/>
    </row>
    <row r="320" spans="1:41" ht="18.75" hidden="1" customHeight="1" x14ac:dyDescent="0.4">
      <c r="A320" s="324" t="s">
        <v>462</v>
      </c>
      <c r="B320" s="324" t="s">
        <v>462</v>
      </c>
      <c r="C320" s="324" t="s">
        <v>462</v>
      </c>
      <c r="D320" s="324" t="s">
        <v>462</v>
      </c>
      <c r="E320" s="324" t="s">
        <v>462</v>
      </c>
      <c r="F320" s="324" t="s">
        <v>163</v>
      </c>
      <c r="G320" s="324" t="s">
        <v>462</v>
      </c>
      <c r="H320" s="324" t="s">
        <v>462</v>
      </c>
      <c r="I320" s="324" t="s">
        <v>462</v>
      </c>
      <c r="J320" s="365"/>
      <c r="K320" s="366"/>
      <c r="L320" s="389"/>
      <c r="M320" s="425"/>
      <c r="N320" s="349"/>
      <c r="O320" s="369"/>
      <c r="P320" s="349"/>
      <c r="Q320" s="1018"/>
      <c r="R320" s="426" t="s">
        <v>473</v>
      </c>
      <c r="S320" s="388" t="s">
        <v>641</v>
      </c>
      <c r="T320" s="439"/>
      <c r="U320" s="439"/>
      <c r="V320" s="439"/>
      <c r="W320" s="439"/>
      <c r="X320" s="439"/>
      <c r="Y320" s="439"/>
      <c r="Z320" s="433"/>
      <c r="AA320" s="439"/>
      <c r="AB320" s="439"/>
      <c r="AC320" s="439"/>
      <c r="AD320" s="439"/>
      <c r="AE320" s="439"/>
      <c r="AF320" s="439"/>
      <c r="AG320" s="446"/>
      <c r="AH320" s="383"/>
      <c r="AI320" s="378"/>
      <c r="AJ320" s="378"/>
      <c r="AK320" s="379"/>
      <c r="AL320" s="1021"/>
      <c r="AM320" s="1022"/>
      <c r="AN320" s="1022"/>
      <c r="AO320" s="1023"/>
    </row>
    <row r="321" spans="1:41" ht="18.75" hidden="1" customHeight="1" x14ac:dyDescent="0.4">
      <c r="A321" s="324" t="s">
        <v>462</v>
      </c>
      <c r="B321" s="324" t="s">
        <v>462</v>
      </c>
      <c r="C321" s="324" t="s">
        <v>462</v>
      </c>
      <c r="D321" s="324" t="s">
        <v>462</v>
      </c>
      <c r="E321" s="324" t="s">
        <v>462</v>
      </c>
      <c r="F321" s="324" t="s">
        <v>163</v>
      </c>
      <c r="G321" s="324" t="s">
        <v>462</v>
      </c>
      <c r="H321" s="324" t="s">
        <v>462</v>
      </c>
      <c r="I321" s="324" t="s">
        <v>462</v>
      </c>
      <c r="J321" s="365"/>
      <c r="K321" s="366"/>
      <c r="L321" s="389"/>
      <c r="M321" s="425"/>
      <c r="N321" s="349"/>
      <c r="O321" s="369"/>
      <c r="P321" s="349"/>
      <c r="Q321" s="1027" t="s">
        <v>615</v>
      </c>
      <c r="R321" s="394" t="s">
        <v>473</v>
      </c>
      <c r="S321" s="395" t="s">
        <v>642</v>
      </c>
      <c r="T321" s="437"/>
      <c r="U321" s="438"/>
      <c r="V321" s="399" t="s">
        <v>473</v>
      </c>
      <c r="W321" s="395" t="s">
        <v>643</v>
      </c>
      <c r="X321" s="391"/>
      <c r="Y321" s="391"/>
      <c r="Z321" s="399" t="s">
        <v>473</v>
      </c>
      <c r="AA321" s="395" t="s">
        <v>644</v>
      </c>
      <c r="AB321" s="391"/>
      <c r="AC321" s="391"/>
      <c r="AD321" s="391"/>
      <c r="AE321" s="391"/>
      <c r="AF321" s="391"/>
      <c r="AG321" s="392"/>
      <c r="AH321" s="383"/>
      <c r="AI321" s="378"/>
      <c r="AJ321" s="378"/>
      <c r="AK321" s="379"/>
      <c r="AL321" s="1021"/>
      <c r="AM321" s="1022"/>
      <c r="AN321" s="1022"/>
      <c r="AO321" s="1023"/>
    </row>
    <row r="322" spans="1:41" ht="18.75" hidden="1" customHeight="1" x14ac:dyDescent="0.4">
      <c r="A322" s="324" t="s">
        <v>462</v>
      </c>
      <c r="B322" s="324" t="s">
        <v>462</v>
      </c>
      <c r="C322" s="324" t="s">
        <v>462</v>
      </c>
      <c r="D322" s="324" t="s">
        <v>462</v>
      </c>
      <c r="E322" s="324" t="s">
        <v>462</v>
      </c>
      <c r="F322" s="324" t="s">
        <v>163</v>
      </c>
      <c r="G322" s="324" t="s">
        <v>462</v>
      </c>
      <c r="H322" s="324" t="s">
        <v>462</v>
      </c>
      <c r="I322" s="324" t="s">
        <v>462</v>
      </c>
      <c r="J322" s="365"/>
      <c r="K322" s="366"/>
      <c r="L322" s="389"/>
      <c r="M322" s="425"/>
      <c r="N322" s="349"/>
      <c r="O322" s="369"/>
      <c r="P322" s="349"/>
      <c r="Q322" s="1018"/>
      <c r="R322" s="426" t="s">
        <v>473</v>
      </c>
      <c r="S322" s="388" t="s">
        <v>645</v>
      </c>
      <c r="T322" s="439"/>
      <c r="U322" s="439"/>
      <c r="V322" s="439"/>
      <c r="W322" s="439"/>
      <c r="X322" s="439"/>
      <c r="Y322" s="439"/>
      <c r="Z322" s="428" t="s">
        <v>473</v>
      </c>
      <c r="AA322" s="388" t="s">
        <v>646</v>
      </c>
      <c r="AB322" s="433"/>
      <c r="AC322" s="439"/>
      <c r="AD322" s="439"/>
      <c r="AE322" s="439"/>
      <c r="AF322" s="439"/>
      <c r="AG322" s="446"/>
      <c r="AH322" s="383"/>
      <c r="AI322" s="378"/>
      <c r="AJ322" s="378"/>
      <c r="AK322" s="379"/>
      <c r="AL322" s="1021"/>
      <c r="AM322" s="1022"/>
      <c r="AN322" s="1022"/>
      <c r="AO322" s="1023"/>
    </row>
    <row r="323" spans="1:41" ht="18.75" hidden="1" customHeight="1" x14ac:dyDescent="0.4">
      <c r="A323" s="324" t="s">
        <v>462</v>
      </c>
      <c r="B323" s="324" t="s">
        <v>462</v>
      </c>
      <c r="C323" s="324" t="s">
        <v>462</v>
      </c>
      <c r="D323" s="324" t="s">
        <v>462</v>
      </c>
      <c r="E323" s="324" t="s">
        <v>462</v>
      </c>
      <c r="F323" s="324" t="s">
        <v>163</v>
      </c>
      <c r="G323" s="324" t="s">
        <v>462</v>
      </c>
      <c r="H323" s="324" t="s">
        <v>462</v>
      </c>
      <c r="I323" s="324" t="s">
        <v>462</v>
      </c>
      <c r="J323" s="365"/>
      <c r="K323" s="366"/>
      <c r="L323" s="389"/>
      <c r="M323" s="425"/>
      <c r="N323" s="349"/>
      <c r="O323" s="369"/>
      <c r="P323" s="349"/>
      <c r="Q323" s="1000" t="s">
        <v>647</v>
      </c>
      <c r="R323" s="1078" t="s">
        <v>473</v>
      </c>
      <c r="S323" s="999" t="s">
        <v>484</v>
      </c>
      <c r="T323" s="999"/>
      <c r="U323" s="1075" t="s">
        <v>473</v>
      </c>
      <c r="V323" s="999" t="s">
        <v>648</v>
      </c>
      <c r="W323" s="999"/>
      <c r="X323" s="999"/>
      <c r="Y323" s="1075" t="s">
        <v>473</v>
      </c>
      <c r="Z323" s="999" t="s">
        <v>649</v>
      </c>
      <c r="AA323" s="999"/>
      <c r="AB323" s="999"/>
      <c r="AC323" s="1075" t="s">
        <v>473</v>
      </c>
      <c r="AD323" s="999" t="s">
        <v>650</v>
      </c>
      <c r="AE323" s="999"/>
      <c r="AF323" s="999"/>
      <c r="AG323" s="1077"/>
      <c r="AH323" s="383"/>
      <c r="AI323" s="378"/>
      <c r="AJ323" s="378"/>
      <c r="AK323" s="379"/>
      <c r="AL323" s="1021"/>
      <c r="AM323" s="1022"/>
      <c r="AN323" s="1022"/>
      <c r="AO323" s="1023"/>
    </row>
    <row r="324" spans="1:41" ht="18.75" hidden="1" customHeight="1" x14ac:dyDescent="0.4">
      <c r="A324" s="324" t="s">
        <v>462</v>
      </c>
      <c r="B324" s="324" t="s">
        <v>462</v>
      </c>
      <c r="C324" s="324" t="s">
        <v>462</v>
      </c>
      <c r="D324" s="324" t="s">
        <v>462</v>
      </c>
      <c r="E324" s="324" t="s">
        <v>462</v>
      </c>
      <c r="F324" s="324" t="s">
        <v>163</v>
      </c>
      <c r="G324" s="324" t="s">
        <v>462</v>
      </c>
      <c r="H324" s="324" t="s">
        <v>462</v>
      </c>
      <c r="I324" s="324" t="s">
        <v>462</v>
      </c>
      <c r="J324" s="365"/>
      <c r="K324" s="366"/>
      <c r="L324" s="389"/>
      <c r="M324" s="425"/>
      <c r="N324" s="349"/>
      <c r="O324" s="369"/>
      <c r="P324" s="349"/>
      <c r="Q324" s="1029"/>
      <c r="R324" s="1079"/>
      <c r="S324" s="1032"/>
      <c r="T324" s="1032"/>
      <c r="U324" s="1076"/>
      <c r="V324" s="1032"/>
      <c r="W324" s="1032"/>
      <c r="X324" s="1032"/>
      <c r="Y324" s="1076"/>
      <c r="Z324" s="1032"/>
      <c r="AA324" s="1032"/>
      <c r="AB324" s="1032"/>
      <c r="AC324" s="1076"/>
      <c r="AD324" s="1032"/>
      <c r="AE324" s="1032"/>
      <c r="AF324" s="1032"/>
      <c r="AG324" s="1055"/>
      <c r="AH324" s="383"/>
      <c r="AI324" s="378"/>
      <c r="AJ324" s="378"/>
      <c r="AK324" s="379"/>
      <c r="AL324" s="1021"/>
      <c r="AM324" s="1022"/>
      <c r="AN324" s="1022"/>
      <c r="AO324" s="1023"/>
    </row>
    <row r="325" spans="1:41" ht="18.75" hidden="1" customHeight="1" x14ac:dyDescent="0.4">
      <c r="A325" s="324" t="s">
        <v>462</v>
      </c>
      <c r="B325" s="324" t="s">
        <v>462</v>
      </c>
      <c r="C325" s="324" t="s">
        <v>462</v>
      </c>
      <c r="D325" s="324" t="s">
        <v>462</v>
      </c>
      <c r="E325" s="324" t="s">
        <v>462</v>
      </c>
      <c r="F325" s="324" t="s">
        <v>163</v>
      </c>
      <c r="G325" s="324" t="s">
        <v>462</v>
      </c>
      <c r="H325" s="324" t="s">
        <v>462</v>
      </c>
      <c r="I325" s="324" t="s">
        <v>462</v>
      </c>
      <c r="J325" s="365"/>
      <c r="K325" s="366"/>
      <c r="L325" s="389"/>
      <c r="M325" s="425"/>
      <c r="N325" s="349"/>
      <c r="O325" s="369"/>
      <c r="P325" s="349"/>
      <c r="Q325" s="385" t="s">
        <v>651</v>
      </c>
      <c r="R325" s="426" t="s">
        <v>473</v>
      </c>
      <c r="S325" s="388" t="s">
        <v>484</v>
      </c>
      <c r="T325" s="427"/>
      <c r="U325" s="428" t="s">
        <v>473</v>
      </c>
      <c r="V325" s="388" t="s">
        <v>499</v>
      </c>
      <c r="W325" s="373"/>
      <c r="X325" s="373"/>
      <c r="Y325" s="373"/>
      <c r="Z325" s="373"/>
      <c r="AA325" s="373"/>
      <c r="AB325" s="373"/>
      <c r="AC325" s="373"/>
      <c r="AD325" s="373"/>
      <c r="AE325" s="373"/>
      <c r="AF325" s="373"/>
      <c r="AG325" s="386"/>
      <c r="AH325" s="383"/>
      <c r="AI325" s="378"/>
      <c r="AJ325" s="378"/>
      <c r="AK325" s="379"/>
      <c r="AL325" s="1021"/>
      <c r="AM325" s="1022"/>
      <c r="AN325" s="1022"/>
      <c r="AO325" s="1023"/>
    </row>
    <row r="326" spans="1:41" ht="18.75" hidden="1" customHeight="1" x14ac:dyDescent="0.4">
      <c r="A326" s="324" t="s">
        <v>462</v>
      </c>
      <c r="B326" s="324" t="s">
        <v>462</v>
      </c>
      <c r="C326" s="324" t="s">
        <v>462</v>
      </c>
      <c r="D326" s="324" t="s">
        <v>462</v>
      </c>
      <c r="E326" s="324" t="s">
        <v>462</v>
      </c>
      <c r="F326" s="324" t="s">
        <v>163</v>
      </c>
      <c r="G326" s="324" t="s">
        <v>462</v>
      </c>
      <c r="H326" s="324" t="s">
        <v>462</v>
      </c>
      <c r="I326" s="324" t="s">
        <v>462</v>
      </c>
      <c r="J326" s="365"/>
      <c r="K326" s="366"/>
      <c r="L326" s="389"/>
      <c r="M326" s="425"/>
      <c r="N326" s="349"/>
      <c r="O326" s="369"/>
      <c r="P326" s="349"/>
      <c r="Q326" s="387" t="s">
        <v>431</v>
      </c>
      <c r="R326" s="371" t="s">
        <v>473</v>
      </c>
      <c r="S326" s="372" t="s">
        <v>484</v>
      </c>
      <c r="T326" s="372"/>
      <c r="U326" s="375" t="s">
        <v>473</v>
      </c>
      <c r="V326" s="372" t="s">
        <v>496</v>
      </c>
      <c r="W326" s="372"/>
      <c r="X326" s="375" t="s">
        <v>473</v>
      </c>
      <c r="Y326" s="372" t="s">
        <v>497</v>
      </c>
      <c r="Z326" s="376"/>
      <c r="AA326" s="373"/>
      <c r="AB326" s="373"/>
      <c r="AC326" s="373"/>
      <c r="AD326" s="373"/>
      <c r="AE326" s="373"/>
      <c r="AF326" s="373"/>
      <c r="AG326" s="386"/>
      <c r="AH326" s="383"/>
      <c r="AI326" s="378"/>
      <c r="AJ326" s="378"/>
      <c r="AK326" s="379"/>
      <c r="AL326" s="1021"/>
      <c r="AM326" s="1022"/>
      <c r="AN326" s="1022"/>
      <c r="AO326" s="1023"/>
    </row>
    <row r="327" spans="1:41" ht="18.75" hidden="1" customHeight="1" x14ac:dyDescent="0.4">
      <c r="A327" s="324" t="s">
        <v>462</v>
      </c>
      <c r="B327" s="324" t="s">
        <v>462</v>
      </c>
      <c r="C327" s="324" t="s">
        <v>462</v>
      </c>
      <c r="D327" s="324" t="s">
        <v>462</v>
      </c>
      <c r="E327" s="324" t="s">
        <v>462</v>
      </c>
      <c r="F327" s="324" t="s">
        <v>163</v>
      </c>
      <c r="G327" s="324" t="s">
        <v>462</v>
      </c>
      <c r="H327" s="324" t="s">
        <v>462</v>
      </c>
      <c r="I327" s="324" t="s">
        <v>462</v>
      </c>
      <c r="J327" s="365"/>
      <c r="K327" s="366"/>
      <c r="L327" s="389"/>
      <c r="M327" s="425"/>
      <c r="N327" s="349"/>
      <c r="O327" s="369"/>
      <c r="P327" s="349"/>
      <c r="Q327" s="387" t="s">
        <v>582</v>
      </c>
      <c r="R327" s="371" t="s">
        <v>473</v>
      </c>
      <c r="S327" s="372" t="s">
        <v>484</v>
      </c>
      <c r="T327" s="372"/>
      <c r="U327" s="375" t="s">
        <v>473</v>
      </c>
      <c r="V327" s="372" t="s">
        <v>496</v>
      </c>
      <c r="W327" s="372"/>
      <c r="X327" s="375" t="s">
        <v>473</v>
      </c>
      <c r="Y327" s="372" t="s">
        <v>497</v>
      </c>
      <c r="Z327" s="373"/>
      <c r="AA327" s="373"/>
      <c r="AB327" s="373"/>
      <c r="AC327" s="373"/>
      <c r="AD327" s="373"/>
      <c r="AE327" s="373"/>
      <c r="AF327" s="373"/>
      <c r="AG327" s="386"/>
      <c r="AH327" s="383"/>
      <c r="AI327" s="378"/>
      <c r="AJ327" s="378"/>
      <c r="AK327" s="379"/>
      <c r="AL327" s="1021"/>
      <c r="AM327" s="1022"/>
      <c r="AN327" s="1022"/>
      <c r="AO327" s="1023"/>
    </row>
    <row r="328" spans="1:41" ht="18.75" hidden="1" customHeight="1" x14ac:dyDescent="0.4">
      <c r="A328" s="324" t="s">
        <v>462</v>
      </c>
      <c r="B328" s="324" t="s">
        <v>462</v>
      </c>
      <c r="C328" s="324" t="s">
        <v>462</v>
      </c>
      <c r="D328" s="324" t="s">
        <v>462</v>
      </c>
      <c r="E328" s="324" t="s">
        <v>462</v>
      </c>
      <c r="F328" s="324" t="s">
        <v>163</v>
      </c>
      <c r="G328" s="324" t="s">
        <v>462</v>
      </c>
      <c r="H328" s="324" t="s">
        <v>462</v>
      </c>
      <c r="I328" s="324" t="s">
        <v>462</v>
      </c>
      <c r="J328" s="365"/>
      <c r="K328" s="366"/>
      <c r="L328" s="389"/>
      <c r="M328" s="425"/>
      <c r="N328" s="349"/>
      <c r="O328" s="369"/>
      <c r="P328" s="349"/>
      <c r="Q328" s="387" t="s">
        <v>652</v>
      </c>
      <c r="R328" s="371" t="s">
        <v>473</v>
      </c>
      <c r="S328" s="372" t="s">
        <v>484</v>
      </c>
      <c r="T328" s="372"/>
      <c r="U328" s="375" t="s">
        <v>473</v>
      </c>
      <c r="V328" s="372" t="s">
        <v>496</v>
      </c>
      <c r="W328" s="372"/>
      <c r="X328" s="375" t="s">
        <v>473</v>
      </c>
      <c r="Y328" s="372" t="s">
        <v>497</v>
      </c>
      <c r="Z328" s="376"/>
      <c r="AA328" s="372"/>
      <c r="AB328" s="372"/>
      <c r="AC328" s="372"/>
      <c r="AD328" s="372"/>
      <c r="AE328" s="372"/>
      <c r="AF328" s="372"/>
      <c r="AG328" s="377"/>
      <c r="AH328" s="383"/>
      <c r="AI328" s="378"/>
      <c r="AJ328" s="378"/>
      <c r="AK328" s="379"/>
      <c r="AL328" s="1021"/>
      <c r="AM328" s="1022"/>
      <c r="AN328" s="1022"/>
      <c r="AO328" s="1023"/>
    </row>
    <row r="329" spans="1:41" ht="18.75" hidden="1" customHeight="1" x14ac:dyDescent="0.4">
      <c r="A329" s="324" t="s">
        <v>462</v>
      </c>
      <c r="B329" s="324" t="s">
        <v>462</v>
      </c>
      <c r="C329" s="324" t="s">
        <v>462</v>
      </c>
      <c r="D329" s="324" t="s">
        <v>462</v>
      </c>
      <c r="E329" s="324" t="s">
        <v>462</v>
      </c>
      <c r="F329" s="324" t="s">
        <v>163</v>
      </c>
      <c r="G329" s="324" t="s">
        <v>462</v>
      </c>
      <c r="H329" s="324" t="s">
        <v>462</v>
      </c>
      <c r="I329" s="324" t="s">
        <v>462</v>
      </c>
      <c r="J329" s="365"/>
      <c r="K329" s="366"/>
      <c r="L329" s="389"/>
      <c r="M329" s="425"/>
      <c r="N329" s="349"/>
      <c r="O329" s="369"/>
      <c r="P329" s="349"/>
      <c r="Q329" s="384" t="s">
        <v>584</v>
      </c>
      <c r="R329" s="426" t="s">
        <v>473</v>
      </c>
      <c r="S329" s="388" t="s">
        <v>484</v>
      </c>
      <c r="T329" s="427"/>
      <c r="U329" s="428" t="s">
        <v>473</v>
      </c>
      <c r="V329" s="388" t="s">
        <v>499</v>
      </c>
      <c r="W329" s="373"/>
      <c r="X329" s="373"/>
      <c r="Y329" s="373"/>
      <c r="Z329" s="373"/>
      <c r="AA329" s="373"/>
      <c r="AB329" s="373"/>
      <c r="AC329" s="373"/>
      <c r="AD329" s="373"/>
      <c r="AE329" s="373"/>
      <c r="AF329" s="373"/>
      <c r="AG329" s="386"/>
      <c r="AH329" s="383"/>
      <c r="AI329" s="378"/>
      <c r="AJ329" s="378"/>
      <c r="AK329" s="379"/>
      <c r="AL329" s="1021"/>
      <c r="AM329" s="1022"/>
      <c r="AN329" s="1022"/>
      <c r="AO329" s="1023"/>
    </row>
    <row r="330" spans="1:41" ht="18.75" hidden="1" customHeight="1" x14ac:dyDescent="0.4">
      <c r="A330" s="324" t="s">
        <v>462</v>
      </c>
      <c r="B330" s="324" t="s">
        <v>462</v>
      </c>
      <c r="C330" s="324" t="s">
        <v>462</v>
      </c>
      <c r="D330" s="324" t="s">
        <v>462</v>
      </c>
      <c r="E330" s="324" t="s">
        <v>462</v>
      </c>
      <c r="F330" s="324" t="s">
        <v>163</v>
      </c>
      <c r="G330" s="324" t="s">
        <v>462</v>
      </c>
      <c r="H330" s="324" t="s">
        <v>462</v>
      </c>
      <c r="I330" s="324" t="s">
        <v>462</v>
      </c>
      <c r="J330" s="365"/>
      <c r="K330" s="366"/>
      <c r="L330" s="389"/>
      <c r="M330" s="425"/>
      <c r="N330" s="349"/>
      <c r="O330" s="369"/>
      <c r="P330" s="349"/>
      <c r="Q330" s="387" t="s">
        <v>585</v>
      </c>
      <c r="R330" s="426" t="s">
        <v>473</v>
      </c>
      <c r="S330" s="388" t="s">
        <v>484</v>
      </c>
      <c r="T330" s="427"/>
      <c r="U330" s="428" t="s">
        <v>473</v>
      </c>
      <c r="V330" s="388" t="s">
        <v>499</v>
      </c>
      <c r="W330" s="373"/>
      <c r="X330" s="373"/>
      <c r="Y330" s="373"/>
      <c r="Z330" s="373"/>
      <c r="AA330" s="373"/>
      <c r="AB330" s="373"/>
      <c r="AC330" s="373"/>
      <c r="AD330" s="373"/>
      <c r="AE330" s="373"/>
      <c r="AF330" s="373"/>
      <c r="AG330" s="386"/>
      <c r="AH330" s="383"/>
      <c r="AI330" s="378"/>
      <c r="AJ330" s="378"/>
      <c r="AK330" s="379"/>
      <c r="AL330" s="1021"/>
      <c r="AM330" s="1022"/>
      <c r="AN330" s="1022"/>
      <c r="AO330" s="1023"/>
    </row>
    <row r="331" spans="1:41" ht="18.75" hidden="1" customHeight="1" x14ac:dyDescent="0.4">
      <c r="A331" s="324" t="s">
        <v>462</v>
      </c>
      <c r="B331" s="324" t="s">
        <v>462</v>
      </c>
      <c r="C331" s="324" t="s">
        <v>462</v>
      </c>
      <c r="D331" s="324" t="s">
        <v>462</v>
      </c>
      <c r="E331" s="324" t="s">
        <v>462</v>
      </c>
      <c r="F331" s="324" t="s">
        <v>163</v>
      </c>
      <c r="G331" s="324" t="s">
        <v>462</v>
      </c>
      <c r="H331" s="324" t="s">
        <v>462</v>
      </c>
      <c r="I331" s="324" t="s">
        <v>462</v>
      </c>
      <c r="J331" s="365"/>
      <c r="K331" s="366"/>
      <c r="L331" s="389"/>
      <c r="M331" s="425"/>
      <c r="N331" s="349"/>
      <c r="O331" s="369"/>
      <c r="P331" s="349"/>
      <c r="Q331" s="387" t="s">
        <v>509</v>
      </c>
      <c r="R331" s="426" t="s">
        <v>473</v>
      </c>
      <c r="S331" s="388" t="s">
        <v>484</v>
      </c>
      <c r="T331" s="427"/>
      <c r="U331" s="428" t="s">
        <v>473</v>
      </c>
      <c r="V331" s="388" t="s">
        <v>499</v>
      </c>
      <c r="W331" s="373"/>
      <c r="X331" s="373"/>
      <c r="Y331" s="373"/>
      <c r="Z331" s="373"/>
      <c r="AA331" s="373"/>
      <c r="AB331" s="373"/>
      <c r="AC331" s="373"/>
      <c r="AD331" s="373"/>
      <c r="AE331" s="373"/>
      <c r="AF331" s="373"/>
      <c r="AG331" s="386"/>
      <c r="AH331" s="383"/>
      <c r="AI331" s="378"/>
      <c r="AJ331" s="378"/>
      <c r="AK331" s="379"/>
      <c r="AL331" s="1021"/>
      <c r="AM331" s="1022"/>
      <c r="AN331" s="1022"/>
      <c r="AO331" s="1023"/>
    </row>
    <row r="332" spans="1:41" ht="18.75" hidden="1" customHeight="1" x14ac:dyDescent="0.4">
      <c r="A332" s="324" t="s">
        <v>462</v>
      </c>
      <c r="B332" s="324" t="s">
        <v>462</v>
      </c>
      <c r="C332" s="324" t="s">
        <v>462</v>
      </c>
      <c r="D332" s="324" t="s">
        <v>462</v>
      </c>
      <c r="E332" s="324" t="s">
        <v>462</v>
      </c>
      <c r="F332" s="324" t="s">
        <v>163</v>
      </c>
      <c r="G332" s="324" t="s">
        <v>462</v>
      </c>
      <c r="H332" s="324" t="s">
        <v>462</v>
      </c>
      <c r="I332" s="324" t="s">
        <v>462</v>
      </c>
      <c r="J332" s="365"/>
      <c r="K332" s="366"/>
      <c r="L332" s="389"/>
      <c r="M332" s="425"/>
      <c r="N332" s="349"/>
      <c r="O332" s="369"/>
      <c r="P332" s="349"/>
      <c r="Q332" s="387" t="s">
        <v>586</v>
      </c>
      <c r="R332" s="426" t="s">
        <v>473</v>
      </c>
      <c r="S332" s="388" t="s">
        <v>484</v>
      </c>
      <c r="T332" s="427"/>
      <c r="U332" s="428" t="s">
        <v>473</v>
      </c>
      <c r="V332" s="388" t="s">
        <v>499</v>
      </c>
      <c r="W332" s="373"/>
      <c r="X332" s="373"/>
      <c r="Y332" s="373"/>
      <c r="Z332" s="373"/>
      <c r="AA332" s="373"/>
      <c r="AB332" s="373"/>
      <c r="AC332" s="373"/>
      <c r="AD332" s="373"/>
      <c r="AE332" s="373"/>
      <c r="AF332" s="373"/>
      <c r="AG332" s="386"/>
      <c r="AH332" s="383"/>
      <c r="AI332" s="378"/>
      <c r="AJ332" s="378"/>
      <c r="AK332" s="379"/>
      <c r="AL332" s="1021"/>
      <c r="AM332" s="1022"/>
      <c r="AN332" s="1022"/>
      <c r="AO332" s="1023"/>
    </row>
    <row r="333" spans="1:41" ht="18.75" hidden="1" customHeight="1" x14ac:dyDescent="0.4">
      <c r="A333" s="324" t="s">
        <v>462</v>
      </c>
      <c r="B333" s="324" t="s">
        <v>462</v>
      </c>
      <c r="C333" s="324" t="s">
        <v>462</v>
      </c>
      <c r="D333" s="324" t="s">
        <v>462</v>
      </c>
      <c r="E333" s="324" t="s">
        <v>462</v>
      </c>
      <c r="F333" s="324" t="s">
        <v>163</v>
      </c>
      <c r="G333" s="324" t="s">
        <v>462</v>
      </c>
      <c r="H333" s="324" t="s">
        <v>462</v>
      </c>
      <c r="I333" s="324" t="s">
        <v>462</v>
      </c>
      <c r="J333" s="365"/>
      <c r="K333" s="366"/>
      <c r="L333" s="389"/>
      <c r="M333" s="425"/>
      <c r="N333" s="349"/>
      <c r="O333" s="369"/>
      <c r="P333" s="349"/>
      <c r="Q333" s="387" t="s">
        <v>517</v>
      </c>
      <c r="R333" s="371" t="s">
        <v>473</v>
      </c>
      <c r="S333" s="372" t="s">
        <v>484</v>
      </c>
      <c r="T333" s="372"/>
      <c r="U333" s="375" t="s">
        <v>473</v>
      </c>
      <c r="V333" s="388" t="s">
        <v>499</v>
      </c>
      <c r="W333" s="372"/>
      <c r="X333" s="372"/>
      <c r="Y333" s="372"/>
      <c r="Z333" s="373"/>
      <c r="AA333" s="373"/>
      <c r="AB333" s="373"/>
      <c r="AC333" s="373"/>
      <c r="AD333" s="373"/>
      <c r="AE333" s="373"/>
      <c r="AF333" s="373"/>
      <c r="AG333" s="386"/>
      <c r="AH333" s="383"/>
      <c r="AI333" s="378"/>
      <c r="AJ333" s="378"/>
      <c r="AK333" s="379"/>
      <c r="AL333" s="1021"/>
      <c r="AM333" s="1022"/>
      <c r="AN333" s="1022"/>
      <c r="AO333" s="1023"/>
    </row>
    <row r="334" spans="1:41" ht="18.75" hidden="1" customHeight="1" x14ac:dyDescent="0.4">
      <c r="A334" s="324" t="s">
        <v>462</v>
      </c>
      <c r="B334" s="324" t="s">
        <v>462</v>
      </c>
      <c r="C334" s="324" t="s">
        <v>462</v>
      </c>
      <c r="D334" s="324" t="s">
        <v>462</v>
      </c>
      <c r="E334" s="324" t="s">
        <v>462</v>
      </c>
      <c r="F334" s="324" t="s">
        <v>163</v>
      </c>
      <c r="G334" s="324" t="s">
        <v>462</v>
      </c>
      <c r="H334" s="324" t="s">
        <v>462</v>
      </c>
      <c r="I334" s="324" t="s">
        <v>462</v>
      </c>
      <c r="J334" s="365"/>
      <c r="K334" s="366"/>
      <c r="L334" s="389"/>
      <c r="M334" s="425"/>
      <c r="N334" s="349"/>
      <c r="O334" s="369"/>
      <c r="P334" s="349"/>
      <c r="Q334" s="387" t="s">
        <v>520</v>
      </c>
      <c r="R334" s="371" t="s">
        <v>473</v>
      </c>
      <c r="S334" s="372" t="s">
        <v>484</v>
      </c>
      <c r="T334" s="372"/>
      <c r="U334" s="375" t="s">
        <v>473</v>
      </c>
      <c r="V334" s="388" t="s">
        <v>499</v>
      </c>
      <c r="W334" s="372"/>
      <c r="X334" s="372"/>
      <c r="Y334" s="372"/>
      <c r="Z334" s="373"/>
      <c r="AA334" s="373"/>
      <c r="AB334" s="373"/>
      <c r="AC334" s="373"/>
      <c r="AD334" s="373"/>
      <c r="AE334" s="373"/>
      <c r="AF334" s="373"/>
      <c r="AG334" s="386"/>
      <c r="AH334" s="383"/>
      <c r="AI334" s="378"/>
      <c r="AJ334" s="378"/>
      <c r="AK334" s="379"/>
      <c r="AL334" s="1021"/>
      <c r="AM334" s="1022"/>
      <c r="AN334" s="1022"/>
      <c r="AO334" s="1023"/>
    </row>
    <row r="335" spans="1:41" ht="18.75" hidden="1" customHeight="1" x14ac:dyDescent="0.4">
      <c r="A335" s="324" t="s">
        <v>462</v>
      </c>
      <c r="B335" s="324" t="s">
        <v>462</v>
      </c>
      <c r="C335" s="324" t="s">
        <v>462</v>
      </c>
      <c r="D335" s="324" t="s">
        <v>462</v>
      </c>
      <c r="E335" s="324" t="s">
        <v>462</v>
      </c>
      <c r="F335" s="324" t="s">
        <v>163</v>
      </c>
      <c r="G335" s="324" t="s">
        <v>462</v>
      </c>
      <c r="H335" s="324" t="s">
        <v>462</v>
      </c>
      <c r="I335" s="324" t="s">
        <v>462</v>
      </c>
      <c r="J335" s="365"/>
      <c r="K335" s="366"/>
      <c r="L335" s="389"/>
      <c r="M335" s="425"/>
      <c r="N335" s="349"/>
      <c r="O335" s="369"/>
      <c r="P335" s="349"/>
      <c r="Q335" s="390" t="s">
        <v>522</v>
      </c>
      <c r="R335" s="371" t="s">
        <v>473</v>
      </c>
      <c r="S335" s="372" t="s">
        <v>484</v>
      </c>
      <c r="T335" s="372"/>
      <c r="U335" s="375" t="s">
        <v>473</v>
      </c>
      <c r="V335" s="372" t="s">
        <v>496</v>
      </c>
      <c r="W335" s="372"/>
      <c r="X335" s="375" t="s">
        <v>473</v>
      </c>
      <c r="Y335" s="372" t="s">
        <v>497</v>
      </c>
      <c r="Z335" s="376"/>
      <c r="AA335" s="376"/>
      <c r="AB335" s="376"/>
      <c r="AC335" s="376"/>
      <c r="AD335" s="391"/>
      <c r="AE335" s="391"/>
      <c r="AF335" s="391"/>
      <c r="AG335" s="392"/>
      <c r="AH335" s="383"/>
      <c r="AI335" s="378"/>
      <c r="AJ335" s="378"/>
      <c r="AK335" s="379"/>
      <c r="AL335" s="1021"/>
      <c r="AM335" s="1022"/>
      <c r="AN335" s="1022"/>
      <c r="AO335" s="1023"/>
    </row>
    <row r="336" spans="1:41" ht="18.75" hidden="1" customHeight="1" x14ac:dyDescent="0.4">
      <c r="A336" s="324" t="s">
        <v>462</v>
      </c>
      <c r="B336" s="324" t="s">
        <v>462</v>
      </c>
      <c r="C336" s="324" t="s">
        <v>462</v>
      </c>
      <c r="D336" s="324" t="s">
        <v>462</v>
      </c>
      <c r="E336" s="324" t="s">
        <v>462</v>
      </c>
      <c r="F336" s="324" t="s">
        <v>163</v>
      </c>
      <c r="G336" s="324" t="s">
        <v>462</v>
      </c>
      <c r="H336" s="324" t="s">
        <v>462</v>
      </c>
      <c r="I336" s="324" t="s">
        <v>462</v>
      </c>
      <c r="J336" s="365"/>
      <c r="K336" s="366"/>
      <c r="L336" s="389"/>
      <c r="M336" s="425"/>
      <c r="N336" s="349"/>
      <c r="O336" s="369"/>
      <c r="P336" s="349"/>
      <c r="Q336" s="387" t="s">
        <v>444</v>
      </c>
      <c r="R336" s="371" t="s">
        <v>473</v>
      </c>
      <c r="S336" s="372" t="s">
        <v>484</v>
      </c>
      <c r="T336" s="372"/>
      <c r="U336" s="375" t="s">
        <v>473</v>
      </c>
      <c r="V336" s="372" t="s">
        <v>525</v>
      </c>
      <c r="W336" s="372"/>
      <c r="X336" s="375" t="s">
        <v>473</v>
      </c>
      <c r="Y336" s="372" t="s">
        <v>587</v>
      </c>
      <c r="Z336" s="393"/>
      <c r="AA336" s="375" t="s">
        <v>473</v>
      </c>
      <c r="AB336" s="372" t="s">
        <v>526</v>
      </c>
      <c r="AC336" s="372"/>
      <c r="AD336" s="372"/>
      <c r="AE336" s="372"/>
      <c r="AF336" s="372"/>
      <c r="AG336" s="377"/>
      <c r="AH336" s="383"/>
      <c r="AI336" s="378"/>
      <c r="AJ336" s="378"/>
      <c r="AK336" s="379"/>
      <c r="AL336" s="1021"/>
      <c r="AM336" s="1022"/>
      <c r="AN336" s="1022"/>
      <c r="AO336" s="1023"/>
    </row>
    <row r="337" spans="1:41" ht="18.75" hidden="1" customHeight="1" x14ac:dyDescent="0.4">
      <c r="A337" s="324" t="s">
        <v>462</v>
      </c>
      <c r="B337" s="324" t="s">
        <v>462</v>
      </c>
      <c r="C337" s="324" t="s">
        <v>462</v>
      </c>
      <c r="D337" s="324" t="s">
        <v>462</v>
      </c>
      <c r="E337" s="324" t="s">
        <v>462</v>
      </c>
      <c r="F337" s="324" t="s">
        <v>163</v>
      </c>
      <c r="G337" s="324" t="s">
        <v>462</v>
      </c>
      <c r="H337" s="324" t="s">
        <v>462</v>
      </c>
      <c r="I337" s="324" t="s">
        <v>462</v>
      </c>
      <c r="J337" s="365"/>
      <c r="K337" s="366"/>
      <c r="L337" s="367"/>
      <c r="M337" s="368"/>
      <c r="N337" s="349"/>
      <c r="O337" s="369"/>
      <c r="P337" s="380"/>
      <c r="Q337" s="1000" t="s">
        <v>527</v>
      </c>
      <c r="R337" s="394" t="s">
        <v>473</v>
      </c>
      <c r="S337" s="395" t="s">
        <v>484</v>
      </c>
      <c r="T337" s="395"/>
      <c r="U337" s="396"/>
      <c r="V337" s="397"/>
      <c r="W337" s="397"/>
      <c r="X337" s="396"/>
      <c r="Y337" s="397"/>
      <c r="Z337" s="398"/>
      <c r="AA337" s="396"/>
      <c r="AB337" s="397"/>
      <c r="AC337" s="398"/>
      <c r="AD337" s="399" t="s">
        <v>473</v>
      </c>
      <c r="AE337" s="395" t="s">
        <v>528</v>
      </c>
      <c r="AF337" s="391"/>
      <c r="AG337" s="392"/>
      <c r="AH337" s="378"/>
      <c r="AI337" s="378"/>
      <c r="AJ337" s="378"/>
      <c r="AK337" s="379"/>
      <c r="AL337" s="1021"/>
      <c r="AM337" s="1022"/>
      <c r="AN337" s="1022"/>
      <c r="AO337" s="1023"/>
    </row>
    <row r="338" spans="1:41" ht="18.75" hidden="1" customHeight="1" x14ac:dyDescent="0.4">
      <c r="A338" s="324" t="s">
        <v>462</v>
      </c>
      <c r="B338" s="324" t="s">
        <v>462</v>
      </c>
      <c r="C338" s="324" t="s">
        <v>462</v>
      </c>
      <c r="D338" s="324" t="s">
        <v>462</v>
      </c>
      <c r="E338" s="324" t="s">
        <v>462</v>
      </c>
      <c r="F338" s="324" t="s">
        <v>163</v>
      </c>
      <c r="G338" s="324" t="s">
        <v>462</v>
      </c>
      <c r="H338" s="324" t="s">
        <v>462</v>
      </c>
      <c r="I338" s="324" t="s">
        <v>462</v>
      </c>
      <c r="J338" s="365"/>
      <c r="K338" s="366"/>
      <c r="L338" s="367"/>
      <c r="M338" s="368"/>
      <c r="N338" s="349"/>
      <c r="O338" s="369"/>
      <c r="P338" s="380"/>
      <c r="Q338" s="1028"/>
      <c r="R338" s="346" t="s">
        <v>473</v>
      </c>
      <c r="S338" s="347" t="s">
        <v>529</v>
      </c>
      <c r="T338" s="347"/>
      <c r="U338" s="339"/>
      <c r="V338" s="339" t="s">
        <v>473</v>
      </c>
      <c r="W338" s="347" t="s">
        <v>530</v>
      </c>
      <c r="X338" s="339"/>
      <c r="Y338" s="339"/>
      <c r="Z338" s="339" t="s">
        <v>473</v>
      </c>
      <c r="AA338" s="347" t="s">
        <v>531</v>
      </c>
      <c r="AB338" s="326"/>
      <c r="AC338" s="347"/>
      <c r="AD338" s="339" t="s">
        <v>473</v>
      </c>
      <c r="AE338" s="347" t="s">
        <v>532</v>
      </c>
      <c r="AF338" s="400"/>
      <c r="AG338" s="401"/>
      <c r="AH338" s="378"/>
      <c r="AI338" s="378"/>
      <c r="AJ338" s="378"/>
      <c r="AK338" s="379"/>
      <c r="AL338" s="1021"/>
      <c r="AM338" s="1022"/>
      <c r="AN338" s="1022"/>
      <c r="AO338" s="1023"/>
    </row>
    <row r="339" spans="1:41" ht="18.75" hidden="1" customHeight="1" x14ac:dyDescent="0.4">
      <c r="A339" s="324" t="s">
        <v>462</v>
      </c>
      <c r="B339" s="324" t="s">
        <v>462</v>
      </c>
      <c r="C339" s="324" t="s">
        <v>462</v>
      </c>
      <c r="D339" s="324" t="s">
        <v>462</v>
      </c>
      <c r="E339" s="324" t="s">
        <v>462</v>
      </c>
      <c r="F339" s="324" t="s">
        <v>163</v>
      </c>
      <c r="G339" s="324" t="s">
        <v>462</v>
      </c>
      <c r="H339" s="324" t="s">
        <v>462</v>
      </c>
      <c r="I339" s="324" t="s">
        <v>462</v>
      </c>
      <c r="J339" s="365"/>
      <c r="K339" s="366"/>
      <c r="L339" s="367"/>
      <c r="M339" s="368"/>
      <c r="N339" s="349"/>
      <c r="O339" s="369"/>
      <c r="P339" s="380"/>
      <c r="Q339" s="1028"/>
      <c r="R339" s="346" t="s">
        <v>473</v>
      </c>
      <c r="S339" s="347" t="s">
        <v>533</v>
      </c>
      <c r="T339" s="347"/>
      <c r="U339" s="339"/>
      <c r="V339" s="339" t="s">
        <v>473</v>
      </c>
      <c r="W339" s="347" t="s">
        <v>534</v>
      </c>
      <c r="X339" s="339"/>
      <c r="Y339" s="339"/>
      <c r="Z339" s="339" t="s">
        <v>473</v>
      </c>
      <c r="AA339" s="347" t="s">
        <v>535</v>
      </c>
      <c r="AB339" s="326"/>
      <c r="AC339" s="347"/>
      <c r="AD339" s="339" t="s">
        <v>473</v>
      </c>
      <c r="AE339" s="347" t="s">
        <v>536</v>
      </c>
      <c r="AF339" s="400"/>
      <c r="AG339" s="401"/>
      <c r="AH339" s="378"/>
      <c r="AI339" s="378"/>
      <c r="AJ339" s="378"/>
      <c r="AK339" s="379"/>
      <c r="AL339" s="1021"/>
      <c r="AM339" s="1022"/>
      <c r="AN339" s="1022"/>
      <c r="AO339" s="1023"/>
    </row>
    <row r="340" spans="1:41" ht="18.75" hidden="1" customHeight="1" x14ac:dyDescent="0.4">
      <c r="A340" s="324" t="s">
        <v>462</v>
      </c>
      <c r="B340" s="324" t="s">
        <v>462</v>
      </c>
      <c r="C340" s="324" t="s">
        <v>462</v>
      </c>
      <c r="D340" s="324" t="s">
        <v>462</v>
      </c>
      <c r="E340" s="324" t="s">
        <v>462</v>
      </c>
      <c r="F340" s="324" t="s">
        <v>163</v>
      </c>
      <c r="G340" s="324" t="s">
        <v>462</v>
      </c>
      <c r="H340" s="324" t="s">
        <v>462</v>
      </c>
      <c r="I340" s="324" t="s">
        <v>462</v>
      </c>
      <c r="J340" s="365"/>
      <c r="K340" s="366"/>
      <c r="L340" s="367"/>
      <c r="M340" s="368"/>
      <c r="N340" s="349"/>
      <c r="O340" s="369"/>
      <c r="P340" s="380"/>
      <c r="Q340" s="1028"/>
      <c r="R340" s="346" t="s">
        <v>473</v>
      </c>
      <c r="S340" s="347" t="s">
        <v>537</v>
      </c>
      <c r="T340" s="347"/>
      <c r="U340" s="339"/>
      <c r="V340" s="339" t="s">
        <v>473</v>
      </c>
      <c r="W340" s="347" t="s">
        <v>538</v>
      </c>
      <c r="X340" s="339"/>
      <c r="Y340" s="339"/>
      <c r="Z340" s="339" t="s">
        <v>473</v>
      </c>
      <c r="AA340" s="347" t="s">
        <v>539</v>
      </c>
      <c r="AB340" s="326"/>
      <c r="AC340" s="347"/>
      <c r="AD340" s="339" t="s">
        <v>473</v>
      </c>
      <c r="AE340" s="347" t="s">
        <v>540</v>
      </c>
      <c r="AF340" s="400"/>
      <c r="AG340" s="401"/>
      <c r="AH340" s="378"/>
      <c r="AI340" s="378"/>
      <c r="AJ340" s="378"/>
      <c r="AK340" s="379"/>
      <c r="AL340" s="1021"/>
      <c r="AM340" s="1022"/>
      <c r="AN340" s="1022"/>
      <c r="AO340" s="1023"/>
    </row>
    <row r="341" spans="1:41" ht="18.75" hidden="1" customHeight="1" x14ac:dyDescent="0.4">
      <c r="A341" s="324" t="s">
        <v>462</v>
      </c>
      <c r="B341" s="324" t="s">
        <v>462</v>
      </c>
      <c r="C341" s="324" t="s">
        <v>462</v>
      </c>
      <c r="D341" s="324" t="s">
        <v>462</v>
      </c>
      <c r="E341" s="324" t="s">
        <v>462</v>
      </c>
      <c r="F341" s="324" t="s">
        <v>163</v>
      </c>
      <c r="G341" s="324" t="s">
        <v>462</v>
      </c>
      <c r="H341" s="324" t="s">
        <v>462</v>
      </c>
      <c r="I341" s="324" t="s">
        <v>462</v>
      </c>
      <c r="J341" s="365"/>
      <c r="K341" s="366"/>
      <c r="L341" s="367"/>
      <c r="M341" s="368"/>
      <c r="N341" s="349"/>
      <c r="O341" s="369"/>
      <c r="P341" s="380"/>
      <c r="Q341" s="1028"/>
      <c r="R341" s="346" t="s">
        <v>473</v>
      </c>
      <c r="S341" s="347" t="s">
        <v>541</v>
      </c>
      <c r="T341" s="347"/>
      <c r="U341" s="339"/>
      <c r="V341" s="339" t="s">
        <v>473</v>
      </c>
      <c r="W341" s="347" t="s">
        <v>542</v>
      </c>
      <c r="X341" s="339"/>
      <c r="Y341" s="339"/>
      <c r="Z341" s="339" t="s">
        <v>473</v>
      </c>
      <c r="AA341" s="347" t="s">
        <v>543</v>
      </c>
      <c r="AB341" s="326"/>
      <c r="AC341" s="347"/>
      <c r="AD341" s="339" t="s">
        <v>473</v>
      </c>
      <c r="AE341" s="347" t="s">
        <v>544</v>
      </c>
      <c r="AF341" s="400"/>
      <c r="AG341" s="401"/>
      <c r="AH341" s="378"/>
      <c r="AI341" s="378"/>
      <c r="AJ341" s="378"/>
      <c r="AK341" s="379"/>
      <c r="AL341" s="1021"/>
      <c r="AM341" s="1022"/>
      <c r="AN341" s="1022"/>
      <c r="AO341" s="1023"/>
    </row>
    <row r="342" spans="1:41" ht="18.75" hidden="1" customHeight="1" x14ac:dyDescent="0.4">
      <c r="A342" s="344" t="s">
        <v>462</v>
      </c>
      <c r="B342" s="344" t="s">
        <v>462</v>
      </c>
      <c r="C342" s="344" t="s">
        <v>462</v>
      </c>
      <c r="D342" s="344" t="s">
        <v>462</v>
      </c>
      <c r="E342" s="344" t="s">
        <v>462</v>
      </c>
      <c r="F342" s="344" t="s">
        <v>163</v>
      </c>
      <c r="G342" s="344" t="s">
        <v>462</v>
      </c>
      <c r="H342" s="344" t="s">
        <v>462</v>
      </c>
      <c r="I342" s="345" t="s">
        <v>462</v>
      </c>
      <c r="J342" s="402"/>
      <c r="K342" s="403"/>
      <c r="L342" s="404"/>
      <c r="M342" s="405"/>
      <c r="N342" s="406"/>
      <c r="O342" s="407"/>
      <c r="P342" s="408"/>
      <c r="Q342" s="1040"/>
      <c r="R342" s="409" t="s">
        <v>473</v>
      </c>
      <c r="S342" s="410" t="s">
        <v>545</v>
      </c>
      <c r="T342" s="410"/>
      <c r="U342" s="411"/>
      <c r="V342" s="411"/>
      <c r="W342" s="410"/>
      <c r="X342" s="411"/>
      <c r="Y342" s="411"/>
      <c r="Z342" s="411"/>
      <c r="AA342" s="410"/>
      <c r="AB342" s="412"/>
      <c r="AC342" s="410"/>
      <c r="AD342" s="411"/>
      <c r="AE342" s="410"/>
      <c r="AF342" s="413"/>
      <c r="AG342" s="414"/>
      <c r="AH342" s="415"/>
      <c r="AI342" s="415"/>
      <c r="AJ342" s="415"/>
      <c r="AK342" s="416"/>
      <c r="AL342" s="1024"/>
      <c r="AM342" s="1025"/>
      <c r="AN342" s="1025"/>
      <c r="AO342" s="1026"/>
    </row>
    <row r="343" spans="1:41" ht="18.75" hidden="1" customHeight="1" x14ac:dyDescent="0.4">
      <c r="A343" s="324" t="s">
        <v>462</v>
      </c>
      <c r="B343" s="324" t="s">
        <v>462</v>
      </c>
      <c r="C343" s="324" t="s">
        <v>462</v>
      </c>
      <c r="D343" s="324" t="s">
        <v>462</v>
      </c>
      <c r="E343" s="324" t="s">
        <v>462</v>
      </c>
      <c r="F343" s="324" t="s">
        <v>163</v>
      </c>
      <c r="G343" s="324" t="s">
        <v>462</v>
      </c>
      <c r="H343" s="324" t="s">
        <v>462</v>
      </c>
      <c r="I343" s="324" t="s">
        <v>462</v>
      </c>
      <c r="J343" s="350"/>
      <c r="K343" s="351"/>
      <c r="L343" s="421"/>
      <c r="M343" s="422"/>
      <c r="N343" s="342"/>
      <c r="O343" s="354"/>
      <c r="P343" s="342"/>
      <c r="Q343" s="1014" t="s">
        <v>548</v>
      </c>
      <c r="R343" s="363" t="s">
        <v>473</v>
      </c>
      <c r="S343" s="340" t="s">
        <v>549</v>
      </c>
      <c r="T343" s="442"/>
      <c r="U343" s="443"/>
      <c r="V343" s="444" t="s">
        <v>473</v>
      </c>
      <c r="W343" s="340" t="s">
        <v>622</v>
      </c>
      <c r="X343" s="443"/>
      <c r="Y343" s="443"/>
      <c r="Z343" s="444" t="s">
        <v>473</v>
      </c>
      <c r="AA343" s="340" t="s">
        <v>623</v>
      </c>
      <c r="AB343" s="443"/>
      <c r="AC343" s="443"/>
      <c r="AD343" s="444" t="s">
        <v>473</v>
      </c>
      <c r="AE343" s="340" t="s">
        <v>624</v>
      </c>
      <c r="AF343" s="443"/>
      <c r="AG343" s="445"/>
      <c r="AH343" s="363" t="s">
        <v>473</v>
      </c>
      <c r="AI343" s="340" t="s">
        <v>487</v>
      </c>
      <c r="AJ343" s="340"/>
      <c r="AK343" s="364"/>
      <c r="AL343" s="1016"/>
      <c r="AM343" s="1019"/>
      <c r="AN343" s="1019"/>
      <c r="AO343" s="1020"/>
    </row>
    <row r="344" spans="1:41" ht="18.75" hidden="1" customHeight="1" x14ac:dyDescent="0.4">
      <c r="A344" s="324" t="s">
        <v>462</v>
      </c>
      <c r="B344" s="324" t="s">
        <v>462</v>
      </c>
      <c r="C344" s="324" t="s">
        <v>462</v>
      </c>
      <c r="D344" s="324" t="s">
        <v>462</v>
      </c>
      <c r="E344" s="324" t="s">
        <v>462</v>
      </c>
      <c r="F344" s="324" t="s">
        <v>163</v>
      </c>
      <c r="G344" s="324" t="s">
        <v>462</v>
      </c>
      <c r="H344" s="324" t="s">
        <v>462</v>
      </c>
      <c r="I344" s="324" t="s">
        <v>462</v>
      </c>
      <c r="J344" s="365"/>
      <c r="K344" s="366"/>
      <c r="L344" s="389"/>
      <c r="M344" s="425"/>
      <c r="N344" s="349"/>
      <c r="O344" s="369"/>
      <c r="P344" s="349"/>
      <c r="Q344" s="1018"/>
      <c r="R344" s="426" t="s">
        <v>473</v>
      </c>
      <c r="S344" s="388" t="s">
        <v>625</v>
      </c>
      <c r="T344" s="427"/>
      <c r="U344" s="433"/>
      <c r="V344" s="428" t="s">
        <v>473</v>
      </c>
      <c r="W344" s="388" t="s">
        <v>550</v>
      </c>
      <c r="X344" s="433"/>
      <c r="Y344" s="433"/>
      <c r="Z344" s="433"/>
      <c r="AA344" s="433"/>
      <c r="AB344" s="433"/>
      <c r="AC344" s="433"/>
      <c r="AD344" s="433"/>
      <c r="AE344" s="433"/>
      <c r="AF344" s="433"/>
      <c r="AG344" s="434"/>
      <c r="AH344" s="346" t="s">
        <v>473</v>
      </c>
      <c r="AI344" s="347" t="s">
        <v>491</v>
      </c>
      <c r="AJ344" s="378"/>
      <c r="AK344" s="379"/>
      <c r="AL344" s="1021"/>
      <c r="AM344" s="1022"/>
      <c r="AN344" s="1022"/>
      <c r="AO344" s="1023"/>
    </row>
    <row r="345" spans="1:41" ht="18.75" hidden="1" customHeight="1" x14ac:dyDescent="0.4">
      <c r="A345" s="324" t="s">
        <v>462</v>
      </c>
      <c r="B345" s="324" t="s">
        <v>462</v>
      </c>
      <c r="C345" s="324" t="s">
        <v>462</v>
      </c>
      <c r="D345" s="324" t="s">
        <v>462</v>
      </c>
      <c r="E345" s="324" t="s">
        <v>462</v>
      </c>
      <c r="F345" s="324" t="s">
        <v>163</v>
      </c>
      <c r="G345" s="324" t="s">
        <v>462</v>
      </c>
      <c r="H345" s="324" t="s">
        <v>462</v>
      </c>
      <c r="I345" s="324" t="s">
        <v>462</v>
      </c>
      <c r="J345" s="365"/>
      <c r="K345" s="366"/>
      <c r="L345" s="389"/>
      <c r="M345" s="425"/>
      <c r="N345" s="349"/>
      <c r="O345" s="369"/>
      <c r="P345" s="349"/>
      <c r="Q345" s="1027" t="s">
        <v>483</v>
      </c>
      <c r="R345" s="394" t="s">
        <v>473</v>
      </c>
      <c r="S345" s="395" t="s">
        <v>484</v>
      </c>
      <c r="T345" s="395"/>
      <c r="U345" s="430"/>
      <c r="V345" s="399" t="s">
        <v>473</v>
      </c>
      <c r="W345" s="395" t="s">
        <v>588</v>
      </c>
      <c r="X345" s="395"/>
      <c r="Y345" s="430"/>
      <c r="Z345" s="399" t="s">
        <v>473</v>
      </c>
      <c r="AA345" s="430" t="s">
        <v>626</v>
      </c>
      <c r="AB345" s="430"/>
      <c r="AC345" s="430"/>
      <c r="AD345" s="399" t="s">
        <v>473</v>
      </c>
      <c r="AE345" s="430" t="s">
        <v>627</v>
      </c>
      <c r="AF345" s="391"/>
      <c r="AG345" s="392"/>
      <c r="AH345" s="383"/>
      <c r="AI345" s="378"/>
      <c r="AJ345" s="378"/>
      <c r="AK345" s="379"/>
      <c r="AL345" s="1021"/>
      <c r="AM345" s="1022"/>
      <c r="AN345" s="1022"/>
      <c r="AO345" s="1023"/>
    </row>
    <row r="346" spans="1:41" ht="18.75" hidden="1" customHeight="1" x14ac:dyDescent="0.4">
      <c r="A346" s="324" t="s">
        <v>462</v>
      </c>
      <c r="B346" s="324" t="s">
        <v>462</v>
      </c>
      <c r="C346" s="324" t="s">
        <v>462</v>
      </c>
      <c r="D346" s="324" t="s">
        <v>462</v>
      </c>
      <c r="E346" s="324" t="s">
        <v>462</v>
      </c>
      <c r="F346" s="324" t="s">
        <v>163</v>
      </c>
      <c r="G346" s="324" t="s">
        <v>462</v>
      </c>
      <c r="H346" s="324" t="s">
        <v>462</v>
      </c>
      <c r="I346" s="324" t="s">
        <v>462</v>
      </c>
      <c r="J346" s="365"/>
      <c r="K346" s="366"/>
      <c r="L346" s="389"/>
      <c r="M346" s="425"/>
      <c r="N346" s="349"/>
      <c r="O346" s="369"/>
      <c r="P346" s="349"/>
      <c r="Q346" s="1018"/>
      <c r="R346" s="426" t="s">
        <v>473</v>
      </c>
      <c r="S346" s="433" t="s">
        <v>628</v>
      </c>
      <c r="T346" s="388"/>
      <c r="U346" s="433"/>
      <c r="V346" s="428" t="s">
        <v>473</v>
      </c>
      <c r="W346" s="388" t="s">
        <v>629</v>
      </c>
      <c r="X346" s="388"/>
      <c r="Y346" s="433"/>
      <c r="Z346" s="433"/>
      <c r="AA346" s="433"/>
      <c r="AB346" s="433"/>
      <c r="AC346" s="433"/>
      <c r="AD346" s="433"/>
      <c r="AE346" s="433"/>
      <c r="AF346" s="439"/>
      <c r="AG346" s="446"/>
      <c r="AH346" s="383"/>
      <c r="AI346" s="378"/>
      <c r="AJ346" s="378"/>
      <c r="AK346" s="379"/>
      <c r="AL346" s="1021"/>
      <c r="AM346" s="1022"/>
      <c r="AN346" s="1022"/>
      <c r="AO346" s="1023"/>
    </row>
    <row r="347" spans="1:41" ht="18.75" hidden="1" customHeight="1" x14ac:dyDescent="0.4">
      <c r="A347" s="324" t="s">
        <v>462</v>
      </c>
      <c r="B347" s="324" t="s">
        <v>462</v>
      </c>
      <c r="C347" s="324" t="s">
        <v>462</v>
      </c>
      <c r="D347" s="324" t="s">
        <v>462</v>
      </c>
      <c r="E347" s="324" t="s">
        <v>462</v>
      </c>
      <c r="F347" s="324" t="s">
        <v>163</v>
      </c>
      <c r="G347" s="324" t="s">
        <v>462</v>
      </c>
      <c r="H347" s="324" t="s">
        <v>462</v>
      </c>
      <c r="I347" s="324" t="s">
        <v>462</v>
      </c>
      <c r="J347" s="365"/>
      <c r="K347" s="366"/>
      <c r="L347" s="389"/>
      <c r="M347" s="425"/>
      <c r="N347" s="349"/>
      <c r="O347" s="369"/>
      <c r="P347" s="349"/>
      <c r="Q347" s="387" t="s">
        <v>361</v>
      </c>
      <c r="R347" s="371" t="s">
        <v>473</v>
      </c>
      <c r="S347" s="372" t="s">
        <v>552</v>
      </c>
      <c r="T347" s="373"/>
      <c r="U347" s="374"/>
      <c r="V347" s="375" t="s">
        <v>473</v>
      </c>
      <c r="W347" s="372" t="s">
        <v>553</v>
      </c>
      <c r="X347" s="373"/>
      <c r="Y347" s="373"/>
      <c r="Z347" s="393"/>
      <c r="AA347" s="393"/>
      <c r="AB347" s="393"/>
      <c r="AC347" s="393"/>
      <c r="AD347" s="393"/>
      <c r="AE347" s="393"/>
      <c r="AF347" s="393"/>
      <c r="AG347" s="436"/>
      <c r="AH347" s="383"/>
      <c r="AI347" s="378"/>
      <c r="AJ347" s="378"/>
      <c r="AK347" s="379"/>
      <c r="AL347" s="1021"/>
      <c r="AM347" s="1022"/>
      <c r="AN347" s="1022"/>
      <c r="AO347" s="1023"/>
    </row>
    <row r="348" spans="1:41" ht="18.75" hidden="1" customHeight="1" x14ac:dyDescent="0.4">
      <c r="A348" s="324" t="s">
        <v>462</v>
      </c>
      <c r="B348" s="324" t="s">
        <v>462</v>
      </c>
      <c r="C348" s="324" t="s">
        <v>462</v>
      </c>
      <c r="D348" s="324" t="s">
        <v>462</v>
      </c>
      <c r="E348" s="324" t="s">
        <v>462</v>
      </c>
      <c r="F348" s="324" t="s">
        <v>163</v>
      </c>
      <c r="G348" s="324" t="s">
        <v>462</v>
      </c>
      <c r="H348" s="324" t="s">
        <v>462</v>
      </c>
      <c r="I348" s="324" t="s">
        <v>462</v>
      </c>
      <c r="J348" s="365"/>
      <c r="K348" s="366"/>
      <c r="L348" s="389"/>
      <c r="M348" s="425"/>
      <c r="N348" s="349"/>
      <c r="O348" s="369"/>
      <c r="P348" s="349"/>
      <c r="Q348" s="387" t="s">
        <v>554</v>
      </c>
      <c r="R348" s="371" t="s">
        <v>473</v>
      </c>
      <c r="S348" s="372" t="s">
        <v>489</v>
      </c>
      <c r="T348" s="373"/>
      <c r="U348" s="374"/>
      <c r="V348" s="375" t="s">
        <v>473</v>
      </c>
      <c r="W348" s="372" t="s">
        <v>490</v>
      </c>
      <c r="X348" s="376"/>
      <c r="Y348" s="373"/>
      <c r="Z348" s="393"/>
      <c r="AA348" s="393"/>
      <c r="AB348" s="393"/>
      <c r="AC348" s="393"/>
      <c r="AD348" s="393"/>
      <c r="AE348" s="393"/>
      <c r="AF348" s="393"/>
      <c r="AG348" s="436"/>
      <c r="AH348" s="383"/>
      <c r="AI348" s="378"/>
      <c r="AJ348" s="378"/>
      <c r="AK348" s="379"/>
      <c r="AL348" s="1021"/>
      <c r="AM348" s="1022"/>
      <c r="AN348" s="1022"/>
      <c r="AO348" s="1023"/>
    </row>
    <row r="349" spans="1:41" ht="18.75" hidden="1" customHeight="1" x14ac:dyDescent="0.4">
      <c r="A349" s="324" t="s">
        <v>462</v>
      </c>
      <c r="B349" s="324" t="s">
        <v>462</v>
      </c>
      <c r="C349" s="324" t="s">
        <v>462</v>
      </c>
      <c r="D349" s="324" t="s">
        <v>462</v>
      </c>
      <c r="E349" s="324" t="s">
        <v>462</v>
      </c>
      <c r="F349" s="324" t="s">
        <v>163</v>
      </c>
      <c r="G349" s="324" t="s">
        <v>462</v>
      </c>
      <c r="H349" s="324" t="s">
        <v>462</v>
      </c>
      <c r="I349" s="324" t="s">
        <v>462</v>
      </c>
      <c r="J349" s="365"/>
      <c r="K349" s="366"/>
      <c r="L349" s="389"/>
      <c r="M349" s="425"/>
      <c r="N349" s="349"/>
      <c r="O349" s="369"/>
      <c r="P349" s="349"/>
      <c r="Q349" s="387" t="s">
        <v>555</v>
      </c>
      <c r="R349" s="371" t="s">
        <v>473</v>
      </c>
      <c r="S349" s="372" t="s">
        <v>489</v>
      </c>
      <c r="T349" s="373"/>
      <c r="U349" s="374"/>
      <c r="V349" s="375" t="s">
        <v>473</v>
      </c>
      <c r="W349" s="372" t="s">
        <v>490</v>
      </c>
      <c r="X349" s="376"/>
      <c r="Y349" s="373"/>
      <c r="Z349" s="376"/>
      <c r="AA349" s="376"/>
      <c r="AB349" s="376"/>
      <c r="AC349" s="376"/>
      <c r="AD349" s="376"/>
      <c r="AE349" s="376"/>
      <c r="AF349" s="376"/>
      <c r="AG349" s="382"/>
      <c r="AH349" s="383"/>
      <c r="AI349" s="378"/>
      <c r="AJ349" s="378"/>
      <c r="AK349" s="379"/>
      <c r="AL349" s="1021"/>
      <c r="AM349" s="1022"/>
      <c r="AN349" s="1022"/>
      <c r="AO349" s="1023"/>
    </row>
    <row r="350" spans="1:41" ht="19.5" hidden="1" customHeight="1" x14ac:dyDescent="0.4">
      <c r="A350" s="324" t="s">
        <v>462</v>
      </c>
      <c r="B350" s="324" t="s">
        <v>462</v>
      </c>
      <c r="C350" s="324" t="s">
        <v>462</v>
      </c>
      <c r="D350" s="324" t="s">
        <v>462</v>
      </c>
      <c r="E350" s="324" t="s">
        <v>462</v>
      </c>
      <c r="F350" s="324" t="s">
        <v>163</v>
      </c>
      <c r="G350" s="324" t="s">
        <v>462</v>
      </c>
      <c r="H350" s="324" t="s">
        <v>462</v>
      </c>
      <c r="I350" s="324" t="s">
        <v>462</v>
      </c>
      <c r="J350" s="365"/>
      <c r="K350" s="366"/>
      <c r="L350" s="367"/>
      <c r="M350" s="368"/>
      <c r="N350" s="349"/>
      <c r="O350" s="369"/>
      <c r="P350" s="380"/>
      <c r="Q350" s="381" t="s">
        <v>492</v>
      </c>
      <c r="R350" s="371" t="s">
        <v>473</v>
      </c>
      <c r="S350" s="372" t="s">
        <v>489</v>
      </c>
      <c r="T350" s="373"/>
      <c r="U350" s="374"/>
      <c r="V350" s="375" t="s">
        <v>473</v>
      </c>
      <c r="W350" s="372" t="s">
        <v>493</v>
      </c>
      <c r="X350" s="375"/>
      <c r="Y350" s="372"/>
      <c r="Z350" s="376"/>
      <c r="AA350" s="376"/>
      <c r="AB350" s="376"/>
      <c r="AC350" s="376"/>
      <c r="AD350" s="376"/>
      <c r="AE350" s="376"/>
      <c r="AF350" s="376"/>
      <c r="AG350" s="382"/>
      <c r="AH350" s="378"/>
      <c r="AI350" s="378"/>
      <c r="AJ350" s="378"/>
      <c r="AK350" s="379"/>
      <c r="AL350" s="1021"/>
      <c r="AM350" s="1022"/>
      <c r="AN350" s="1022"/>
      <c r="AO350" s="1023"/>
    </row>
    <row r="351" spans="1:41" ht="19.5" hidden="1" customHeight="1" x14ac:dyDescent="0.4">
      <c r="A351" s="324" t="s">
        <v>462</v>
      </c>
      <c r="B351" s="324" t="s">
        <v>462</v>
      </c>
      <c r="C351" s="324" t="s">
        <v>462</v>
      </c>
      <c r="D351" s="324" t="s">
        <v>462</v>
      </c>
      <c r="E351" s="324" t="s">
        <v>462</v>
      </c>
      <c r="F351" s="324" t="s">
        <v>163</v>
      </c>
      <c r="G351" s="324" t="s">
        <v>462</v>
      </c>
      <c r="H351" s="324" t="s">
        <v>462</v>
      </c>
      <c r="I351" s="324" t="s">
        <v>462</v>
      </c>
      <c r="J351" s="365"/>
      <c r="K351" s="366"/>
      <c r="L351" s="367"/>
      <c r="M351" s="368"/>
      <c r="N351" s="349"/>
      <c r="O351" s="369"/>
      <c r="P351" s="380"/>
      <c r="Q351" s="381" t="s">
        <v>494</v>
      </c>
      <c r="R351" s="371" t="s">
        <v>473</v>
      </c>
      <c r="S351" s="372" t="s">
        <v>489</v>
      </c>
      <c r="T351" s="373"/>
      <c r="U351" s="374"/>
      <c r="V351" s="375" t="s">
        <v>473</v>
      </c>
      <c r="W351" s="372" t="s">
        <v>493</v>
      </c>
      <c r="X351" s="375"/>
      <c r="Y351" s="372"/>
      <c r="Z351" s="376"/>
      <c r="AA351" s="376"/>
      <c r="AB351" s="376"/>
      <c r="AC351" s="376"/>
      <c r="AD351" s="376"/>
      <c r="AE351" s="376"/>
      <c r="AF351" s="376"/>
      <c r="AG351" s="382"/>
      <c r="AH351" s="378"/>
      <c r="AI351" s="378"/>
      <c r="AJ351" s="378"/>
      <c r="AK351" s="379"/>
      <c r="AL351" s="1021"/>
      <c r="AM351" s="1022"/>
      <c r="AN351" s="1022"/>
      <c r="AO351" s="1023"/>
    </row>
    <row r="352" spans="1:41" ht="18.75" hidden="1" customHeight="1" x14ac:dyDescent="0.4">
      <c r="A352" s="324" t="s">
        <v>462</v>
      </c>
      <c r="B352" s="324" t="s">
        <v>462</v>
      </c>
      <c r="C352" s="324" t="s">
        <v>462</v>
      </c>
      <c r="D352" s="324" t="s">
        <v>462</v>
      </c>
      <c r="E352" s="324" t="s">
        <v>462</v>
      </c>
      <c r="F352" s="324" t="s">
        <v>163</v>
      </c>
      <c r="G352" s="324" t="s">
        <v>462</v>
      </c>
      <c r="H352" s="324" t="s">
        <v>462</v>
      </c>
      <c r="I352" s="324" t="s">
        <v>462</v>
      </c>
      <c r="J352" s="365"/>
      <c r="K352" s="366"/>
      <c r="L352" s="389"/>
      <c r="M352" s="425"/>
      <c r="N352" s="349"/>
      <c r="O352" s="369"/>
      <c r="P352" s="349"/>
      <c r="Q352" s="1000" t="s">
        <v>556</v>
      </c>
      <c r="R352" s="1078" t="s">
        <v>473</v>
      </c>
      <c r="S352" s="999" t="s">
        <v>484</v>
      </c>
      <c r="T352" s="999"/>
      <c r="U352" s="1075" t="s">
        <v>473</v>
      </c>
      <c r="V352" s="999" t="s">
        <v>499</v>
      </c>
      <c r="W352" s="999"/>
      <c r="X352" s="430"/>
      <c r="Y352" s="430"/>
      <c r="Z352" s="430"/>
      <c r="AA352" s="430"/>
      <c r="AB352" s="430"/>
      <c r="AC352" s="430"/>
      <c r="AD352" s="430"/>
      <c r="AE352" s="430"/>
      <c r="AF352" s="430"/>
      <c r="AG352" s="431"/>
      <c r="AH352" s="383"/>
      <c r="AI352" s="378"/>
      <c r="AJ352" s="378"/>
      <c r="AK352" s="379"/>
      <c r="AL352" s="1021"/>
      <c r="AM352" s="1022"/>
      <c r="AN352" s="1022"/>
      <c r="AO352" s="1023"/>
    </row>
    <row r="353" spans="1:41" ht="18.75" hidden="1" customHeight="1" x14ac:dyDescent="0.4">
      <c r="A353" s="324" t="s">
        <v>462</v>
      </c>
      <c r="B353" s="324" t="s">
        <v>462</v>
      </c>
      <c r="C353" s="324" t="s">
        <v>462</v>
      </c>
      <c r="D353" s="324" t="s">
        <v>462</v>
      </c>
      <c r="E353" s="324" t="s">
        <v>462</v>
      </c>
      <c r="F353" s="324" t="s">
        <v>163</v>
      </c>
      <c r="G353" s="324" t="s">
        <v>462</v>
      </c>
      <c r="H353" s="324" t="s">
        <v>462</v>
      </c>
      <c r="I353" s="324" t="s">
        <v>462</v>
      </c>
      <c r="J353" s="365"/>
      <c r="K353" s="366"/>
      <c r="L353" s="389"/>
      <c r="M353" s="425"/>
      <c r="N353" s="349"/>
      <c r="O353" s="369"/>
      <c r="P353" s="349"/>
      <c r="Q353" s="1029"/>
      <c r="R353" s="1079"/>
      <c r="S353" s="1032"/>
      <c r="T353" s="1032"/>
      <c r="U353" s="1076"/>
      <c r="V353" s="1032"/>
      <c r="W353" s="1032"/>
      <c r="X353" s="433"/>
      <c r="Y353" s="433"/>
      <c r="Z353" s="433"/>
      <c r="AA353" s="433"/>
      <c r="AB353" s="433"/>
      <c r="AC353" s="433"/>
      <c r="AD353" s="433"/>
      <c r="AE353" s="433"/>
      <c r="AF353" s="433"/>
      <c r="AG353" s="434"/>
      <c r="AH353" s="383"/>
      <c r="AI353" s="378"/>
      <c r="AJ353" s="378"/>
      <c r="AK353" s="379"/>
      <c r="AL353" s="1021"/>
      <c r="AM353" s="1022"/>
      <c r="AN353" s="1022"/>
      <c r="AO353" s="1023"/>
    </row>
    <row r="354" spans="1:41" ht="18.75" hidden="1" customHeight="1" x14ac:dyDescent="0.4">
      <c r="A354" s="324" t="s">
        <v>462</v>
      </c>
      <c r="B354" s="324" t="s">
        <v>462</v>
      </c>
      <c r="C354" s="324" t="s">
        <v>462</v>
      </c>
      <c r="D354" s="324" t="s">
        <v>462</v>
      </c>
      <c r="E354" s="324" t="s">
        <v>462</v>
      </c>
      <c r="F354" s="324" t="s">
        <v>163</v>
      </c>
      <c r="G354" s="324" t="s">
        <v>462</v>
      </c>
      <c r="H354" s="324" t="s">
        <v>462</v>
      </c>
      <c r="I354" s="324" t="s">
        <v>462</v>
      </c>
      <c r="J354" s="365"/>
      <c r="K354" s="366"/>
      <c r="L354" s="389"/>
      <c r="M354" s="425"/>
      <c r="N354" s="349"/>
      <c r="O354" s="369"/>
      <c r="P354" s="349"/>
      <c r="Q354" s="387" t="s">
        <v>630</v>
      </c>
      <c r="R354" s="371" t="s">
        <v>473</v>
      </c>
      <c r="S354" s="372" t="s">
        <v>631</v>
      </c>
      <c r="T354" s="373"/>
      <c r="U354" s="374"/>
      <c r="V354" s="375" t="s">
        <v>473</v>
      </c>
      <c r="W354" s="372" t="s">
        <v>632</v>
      </c>
      <c r="X354" s="376"/>
      <c r="Y354" s="393"/>
      <c r="Z354" s="393"/>
      <c r="AA354" s="393"/>
      <c r="AB354" s="393"/>
      <c r="AC354" s="393"/>
      <c r="AD354" s="393"/>
      <c r="AE354" s="393"/>
      <c r="AF354" s="393"/>
      <c r="AG354" s="436"/>
      <c r="AH354" s="383"/>
      <c r="AI354" s="378"/>
      <c r="AJ354" s="378"/>
      <c r="AK354" s="379"/>
      <c r="AL354" s="1021"/>
      <c r="AM354" s="1022"/>
      <c r="AN354" s="1022"/>
      <c r="AO354" s="1023"/>
    </row>
    <row r="355" spans="1:41" ht="18.75" hidden="1" customHeight="1" x14ac:dyDescent="0.4">
      <c r="A355" s="324" t="s">
        <v>462</v>
      </c>
      <c r="B355" s="324" t="s">
        <v>462</v>
      </c>
      <c r="C355" s="324" t="s">
        <v>462</v>
      </c>
      <c r="D355" s="324" t="s">
        <v>462</v>
      </c>
      <c r="E355" s="324" t="s">
        <v>462</v>
      </c>
      <c r="F355" s="324" t="s">
        <v>163</v>
      </c>
      <c r="G355" s="324" t="s">
        <v>462</v>
      </c>
      <c r="H355" s="324" t="s">
        <v>462</v>
      </c>
      <c r="I355" s="324" t="s">
        <v>462</v>
      </c>
      <c r="J355" s="365"/>
      <c r="K355" s="366"/>
      <c r="L355" s="389"/>
      <c r="M355" s="425"/>
      <c r="N355" s="349"/>
      <c r="O355" s="369"/>
      <c r="P355" s="349"/>
      <c r="Q355" s="387" t="s">
        <v>633</v>
      </c>
      <c r="R355" s="371" t="s">
        <v>473</v>
      </c>
      <c r="S355" s="372" t="s">
        <v>631</v>
      </c>
      <c r="T355" s="373"/>
      <c r="U355" s="374"/>
      <c r="V355" s="375" t="s">
        <v>473</v>
      </c>
      <c r="W355" s="372" t="s">
        <v>632</v>
      </c>
      <c r="X355" s="376"/>
      <c r="Y355" s="393"/>
      <c r="Z355" s="393"/>
      <c r="AA355" s="393"/>
      <c r="AB355" s="393"/>
      <c r="AC355" s="393"/>
      <c r="AD355" s="393"/>
      <c r="AE355" s="393"/>
      <c r="AF355" s="393"/>
      <c r="AG355" s="436"/>
      <c r="AH355" s="383"/>
      <c r="AI355" s="378"/>
      <c r="AJ355" s="378"/>
      <c r="AK355" s="379"/>
      <c r="AL355" s="1021"/>
      <c r="AM355" s="1022"/>
      <c r="AN355" s="1022"/>
      <c r="AO355" s="1023"/>
    </row>
    <row r="356" spans="1:41" ht="18.75" hidden="1" customHeight="1" x14ac:dyDescent="0.4">
      <c r="A356" s="324" t="s">
        <v>462</v>
      </c>
      <c r="B356" s="324" t="s">
        <v>462</v>
      </c>
      <c r="C356" s="324" t="s">
        <v>462</v>
      </c>
      <c r="D356" s="324" t="s">
        <v>462</v>
      </c>
      <c r="E356" s="324" t="s">
        <v>462</v>
      </c>
      <c r="F356" s="324" t="s">
        <v>163</v>
      </c>
      <c r="G356" s="324" t="s">
        <v>462</v>
      </c>
      <c r="H356" s="324" t="s">
        <v>462</v>
      </c>
      <c r="I356" s="324" t="s">
        <v>462</v>
      </c>
      <c r="J356" s="365"/>
      <c r="K356" s="366"/>
      <c r="L356" s="389"/>
      <c r="M356" s="425"/>
      <c r="N356" s="349"/>
      <c r="O356" s="369"/>
      <c r="P356" s="349"/>
      <c r="Q356" s="387" t="s">
        <v>634</v>
      </c>
      <c r="R356" s="426" t="s">
        <v>473</v>
      </c>
      <c r="S356" s="388" t="s">
        <v>484</v>
      </c>
      <c r="T356" s="427"/>
      <c r="U356" s="428" t="s">
        <v>473</v>
      </c>
      <c r="V356" s="388" t="s">
        <v>499</v>
      </c>
      <c r="W356" s="373"/>
      <c r="X356" s="393"/>
      <c r="Y356" s="393"/>
      <c r="Z356" s="393"/>
      <c r="AA356" s="393"/>
      <c r="AB356" s="393"/>
      <c r="AC356" s="393"/>
      <c r="AD356" s="393"/>
      <c r="AE356" s="393"/>
      <c r="AF356" s="393"/>
      <c r="AG356" s="436"/>
      <c r="AH356" s="383"/>
      <c r="AI356" s="378"/>
      <c r="AJ356" s="378"/>
      <c r="AK356" s="379"/>
      <c r="AL356" s="1021"/>
      <c r="AM356" s="1022"/>
      <c r="AN356" s="1022"/>
      <c r="AO356" s="1023"/>
    </row>
    <row r="357" spans="1:41" ht="18.75" hidden="1" customHeight="1" x14ac:dyDescent="0.4">
      <c r="A357" s="324" t="s">
        <v>462</v>
      </c>
      <c r="B357" s="324" t="s">
        <v>462</v>
      </c>
      <c r="C357" s="324" t="s">
        <v>462</v>
      </c>
      <c r="D357" s="324" t="s">
        <v>462</v>
      </c>
      <c r="E357" s="324" t="s">
        <v>462</v>
      </c>
      <c r="F357" s="324" t="s">
        <v>163</v>
      </c>
      <c r="G357" s="324" t="s">
        <v>462</v>
      </c>
      <c r="H357" s="324" t="s">
        <v>462</v>
      </c>
      <c r="I357" s="324" t="s">
        <v>462</v>
      </c>
      <c r="J357" s="365"/>
      <c r="K357" s="366"/>
      <c r="L357" s="389"/>
      <c r="M357" s="425"/>
      <c r="N357" s="349"/>
      <c r="O357" s="369"/>
      <c r="P357" s="349"/>
      <c r="Q357" s="387" t="s">
        <v>577</v>
      </c>
      <c r="R357" s="426" t="s">
        <v>473</v>
      </c>
      <c r="S357" s="388" t="s">
        <v>484</v>
      </c>
      <c r="T357" s="427"/>
      <c r="U357" s="428" t="s">
        <v>473</v>
      </c>
      <c r="V357" s="388" t="s">
        <v>499</v>
      </c>
      <c r="W357" s="373"/>
      <c r="X357" s="393"/>
      <c r="Y357" s="393"/>
      <c r="Z357" s="393"/>
      <c r="AA357" s="393"/>
      <c r="AB357" s="393"/>
      <c r="AC357" s="393"/>
      <c r="AD357" s="393"/>
      <c r="AE357" s="393"/>
      <c r="AF357" s="393"/>
      <c r="AG357" s="436"/>
      <c r="AH357" s="383"/>
      <c r="AI357" s="378"/>
      <c r="AJ357" s="378"/>
      <c r="AK357" s="379"/>
      <c r="AL357" s="1021"/>
      <c r="AM357" s="1022"/>
      <c r="AN357" s="1022"/>
      <c r="AO357" s="1023"/>
    </row>
    <row r="358" spans="1:41" ht="18.75" hidden="1" customHeight="1" x14ac:dyDescent="0.4">
      <c r="A358" s="324" t="s">
        <v>462</v>
      </c>
      <c r="B358" s="324" t="s">
        <v>462</v>
      </c>
      <c r="C358" s="324" t="s">
        <v>462</v>
      </c>
      <c r="D358" s="324" t="s">
        <v>462</v>
      </c>
      <c r="E358" s="324" t="s">
        <v>462</v>
      </c>
      <c r="F358" s="324" t="s">
        <v>163</v>
      </c>
      <c r="G358" s="324" t="s">
        <v>462</v>
      </c>
      <c r="H358" s="324" t="s">
        <v>462</v>
      </c>
      <c r="I358" s="324" t="s">
        <v>462</v>
      </c>
      <c r="J358" s="346" t="s">
        <v>473</v>
      </c>
      <c r="K358" s="366">
        <v>55</v>
      </c>
      <c r="L358" s="389" t="s">
        <v>657</v>
      </c>
      <c r="M358" s="346" t="s">
        <v>473</v>
      </c>
      <c r="N358" s="349" t="s">
        <v>664</v>
      </c>
      <c r="O358" s="369"/>
      <c r="P358" s="349"/>
      <c r="Q358" s="387" t="s">
        <v>578</v>
      </c>
      <c r="R358" s="426" t="s">
        <v>473</v>
      </c>
      <c r="S358" s="388" t="s">
        <v>484</v>
      </c>
      <c r="T358" s="427"/>
      <c r="U358" s="428" t="s">
        <v>473</v>
      </c>
      <c r="V358" s="388" t="s">
        <v>499</v>
      </c>
      <c r="W358" s="373"/>
      <c r="X358" s="393"/>
      <c r="Y358" s="393"/>
      <c r="Z358" s="393"/>
      <c r="AA358" s="393"/>
      <c r="AB358" s="393"/>
      <c r="AC358" s="393"/>
      <c r="AD358" s="393"/>
      <c r="AE358" s="393"/>
      <c r="AF358" s="393"/>
      <c r="AG358" s="436"/>
      <c r="AH358" s="383"/>
      <c r="AI358" s="378"/>
      <c r="AJ358" s="378"/>
      <c r="AK358" s="379"/>
      <c r="AL358" s="1021"/>
      <c r="AM358" s="1022"/>
      <c r="AN358" s="1022"/>
      <c r="AO358" s="1023"/>
    </row>
    <row r="359" spans="1:41" ht="18.75" hidden="1" customHeight="1" x14ac:dyDescent="0.4">
      <c r="A359" s="324" t="s">
        <v>462</v>
      </c>
      <c r="B359" s="324" t="s">
        <v>462</v>
      </c>
      <c r="C359" s="324" t="s">
        <v>462</v>
      </c>
      <c r="D359" s="324" t="s">
        <v>462</v>
      </c>
      <c r="E359" s="324" t="s">
        <v>462</v>
      </c>
      <c r="F359" s="324" t="s">
        <v>163</v>
      </c>
      <c r="G359" s="324" t="s">
        <v>462</v>
      </c>
      <c r="H359" s="324" t="s">
        <v>462</v>
      </c>
      <c r="I359" s="324" t="s">
        <v>462</v>
      </c>
      <c r="J359" s="365"/>
      <c r="K359" s="366"/>
      <c r="L359" s="389"/>
      <c r="M359" s="425"/>
      <c r="N359" s="349"/>
      <c r="O359" s="369"/>
      <c r="P359" s="349"/>
      <c r="Q359" s="1027" t="s">
        <v>639</v>
      </c>
      <c r="R359" s="394" t="s">
        <v>473</v>
      </c>
      <c r="S359" s="395" t="s">
        <v>608</v>
      </c>
      <c r="T359" s="395"/>
      <c r="U359" s="391"/>
      <c r="V359" s="391"/>
      <c r="W359" s="391"/>
      <c r="X359" s="391"/>
      <c r="Y359" s="399" t="s">
        <v>473</v>
      </c>
      <c r="Z359" s="395" t="s">
        <v>609</v>
      </c>
      <c r="AA359" s="391"/>
      <c r="AB359" s="391"/>
      <c r="AC359" s="391"/>
      <c r="AD359" s="391"/>
      <c r="AE359" s="391"/>
      <c r="AF359" s="391"/>
      <c r="AG359" s="392"/>
      <c r="AH359" s="383"/>
      <c r="AI359" s="378"/>
      <c r="AJ359" s="378"/>
      <c r="AK359" s="379"/>
      <c r="AL359" s="1021"/>
      <c r="AM359" s="1022"/>
      <c r="AN359" s="1022"/>
      <c r="AO359" s="1023"/>
    </row>
    <row r="360" spans="1:41" ht="18.75" hidden="1" customHeight="1" x14ac:dyDescent="0.4">
      <c r="A360" s="324" t="s">
        <v>462</v>
      </c>
      <c r="B360" s="324" t="s">
        <v>462</v>
      </c>
      <c r="C360" s="324" t="s">
        <v>462</v>
      </c>
      <c r="D360" s="324" t="s">
        <v>462</v>
      </c>
      <c r="E360" s="324" t="s">
        <v>462</v>
      </c>
      <c r="F360" s="324" t="s">
        <v>163</v>
      </c>
      <c r="G360" s="324" t="s">
        <v>462</v>
      </c>
      <c r="H360" s="324" t="s">
        <v>462</v>
      </c>
      <c r="I360" s="324" t="s">
        <v>462</v>
      </c>
      <c r="J360" s="365"/>
      <c r="K360" s="366"/>
      <c r="L360" s="389"/>
      <c r="M360" s="425"/>
      <c r="N360" s="349"/>
      <c r="O360" s="369"/>
      <c r="P360" s="349"/>
      <c r="Q360" s="1018"/>
      <c r="R360" s="426" t="s">
        <v>473</v>
      </c>
      <c r="S360" s="388" t="s">
        <v>641</v>
      </c>
      <c r="T360" s="439"/>
      <c r="U360" s="439"/>
      <c r="V360" s="439"/>
      <c r="W360" s="439"/>
      <c r="X360" s="439"/>
      <c r="Y360" s="439"/>
      <c r="Z360" s="433"/>
      <c r="AA360" s="439"/>
      <c r="AB360" s="439"/>
      <c r="AC360" s="439"/>
      <c r="AD360" s="439"/>
      <c r="AE360" s="439"/>
      <c r="AF360" s="439"/>
      <c r="AG360" s="446"/>
      <c r="AH360" s="383"/>
      <c r="AI360" s="378"/>
      <c r="AJ360" s="378"/>
      <c r="AK360" s="379"/>
      <c r="AL360" s="1021"/>
      <c r="AM360" s="1022"/>
      <c r="AN360" s="1022"/>
      <c r="AO360" s="1023"/>
    </row>
    <row r="361" spans="1:41" ht="18.75" hidden="1" customHeight="1" x14ac:dyDescent="0.4">
      <c r="A361" s="324" t="s">
        <v>462</v>
      </c>
      <c r="B361" s="324" t="s">
        <v>462</v>
      </c>
      <c r="C361" s="324" t="s">
        <v>462</v>
      </c>
      <c r="D361" s="324" t="s">
        <v>462</v>
      </c>
      <c r="E361" s="324" t="s">
        <v>462</v>
      </c>
      <c r="F361" s="324" t="s">
        <v>163</v>
      </c>
      <c r="G361" s="324" t="s">
        <v>462</v>
      </c>
      <c r="H361" s="324" t="s">
        <v>462</v>
      </c>
      <c r="I361" s="324" t="s">
        <v>462</v>
      </c>
      <c r="J361" s="365"/>
      <c r="K361" s="366"/>
      <c r="L361" s="389"/>
      <c r="M361" s="425"/>
      <c r="N361" s="349"/>
      <c r="O361" s="369"/>
      <c r="P361" s="349"/>
      <c r="Q361" s="1027" t="s">
        <v>615</v>
      </c>
      <c r="R361" s="394" t="s">
        <v>473</v>
      </c>
      <c r="S361" s="395" t="s">
        <v>642</v>
      </c>
      <c r="T361" s="437"/>
      <c r="U361" s="438"/>
      <c r="V361" s="399" t="s">
        <v>473</v>
      </c>
      <c r="W361" s="395" t="s">
        <v>643</v>
      </c>
      <c r="X361" s="391"/>
      <c r="Y361" s="391"/>
      <c r="Z361" s="399" t="s">
        <v>473</v>
      </c>
      <c r="AA361" s="395" t="s">
        <v>644</v>
      </c>
      <c r="AB361" s="391"/>
      <c r="AC361" s="391"/>
      <c r="AD361" s="391"/>
      <c r="AE361" s="391"/>
      <c r="AF361" s="391"/>
      <c r="AG361" s="392"/>
      <c r="AH361" s="383"/>
      <c r="AI361" s="378"/>
      <c r="AJ361" s="378"/>
      <c r="AK361" s="379"/>
      <c r="AL361" s="1021"/>
      <c r="AM361" s="1022"/>
      <c r="AN361" s="1022"/>
      <c r="AO361" s="1023"/>
    </row>
    <row r="362" spans="1:41" ht="18.75" hidden="1" customHeight="1" x14ac:dyDescent="0.4">
      <c r="A362" s="324" t="s">
        <v>462</v>
      </c>
      <c r="B362" s="324" t="s">
        <v>462</v>
      </c>
      <c r="C362" s="324" t="s">
        <v>462</v>
      </c>
      <c r="D362" s="324" t="s">
        <v>462</v>
      </c>
      <c r="E362" s="324" t="s">
        <v>462</v>
      </c>
      <c r="F362" s="324" t="s">
        <v>163</v>
      </c>
      <c r="G362" s="324" t="s">
        <v>462</v>
      </c>
      <c r="H362" s="324" t="s">
        <v>462</v>
      </c>
      <c r="I362" s="324" t="s">
        <v>462</v>
      </c>
      <c r="J362" s="365"/>
      <c r="K362" s="366"/>
      <c r="L362" s="389"/>
      <c r="M362" s="425"/>
      <c r="N362" s="349"/>
      <c r="O362" s="369"/>
      <c r="P362" s="349"/>
      <c r="Q362" s="1018"/>
      <c r="R362" s="426" t="s">
        <v>473</v>
      </c>
      <c r="S362" s="388" t="s">
        <v>645</v>
      </c>
      <c r="T362" s="439"/>
      <c r="U362" s="439"/>
      <c r="V362" s="439"/>
      <c r="W362" s="439"/>
      <c r="X362" s="439"/>
      <c r="Y362" s="439"/>
      <c r="Z362" s="428" t="s">
        <v>473</v>
      </c>
      <c r="AA362" s="388" t="s">
        <v>646</v>
      </c>
      <c r="AB362" s="433"/>
      <c r="AC362" s="439"/>
      <c r="AD362" s="439"/>
      <c r="AE362" s="439"/>
      <c r="AF362" s="439"/>
      <c r="AG362" s="446"/>
      <c r="AH362" s="383"/>
      <c r="AI362" s="378"/>
      <c r="AJ362" s="378"/>
      <c r="AK362" s="379"/>
      <c r="AL362" s="1021"/>
      <c r="AM362" s="1022"/>
      <c r="AN362" s="1022"/>
      <c r="AO362" s="1023"/>
    </row>
    <row r="363" spans="1:41" ht="18.75" hidden="1" customHeight="1" x14ac:dyDescent="0.4">
      <c r="A363" s="324" t="s">
        <v>462</v>
      </c>
      <c r="B363" s="324" t="s">
        <v>462</v>
      </c>
      <c r="C363" s="324" t="s">
        <v>462</v>
      </c>
      <c r="D363" s="324" t="s">
        <v>462</v>
      </c>
      <c r="E363" s="324" t="s">
        <v>462</v>
      </c>
      <c r="F363" s="324" t="s">
        <v>163</v>
      </c>
      <c r="G363" s="324" t="s">
        <v>462</v>
      </c>
      <c r="H363" s="324" t="s">
        <v>462</v>
      </c>
      <c r="I363" s="324" t="s">
        <v>462</v>
      </c>
      <c r="J363" s="365"/>
      <c r="K363" s="366"/>
      <c r="L363" s="389"/>
      <c r="M363" s="425"/>
      <c r="N363" s="349"/>
      <c r="O363" s="369"/>
      <c r="P363" s="349"/>
      <c r="Q363" s="1000" t="s">
        <v>647</v>
      </c>
      <c r="R363" s="1078" t="s">
        <v>473</v>
      </c>
      <c r="S363" s="999" t="s">
        <v>484</v>
      </c>
      <c r="T363" s="999"/>
      <c r="U363" s="1075" t="s">
        <v>473</v>
      </c>
      <c r="V363" s="999" t="s">
        <v>648</v>
      </c>
      <c r="W363" s="999"/>
      <c r="X363" s="999"/>
      <c r="Y363" s="1075" t="s">
        <v>473</v>
      </c>
      <c r="Z363" s="999" t="s">
        <v>649</v>
      </c>
      <c r="AA363" s="999"/>
      <c r="AB363" s="999"/>
      <c r="AC363" s="1075" t="s">
        <v>473</v>
      </c>
      <c r="AD363" s="999" t="s">
        <v>650</v>
      </c>
      <c r="AE363" s="999"/>
      <c r="AF363" s="999"/>
      <c r="AG363" s="1077"/>
      <c r="AH363" s="383"/>
      <c r="AI363" s="378"/>
      <c r="AJ363" s="378"/>
      <c r="AK363" s="379"/>
      <c r="AL363" s="1021"/>
      <c r="AM363" s="1022"/>
      <c r="AN363" s="1022"/>
      <c r="AO363" s="1023"/>
    </row>
    <row r="364" spans="1:41" ht="18.75" hidden="1" customHeight="1" x14ac:dyDescent="0.4">
      <c r="A364" s="324" t="s">
        <v>462</v>
      </c>
      <c r="B364" s="324" t="s">
        <v>462</v>
      </c>
      <c r="C364" s="324" t="s">
        <v>462</v>
      </c>
      <c r="D364" s="324" t="s">
        <v>462</v>
      </c>
      <c r="E364" s="324" t="s">
        <v>462</v>
      </c>
      <c r="F364" s="324" t="s">
        <v>163</v>
      </c>
      <c r="G364" s="324" t="s">
        <v>462</v>
      </c>
      <c r="H364" s="324" t="s">
        <v>462</v>
      </c>
      <c r="I364" s="324" t="s">
        <v>462</v>
      </c>
      <c r="J364" s="365"/>
      <c r="K364" s="366"/>
      <c r="L364" s="389"/>
      <c r="M364" s="425"/>
      <c r="N364" s="349"/>
      <c r="O364" s="369"/>
      <c r="P364" s="349"/>
      <c r="Q364" s="1029"/>
      <c r="R364" s="1079"/>
      <c r="S364" s="1032"/>
      <c r="T364" s="1032"/>
      <c r="U364" s="1076"/>
      <c r="V364" s="1032"/>
      <c r="W364" s="1032"/>
      <c r="X364" s="1032"/>
      <c r="Y364" s="1076"/>
      <c r="Z364" s="1032"/>
      <c r="AA364" s="1032"/>
      <c r="AB364" s="1032"/>
      <c r="AC364" s="1076"/>
      <c r="AD364" s="1032"/>
      <c r="AE364" s="1032"/>
      <c r="AF364" s="1032"/>
      <c r="AG364" s="1055"/>
      <c r="AH364" s="383"/>
      <c r="AI364" s="378"/>
      <c r="AJ364" s="378"/>
      <c r="AK364" s="379"/>
      <c r="AL364" s="1021"/>
      <c r="AM364" s="1022"/>
      <c r="AN364" s="1022"/>
      <c r="AO364" s="1023"/>
    </row>
    <row r="365" spans="1:41" ht="18.75" hidden="1" customHeight="1" x14ac:dyDescent="0.4">
      <c r="A365" s="324" t="s">
        <v>462</v>
      </c>
      <c r="B365" s="324" t="s">
        <v>462</v>
      </c>
      <c r="C365" s="324" t="s">
        <v>462</v>
      </c>
      <c r="D365" s="324" t="s">
        <v>462</v>
      </c>
      <c r="E365" s="324" t="s">
        <v>462</v>
      </c>
      <c r="F365" s="324" t="s">
        <v>163</v>
      </c>
      <c r="G365" s="324" t="s">
        <v>462</v>
      </c>
      <c r="H365" s="324" t="s">
        <v>462</v>
      </c>
      <c r="I365" s="324" t="s">
        <v>462</v>
      </c>
      <c r="J365" s="365"/>
      <c r="K365" s="366"/>
      <c r="L365" s="389"/>
      <c r="M365" s="425"/>
      <c r="N365" s="349"/>
      <c r="O365" s="369"/>
      <c r="P365" s="349"/>
      <c r="Q365" s="385" t="s">
        <v>651</v>
      </c>
      <c r="R365" s="426" t="s">
        <v>473</v>
      </c>
      <c r="S365" s="388" t="s">
        <v>484</v>
      </c>
      <c r="T365" s="427"/>
      <c r="U365" s="428" t="s">
        <v>473</v>
      </c>
      <c r="V365" s="388" t="s">
        <v>499</v>
      </c>
      <c r="W365" s="373"/>
      <c r="X365" s="373"/>
      <c r="Y365" s="373"/>
      <c r="Z365" s="373"/>
      <c r="AA365" s="373"/>
      <c r="AB365" s="373"/>
      <c r="AC365" s="373"/>
      <c r="AD365" s="373"/>
      <c r="AE365" s="373"/>
      <c r="AF365" s="373"/>
      <c r="AG365" s="386"/>
      <c r="AH365" s="383"/>
      <c r="AI365" s="378"/>
      <c r="AJ365" s="378"/>
      <c r="AK365" s="379"/>
      <c r="AL365" s="1021"/>
      <c r="AM365" s="1022"/>
      <c r="AN365" s="1022"/>
      <c r="AO365" s="1023"/>
    </row>
    <row r="366" spans="1:41" ht="18.75" hidden="1" customHeight="1" x14ac:dyDescent="0.4">
      <c r="A366" s="324" t="s">
        <v>462</v>
      </c>
      <c r="B366" s="324" t="s">
        <v>462</v>
      </c>
      <c r="C366" s="324" t="s">
        <v>462</v>
      </c>
      <c r="D366" s="324" t="s">
        <v>462</v>
      </c>
      <c r="E366" s="324" t="s">
        <v>462</v>
      </c>
      <c r="F366" s="324" t="s">
        <v>163</v>
      </c>
      <c r="G366" s="324" t="s">
        <v>462</v>
      </c>
      <c r="H366" s="324" t="s">
        <v>462</v>
      </c>
      <c r="I366" s="324" t="s">
        <v>462</v>
      </c>
      <c r="J366" s="365"/>
      <c r="K366" s="366"/>
      <c r="L366" s="389"/>
      <c r="M366" s="425"/>
      <c r="N366" s="349"/>
      <c r="O366" s="369"/>
      <c r="P366" s="349"/>
      <c r="Q366" s="387" t="s">
        <v>431</v>
      </c>
      <c r="R366" s="371" t="s">
        <v>473</v>
      </c>
      <c r="S366" s="372" t="s">
        <v>484</v>
      </c>
      <c r="T366" s="372"/>
      <c r="U366" s="375" t="s">
        <v>473</v>
      </c>
      <c r="V366" s="372" t="s">
        <v>496</v>
      </c>
      <c r="W366" s="372"/>
      <c r="X366" s="375" t="s">
        <v>473</v>
      </c>
      <c r="Y366" s="372" t="s">
        <v>497</v>
      </c>
      <c r="Z366" s="376"/>
      <c r="AA366" s="373"/>
      <c r="AB366" s="373"/>
      <c r="AC366" s="373"/>
      <c r="AD366" s="373"/>
      <c r="AE366" s="373"/>
      <c r="AF366" s="373"/>
      <c r="AG366" s="386"/>
      <c r="AH366" s="383"/>
      <c r="AI366" s="378"/>
      <c r="AJ366" s="378"/>
      <c r="AK366" s="379"/>
      <c r="AL366" s="1021"/>
      <c r="AM366" s="1022"/>
      <c r="AN366" s="1022"/>
      <c r="AO366" s="1023"/>
    </row>
    <row r="367" spans="1:41" ht="18.75" hidden="1" customHeight="1" x14ac:dyDescent="0.4">
      <c r="A367" s="324" t="s">
        <v>462</v>
      </c>
      <c r="B367" s="324" t="s">
        <v>462</v>
      </c>
      <c r="C367" s="324" t="s">
        <v>462</v>
      </c>
      <c r="D367" s="324" t="s">
        <v>462</v>
      </c>
      <c r="E367" s="324" t="s">
        <v>462</v>
      </c>
      <c r="F367" s="324" t="s">
        <v>163</v>
      </c>
      <c r="G367" s="324" t="s">
        <v>462</v>
      </c>
      <c r="H367" s="324" t="s">
        <v>462</v>
      </c>
      <c r="I367" s="324" t="s">
        <v>462</v>
      </c>
      <c r="J367" s="365"/>
      <c r="K367" s="366"/>
      <c r="L367" s="389"/>
      <c r="M367" s="425"/>
      <c r="N367" s="349"/>
      <c r="O367" s="369"/>
      <c r="P367" s="349"/>
      <c r="Q367" s="387" t="s">
        <v>582</v>
      </c>
      <c r="R367" s="371" t="s">
        <v>473</v>
      </c>
      <c r="S367" s="372" t="s">
        <v>484</v>
      </c>
      <c r="T367" s="372"/>
      <c r="U367" s="375" t="s">
        <v>473</v>
      </c>
      <c r="V367" s="372" t="s">
        <v>496</v>
      </c>
      <c r="W367" s="372"/>
      <c r="X367" s="375" t="s">
        <v>473</v>
      </c>
      <c r="Y367" s="372" t="s">
        <v>497</v>
      </c>
      <c r="Z367" s="373"/>
      <c r="AA367" s="373"/>
      <c r="AB367" s="373"/>
      <c r="AC367" s="373"/>
      <c r="AD367" s="373"/>
      <c r="AE367" s="373"/>
      <c r="AF367" s="373"/>
      <c r="AG367" s="386"/>
      <c r="AH367" s="383"/>
      <c r="AI367" s="378"/>
      <c r="AJ367" s="378"/>
      <c r="AK367" s="379"/>
      <c r="AL367" s="1021"/>
      <c r="AM367" s="1022"/>
      <c r="AN367" s="1022"/>
      <c r="AO367" s="1023"/>
    </row>
    <row r="368" spans="1:41" ht="18.75" hidden="1" customHeight="1" x14ac:dyDescent="0.4">
      <c r="A368" s="324" t="s">
        <v>462</v>
      </c>
      <c r="B368" s="324" t="s">
        <v>462</v>
      </c>
      <c r="C368" s="324" t="s">
        <v>462</v>
      </c>
      <c r="D368" s="324" t="s">
        <v>462</v>
      </c>
      <c r="E368" s="324" t="s">
        <v>462</v>
      </c>
      <c r="F368" s="324" t="s">
        <v>163</v>
      </c>
      <c r="G368" s="324" t="s">
        <v>462</v>
      </c>
      <c r="H368" s="324" t="s">
        <v>462</v>
      </c>
      <c r="I368" s="324" t="s">
        <v>462</v>
      </c>
      <c r="J368" s="365"/>
      <c r="K368" s="366"/>
      <c r="L368" s="389"/>
      <c r="M368" s="425"/>
      <c r="N368" s="349"/>
      <c r="O368" s="369"/>
      <c r="P368" s="349"/>
      <c r="Q368" s="387" t="s">
        <v>652</v>
      </c>
      <c r="R368" s="371" t="s">
        <v>473</v>
      </c>
      <c r="S368" s="372" t="s">
        <v>484</v>
      </c>
      <c r="T368" s="372"/>
      <c r="U368" s="375" t="s">
        <v>473</v>
      </c>
      <c r="V368" s="372" t="s">
        <v>496</v>
      </c>
      <c r="W368" s="372"/>
      <c r="X368" s="375" t="s">
        <v>473</v>
      </c>
      <c r="Y368" s="372" t="s">
        <v>497</v>
      </c>
      <c r="Z368" s="376"/>
      <c r="AA368" s="372"/>
      <c r="AB368" s="372"/>
      <c r="AC368" s="372"/>
      <c r="AD368" s="372"/>
      <c r="AE368" s="372"/>
      <c r="AF368" s="372"/>
      <c r="AG368" s="377"/>
      <c r="AH368" s="383"/>
      <c r="AI368" s="378"/>
      <c r="AJ368" s="378"/>
      <c r="AK368" s="379"/>
      <c r="AL368" s="1021"/>
      <c r="AM368" s="1022"/>
      <c r="AN368" s="1022"/>
      <c r="AO368" s="1023"/>
    </row>
    <row r="369" spans="1:41" ht="18.75" hidden="1" customHeight="1" x14ac:dyDescent="0.4">
      <c r="A369" s="324" t="s">
        <v>462</v>
      </c>
      <c r="B369" s="324" t="s">
        <v>462</v>
      </c>
      <c r="C369" s="324" t="s">
        <v>462</v>
      </c>
      <c r="D369" s="324" t="s">
        <v>462</v>
      </c>
      <c r="E369" s="324" t="s">
        <v>462</v>
      </c>
      <c r="F369" s="324" t="s">
        <v>163</v>
      </c>
      <c r="G369" s="324" t="s">
        <v>462</v>
      </c>
      <c r="H369" s="324" t="s">
        <v>462</v>
      </c>
      <c r="I369" s="324" t="s">
        <v>462</v>
      </c>
      <c r="J369" s="365"/>
      <c r="K369" s="366"/>
      <c r="L369" s="389"/>
      <c r="M369" s="425"/>
      <c r="N369" s="349"/>
      <c r="O369" s="369"/>
      <c r="P369" s="349"/>
      <c r="Q369" s="384" t="s">
        <v>584</v>
      </c>
      <c r="R369" s="426" t="s">
        <v>473</v>
      </c>
      <c r="S369" s="388" t="s">
        <v>484</v>
      </c>
      <c r="T369" s="427"/>
      <c r="U369" s="428" t="s">
        <v>473</v>
      </c>
      <c r="V369" s="388" t="s">
        <v>499</v>
      </c>
      <c r="W369" s="373"/>
      <c r="X369" s="373"/>
      <c r="Y369" s="373"/>
      <c r="Z369" s="373"/>
      <c r="AA369" s="373"/>
      <c r="AB369" s="373"/>
      <c r="AC369" s="373"/>
      <c r="AD369" s="373"/>
      <c r="AE369" s="373"/>
      <c r="AF369" s="373"/>
      <c r="AG369" s="386"/>
      <c r="AH369" s="383"/>
      <c r="AI369" s="378"/>
      <c r="AJ369" s="378"/>
      <c r="AK369" s="379"/>
      <c r="AL369" s="1021"/>
      <c r="AM369" s="1022"/>
      <c r="AN369" s="1022"/>
      <c r="AO369" s="1023"/>
    </row>
    <row r="370" spans="1:41" ht="18.75" hidden="1" customHeight="1" x14ac:dyDescent="0.4">
      <c r="A370" s="324" t="s">
        <v>462</v>
      </c>
      <c r="B370" s="324" t="s">
        <v>462</v>
      </c>
      <c r="C370" s="324" t="s">
        <v>462</v>
      </c>
      <c r="D370" s="324" t="s">
        <v>462</v>
      </c>
      <c r="E370" s="324" t="s">
        <v>462</v>
      </c>
      <c r="F370" s="324" t="s">
        <v>163</v>
      </c>
      <c r="G370" s="324" t="s">
        <v>462</v>
      </c>
      <c r="H370" s="324" t="s">
        <v>462</v>
      </c>
      <c r="I370" s="324" t="s">
        <v>462</v>
      </c>
      <c r="J370" s="365"/>
      <c r="K370" s="366"/>
      <c r="L370" s="389"/>
      <c r="M370" s="425"/>
      <c r="N370" s="349"/>
      <c r="O370" s="369"/>
      <c r="P370" s="349"/>
      <c r="Q370" s="387" t="s">
        <v>585</v>
      </c>
      <c r="R370" s="426" t="s">
        <v>473</v>
      </c>
      <c r="S370" s="388" t="s">
        <v>484</v>
      </c>
      <c r="T370" s="427"/>
      <c r="U370" s="428" t="s">
        <v>473</v>
      </c>
      <c r="V370" s="388" t="s">
        <v>499</v>
      </c>
      <c r="W370" s="373"/>
      <c r="X370" s="373"/>
      <c r="Y370" s="373"/>
      <c r="Z370" s="373"/>
      <c r="AA370" s="373"/>
      <c r="AB370" s="373"/>
      <c r="AC370" s="373"/>
      <c r="AD370" s="373"/>
      <c r="AE370" s="373"/>
      <c r="AF370" s="373"/>
      <c r="AG370" s="386"/>
      <c r="AH370" s="383"/>
      <c r="AI370" s="378"/>
      <c r="AJ370" s="378"/>
      <c r="AK370" s="379"/>
      <c r="AL370" s="1021"/>
      <c r="AM370" s="1022"/>
      <c r="AN370" s="1022"/>
      <c r="AO370" s="1023"/>
    </row>
    <row r="371" spans="1:41" ht="18.75" hidden="1" customHeight="1" x14ac:dyDescent="0.4">
      <c r="A371" s="324" t="s">
        <v>462</v>
      </c>
      <c r="B371" s="324" t="s">
        <v>462</v>
      </c>
      <c r="C371" s="324" t="s">
        <v>462</v>
      </c>
      <c r="D371" s="324" t="s">
        <v>462</v>
      </c>
      <c r="E371" s="324" t="s">
        <v>462</v>
      </c>
      <c r="F371" s="324" t="s">
        <v>163</v>
      </c>
      <c r="G371" s="324" t="s">
        <v>462</v>
      </c>
      <c r="H371" s="324" t="s">
        <v>462</v>
      </c>
      <c r="I371" s="324" t="s">
        <v>462</v>
      </c>
      <c r="J371" s="365"/>
      <c r="K371" s="366"/>
      <c r="L371" s="389"/>
      <c r="M371" s="425"/>
      <c r="N371" s="349"/>
      <c r="O371" s="369"/>
      <c r="P371" s="349"/>
      <c r="Q371" s="387" t="s">
        <v>509</v>
      </c>
      <c r="R371" s="426" t="s">
        <v>473</v>
      </c>
      <c r="S371" s="388" t="s">
        <v>484</v>
      </c>
      <c r="T371" s="427"/>
      <c r="U371" s="428" t="s">
        <v>473</v>
      </c>
      <c r="V371" s="388" t="s">
        <v>499</v>
      </c>
      <c r="W371" s="373"/>
      <c r="X371" s="373"/>
      <c r="Y371" s="373"/>
      <c r="Z371" s="373"/>
      <c r="AA371" s="373"/>
      <c r="AB371" s="373"/>
      <c r="AC371" s="373"/>
      <c r="AD371" s="373"/>
      <c r="AE371" s="373"/>
      <c r="AF371" s="373"/>
      <c r="AG371" s="386"/>
      <c r="AH371" s="383"/>
      <c r="AI371" s="378"/>
      <c r="AJ371" s="378"/>
      <c r="AK371" s="379"/>
      <c r="AL371" s="1021"/>
      <c r="AM371" s="1022"/>
      <c r="AN371" s="1022"/>
      <c r="AO371" s="1023"/>
    </row>
    <row r="372" spans="1:41" ht="18.75" hidden="1" customHeight="1" x14ac:dyDescent="0.4">
      <c r="A372" s="324" t="s">
        <v>462</v>
      </c>
      <c r="B372" s="324" t="s">
        <v>462</v>
      </c>
      <c r="C372" s="324" t="s">
        <v>462</v>
      </c>
      <c r="D372" s="324" t="s">
        <v>462</v>
      </c>
      <c r="E372" s="324" t="s">
        <v>462</v>
      </c>
      <c r="F372" s="324" t="s">
        <v>163</v>
      </c>
      <c r="G372" s="324" t="s">
        <v>462</v>
      </c>
      <c r="H372" s="324" t="s">
        <v>462</v>
      </c>
      <c r="I372" s="324" t="s">
        <v>462</v>
      </c>
      <c r="J372" s="365"/>
      <c r="K372" s="366"/>
      <c r="L372" s="389"/>
      <c r="M372" s="425"/>
      <c r="N372" s="349"/>
      <c r="O372" s="369"/>
      <c r="P372" s="349"/>
      <c r="Q372" s="387" t="s">
        <v>586</v>
      </c>
      <c r="R372" s="426" t="s">
        <v>473</v>
      </c>
      <c r="S372" s="388" t="s">
        <v>484</v>
      </c>
      <c r="T372" s="427"/>
      <c r="U372" s="428" t="s">
        <v>473</v>
      </c>
      <c r="V372" s="388" t="s">
        <v>499</v>
      </c>
      <c r="W372" s="373"/>
      <c r="X372" s="373"/>
      <c r="Y372" s="373"/>
      <c r="Z372" s="373"/>
      <c r="AA372" s="373"/>
      <c r="AB372" s="373"/>
      <c r="AC372" s="373"/>
      <c r="AD372" s="373"/>
      <c r="AE372" s="373"/>
      <c r="AF372" s="373"/>
      <c r="AG372" s="386"/>
      <c r="AH372" s="383"/>
      <c r="AI372" s="378"/>
      <c r="AJ372" s="378"/>
      <c r="AK372" s="379"/>
      <c r="AL372" s="1021"/>
      <c r="AM372" s="1022"/>
      <c r="AN372" s="1022"/>
      <c r="AO372" s="1023"/>
    </row>
    <row r="373" spans="1:41" ht="18.75" hidden="1" customHeight="1" x14ac:dyDescent="0.4">
      <c r="A373" s="324" t="s">
        <v>462</v>
      </c>
      <c r="B373" s="324" t="s">
        <v>462</v>
      </c>
      <c r="C373" s="324" t="s">
        <v>462</v>
      </c>
      <c r="D373" s="324" t="s">
        <v>462</v>
      </c>
      <c r="E373" s="324" t="s">
        <v>462</v>
      </c>
      <c r="F373" s="324" t="s">
        <v>163</v>
      </c>
      <c r="G373" s="324" t="s">
        <v>462</v>
      </c>
      <c r="H373" s="324" t="s">
        <v>462</v>
      </c>
      <c r="I373" s="324" t="s">
        <v>462</v>
      </c>
      <c r="J373" s="365"/>
      <c r="K373" s="366"/>
      <c r="L373" s="389"/>
      <c r="M373" s="425"/>
      <c r="N373" s="349"/>
      <c r="O373" s="369"/>
      <c r="P373" s="349"/>
      <c r="Q373" s="387" t="s">
        <v>517</v>
      </c>
      <c r="R373" s="371" t="s">
        <v>473</v>
      </c>
      <c r="S373" s="372" t="s">
        <v>484</v>
      </c>
      <c r="T373" s="372"/>
      <c r="U373" s="375" t="s">
        <v>473</v>
      </c>
      <c r="V373" s="388" t="s">
        <v>499</v>
      </c>
      <c r="W373" s="372"/>
      <c r="X373" s="372"/>
      <c r="Y373" s="372"/>
      <c r="Z373" s="373"/>
      <c r="AA373" s="373"/>
      <c r="AB373" s="373"/>
      <c r="AC373" s="373"/>
      <c r="AD373" s="373"/>
      <c r="AE373" s="373"/>
      <c r="AF373" s="373"/>
      <c r="AG373" s="386"/>
      <c r="AH373" s="383"/>
      <c r="AI373" s="378"/>
      <c r="AJ373" s="378"/>
      <c r="AK373" s="379"/>
      <c r="AL373" s="1021"/>
      <c r="AM373" s="1022"/>
      <c r="AN373" s="1022"/>
      <c r="AO373" s="1023"/>
    </row>
    <row r="374" spans="1:41" ht="18.75" hidden="1" customHeight="1" x14ac:dyDescent="0.4">
      <c r="A374" s="324" t="s">
        <v>462</v>
      </c>
      <c r="B374" s="324" t="s">
        <v>462</v>
      </c>
      <c r="C374" s="324" t="s">
        <v>462</v>
      </c>
      <c r="D374" s="324" t="s">
        <v>462</v>
      </c>
      <c r="E374" s="324" t="s">
        <v>462</v>
      </c>
      <c r="F374" s="324" t="s">
        <v>163</v>
      </c>
      <c r="G374" s="324" t="s">
        <v>462</v>
      </c>
      <c r="H374" s="324" t="s">
        <v>462</v>
      </c>
      <c r="I374" s="324" t="s">
        <v>462</v>
      </c>
      <c r="J374" s="365"/>
      <c r="K374" s="366"/>
      <c r="L374" s="389"/>
      <c r="M374" s="425"/>
      <c r="N374" s="349"/>
      <c r="O374" s="369"/>
      <c r="P374" s="349"/>
      <c r="Q374" s="387" t="s">
        <v>520</v>
      </c>
      <c r="R374" s="371" t="s">
        <v>473</v>
      </c>
      <c r="S374" s="372" t="s">
        <v>484</v>
      </c>
      <c r="T374" s="372"/>
      <c r="U374" s="375" t="s">
        <v>473</v>
      </c>
      <c r="V374" s="388" t="s">
        <v>499</v>
      </c>
      <c r="W374" s="372"/>
      <c r="X374" s="372"/>
      <c r="Y374" s="372"/>
      <c r="Z374" s="373"/>
      <c r="AA374" s="373"/>
      <c r="AB374" s="373"/>
      <c r="AC374" s="373"/>
      <c r="AD374" s="373"/>
      <c r="AE374" s="373"/>
      <c r="AF374" s="373"/>
      <c r="AG374" s="386"/>
      <c r="AH374" s="383"/>
      <c r="AI374" s="378"/>
      <c r="AJ374" s="378"/>
      <c r="AK374" s="379"/>
      <c r="AL374" s="1021"/>
      <c r="AM374" s="1022"/>
      <c r="AN374" s="1022"/>
      <c r="AO374" s="1023"/>
    </row>
    <row r="375" spans="1:41" ht="18.75" hidden="1" customHeight="1" x14ac:dyDescent="0.4">
      <c r="A375" s="324" t="s">
        <v>462</v>
      </c>
      <c r="B375" s="324" t="s">
        <v>462</v>
      </c>
      <c r="C375" s="324" t="s">
        <v>462</v>
      </c>
      <c r="D375" s="324" t="s">
        <v>462</v>
      </c>
      <c r="E375" s="324" t="s">
        <v>462</v>
      </c>
      <c r="F375" s="324" t="s">
        <v>163</v>
      </c>
      <c r="G375" s="324" t="s">
        <v>462</v>
      </c>
      <c r="H375" s="324" t="s">
        <v>462</v>
      </c>
      <c r="I375" s="324" t="s">
        <v>462</v>
      </c>
      <c r="J375" s="365"/>
      <c r="K375" s="366"/>
      <c r="L375" s="389"/>
      <c r="M375" s="425"/>
      <c r="N375" s="349"/>
      <c r="O375" s="369"/>
      <c r="P375" s="349"/>
      <c r="Q375" s="390" t="s">
        <v>522</v>
      </c>
      <c r="R375" s="371" t="s">
        <v>473</v>
      </c>
      <c r="S375" s="372" t="s">
        <v>484</v>
      </c>
      <c r="T375" s="372"/>
      <c r="U375" s="375" t="s">
        <v>473</v>
      </c>
      <c r="V375" s="372" t="s">
        <v>496</v>
      </c>
      <c r="W375" s="372"/>
      <c r="X375" s="375" t="s">
        <v>473</v>
      </c>
      <c r="Y375" s="372" t="s">
        <v>497</v>
      </c>
      <c r="Z375" s="376"/>
      <c r="AA375" s="376"/>
      <c r="AB375" s="376"/>
      <c r="AC375" s="376"/>
      <c r="AD375" s="391"/>
      <c r="AE375" s="391"/>
      <c r="AF375" s="391"/>
      <c r="AG375" s="392"/>
      <c r="AH375" s="383"/>
      <c r="AI375" s="378"/>
      <c r="AJ375" s="378"/>
      <c r="AK375" s="379"/>
      <c r="AL375" s="1021"/>
      <c r="AM375" s="1022"/>
      <c r="AN375" s="1022"/>
      <c r="AO375" s="1023"/>
    </row>
    <row r="376" spans="1:41" ht="18.75" hidden="1" customHeight="1" x14ac:dyDescent="0.4">
      <c r="A376" s="324" t="s">
        <v>462</v>
      </c>
      <c r="B376" s="324" t="s">
        <v>462</v>
      </c>
      <c r="C376" s="324" t="s">
        <v>462</v>
      </c>
      <c r="D376" s="324" t="s">
        <v>462</v>
      </c>
      <c r="E376" s="324" t="s">
        <v>462</v>
      </c>
      <c r="F376" s="324" t="s">
        <v>163</v>
      </c>
      <c r="G376" s="324" t="s">
        <v>462</v>
      </c>
      <c r="H376" s="324" t="s">
        <v>462</v>
      </c>
      <c r="I376" s="324" t="s">
        <v>462</v>
      </c>
      <c r="J376" s="365"/>
      <c r="K376" s="366"/>
      <c r="L376" s="389"/>
      <c r="M376" s="425"/>
      <c r="N376" s="349"/>
      <c r="O376" s="369"/>
      <c r="P376" s="349"/>
      <c r="Q376" s="387" t="s">
        <v>444</v>
      </c>
      <c r="R376" s="371" t="s">
        <v>473</v>
      </c>
      <c r="S376" s="372" t="s">
        <v>484</v>
      </c>
      <c r="T376" s="372"/>
      <c r="U376" s="375" t="s">
        <v>473</v>
      </c>
      <c r="V376" s="372" t="s">
        <v>525</v>
      </c>
      <c r="W376" s="372"/>
      <c r="X376" s="375" t="s">
        <v>473</v>
      </c>
      <c r="Y376" s="372" t="s">
        <v>587</v>
      </c>
      <c r="Z376" s="393"/>
      <c r="AA376" s="375" t="s">
        <v>473</v>
      </c>
      <c r="AB376" s="372" t="s">
        <v>526</v>
      </c>
      <c r="AC376" s="372"/>
      <c r="AD376" s="372"/>
      <c r="AE376" s="372"/>
      <c r="AF376" s="372"/>
      <c r="AG376" s="377"/>
      <c r="AH376" s="383"/>
      <c r="AI376" s="378"/>
      <c r="AJ376" s="378"/>
      <c r="AK376" s="379"/>
      <c r="AL376" s="1021"/>
      <c r="AM376" s="1022"/>
      <c r="AN376" s="1022"/>
      <c r="AO376" s="1023"/>
    </row>
    <row r="377" spans="1:41" ht="18.75" hidden="1" customHeight="1" x14ac:dyDescent="0.4">
      <c r="A377" s="324" t="s">
        <v>462</v>
      </c>
      <c r="B377" s="324" t="s">
        <v>462</v>
      </c>
      <c r="C377" s="324" t="s">
        <v>462</v>
      </c>
      <c r="D377" s="324" t="s">
        <v>462</v>
      </c>
      <c r="E377" s="324" t="s">
        <v>462</v>
      </c>
      <c r="F377" s="324" t="s">
        <v>163</v>
      </c>
      <c r="G377" s="324" t="s">
        <v>462</v>
      </c>
      <c r="H377" s="324" t="s">
        <v>462</v>
      </c>
      <c r="I377" s="324" t="s">
        <v>462</v>
      </c>
      <c r="J377" s="365"/>
      <c r="K377" s="366"/>
      <c r="L377" s="367"/>
      <c r="M377" s="368"/>
      <c r="N377" s="349"/>
      <c r="O377" s="369"/>
      <c r="P377" s="380"/>
      <c r="Q377" s="1000" t="s">
        <v>527</v>
      </c>
      <c r="R377" s="394" t="s">
        <v>473</v>
      </c>
      <c r="S377" s="395" t="s">
        <v>484</v>
      </c>
      <c r="T377" s="395"/>
      <c r="U377" s="396"/>
      <c r="V377" s="397"/>
      <c r="W377" s="397"/>
      <c r="X377" s="396"/>
      <c r="Y377" s="397"/>
      <c r="Z377" s="398"/>
      <c r="AA377" s="396"/>
      <c r="AB377" s="397"/>
      <c r="AC377" s="398"/>
      <c r="AD377" s="399" t="s">
        <v>473</v>
      </c>
      <c r="AE377" s="395" t="s">
        <v>528</v>
      </c>
      <c r="AF377" s="391"/>
      <c r="AG377" s="392"/>
      <c r="AH377" s="378"/>
      <c r="AI377" s="378"/>
      <c r="AJ377" s="378"/>
      <c r="AK377" s="379"/>
      <c r="AL377" s="1021"/>
      <c r="AM377" s="1022"/>
      <c r="AN377" s="1022"/>
      <c r="AO377" s="1023"/>
    </row>
    <row r="378" spans="1:41" ht="18.75" hidden="1" customHeight="1" x14ac:dyDescent="0.4">
      <c r="A378" s="324" t="s">
        <v>462</v>
      </c>
      <c r="B378" s="324" t="s">
        <v>462</v>
      </c>
      <c r="C378" s="324" t="s">
        <v>462</v>
      </c>
      <c r="D378" s="324" t="s">
        <v>462</v>
      </c>
      <c r="E378" s="324" t="s">
        <v>462</v>
      </c>
      <c r="F378" s="324" t="s">
        <v>163</v>
      </c>
      <c r="G378" s="324" t="s">
        <v>462</v>
      </c>
      <c r="H378" s="324" t="s">
        <v>462</v>
      </c>
      <c r="I378" s="324" t="s">
        <v>462</v>
      </c>
      <c r="J378" s="365"/>
      <c r="K378" s="366"/>
      <c r="L378" s="367"/>
      <c r="M378" s="368"/>
      <c r="N378" s="349"/>
      <c r="O378" s="369"/>
      <c r="P378" s="380"/>
      <c r="Q378" s="1028"/>
      <c r="R378" s="346" t="s">
        <v>473</v>
      </c>
      <c r="S378" s="347" t="s">
        <v>529</v>
      </c>
      <c r="T378" s="347"/>
      <c r="U378" s="339"/>
      <c r="V378" s="339" t="s">
        <v>473</v>
      </c>
      <c r="W378" s="347" t="s">
        <v>530</v>
      </c>
      <c r="X378" s="339"/>
      <c r="Y378" s="339"/>
      <c r="Z378" s="339" t="s">
        <v>473</v>
      </c>
      <c r="AA378" s="347" t="s">
        <v>531</v>
      </c>
      <c r="AB378" s="326"/>
      <c r="AC378" s="347"/>
      <c r="AD378" s="339" t="s">
        <v>473</v>
      </c>
      <c r="AE378" s="347" t="s">
        <v>532</v>
      </c>
      <c r="AF378" s="400"/>
      <c r="AG378" s="401"/>
      <c r="AH378" s="378"/>
      <c r="AI378" s="378"/>
      <c r="AJ378" s="378"/>
      <c r="AK378" s="379"/>
      <c r="AL378" s="1021"/>
      <c r="AM378" s="1022"/>
      <c r="AN378" s="1022"/>
      <c r="AO378" s="1023"/>
    </row>
    <row r="379" spans="1:41" ht="18.75" hidden="1" customHeight="1" x14ac:dyDescent="0.4">
      <c r="A379" s="324" t="s">
        <v>462</v>
      </c>
      <c r="B379" s="324" t="s">
        <v>462</v>
      </c>
      <c r="C379" s="324" t="s">
        <v>462</v>
      </c>
      <c r="D379" s="324" t="s">
        <v>462</v>
      </c>
      <c r="E379" s="324" t="s">
        <v>462</v>
      </c>
      <c r="F379" s="324" t="s">
        <v>163</v>
      </c>
      <c r="G379" s="324" t="s">
        <v>462</v>
      </c>
      <c r="H379" s="324" t="s">
        <v>462</v>
      </c>
      <c r="I379" s="324" t="s">
        <v>462</v>
      </c>
      <c r="J379" s="365"/>
      <c r="K379" s="366"/>
      <c r="L379" s="367"/>
      <c r="M379" s="368"/>
      <c r="N379" s="349"/>
      <c r="O379" s="369"/>
      <c r="P379" s="380"/>
      <c r="Q379" s="1028"/>
      <c r="R379" s="346" t="s">
        <v>473</v>
      </c>
      <c r="S379" s="347" t="s">
        <v>533</v>
      </c>
      <c r="T379" s="347"/>
      <c r="U379" s="339"/>
      <c r="V379" s="339" t="s">
        <v>473</v>
      </c>
      <c r="W379" s="347" t="s">
        <v>534</v>
      </c>
      <c r="X379" s="339"/>
      <c r="Y379" s="339"/>
      <c r="Z379" s="339" t="s">
        <v>473</v>
      </c>
      <c r="AA379" s="347" t="s">
        <v>535</v>
      </c>
      <c r="AB379" s="326"/>
      <c r="AC379" s="347"/>
      <c r="AD379" s="339" t="s">
        <v>473</v>
      </c>
      <c r="AE379" s="347" t="s">
        <v>536</v>
      </c>
      <c r="AF379" s="400"/>
      <c r="AG379" s="401"/>
      <c r="AH379" s="378"/>
      <c r="AI379" s="378"/>
      <c r="AJ379" s="378"/>
      <c r="AK379" s="379"/>
      <c r="AL379" s="1021"/>
      <c r="AM379" s="1022"/>
      <c r="AN379" s="1022"/>
      <c r="AO379" s="1023"/>
    </row>
    <row r="380" spans="1:41" ht="18.75" hidden="1" customHeight="1" x14ac:dyDescent="0.4">
      <c r="A380" s="324" t="s">
        <v>462</v>
      </c>
      <c r="B380" s="324" t="s">
        <v>462</v>
      </c>
      <c r="C380" s="324" t="s">
        <v>462</v>
      </c>
      <c r="D380" s="324" t="s">
        <v>462</v>
      </c>
      <c r="E380" s="324" t="s">
        <v>462</v>
      </c>
      <c r="F380" s="324" t="s">
        <v>163</v>
      </c>
      <c r="G380" s="324" t="s">
        <v>462</v>
      </c>
      <c r="H380" s="324" t="s">
        <v>462</v>
      </c>
      <c r="I380" s="324" t="s">
        <v>462</v>
      </c>
      <c r="J380" s="365"/>
      <c r="K380" s="366"/>
      <c r="L380" s="367"/>
      <c r="M380" s="368"/>
      <c r="N380" s="349"/>
      <c r="O380" s="369"/>
      <c r="P380" s="380"/>
      <c r="Q380" s="1028"/>
      <c r="R380" s="346" t="s">
        <v>473</v>
      </c>
      <c r="S380" s="347" t="s">
        <v>537</v>
      </c>
      <c r="T380" s="347"/>
      <c r="U380" s="339"/>
      <c r="V380" s="339" t="s">
        <v>473</v>
      </c>
      <c r="W380" s="347" t="s">
        <v>538</v>
      </c>
      <c r="X380" s="339"/>
      <c r="Y380" s="339"/>
      <c r="Z380" s="339" t="s">
        <v>473</v>
      </c>
      <c r="AA380" s="347" t="s">
        <v>539</v>
      </c>
      <c r="AB380" s="326"/>
      <c r="AC380" s="347"/>
      <c r="AD380" s="339" t="s">
        <v>473</v>
      </c>
      <c r="AE380" s="347" t="s">
        <v>540</v>
      </c>
      <c r="AF380" s="400"/>
      <c r="AG380" s="401"/>
      <c r="AH380" s="378"/>
      <c r="AI380" s="378"/>
      <c r="AJ380" s="378"/>
      <c r="AK380" s="379"/>
      <c r="AL380" s="1021"/>
      <c r="AM380" s="1022"/>
      <c r="AN380" s="1022"/>
      <c r="AO380" s="1023"/>
    </row>
    <row r="381" spans="1:41" ht="18.75" hidden="1" customHeight="1" x14ac:dyDescent="0.4">
      <c r="A381" s="337" t="s">
        <v>462</v>
      </c>
      <c r="B381" s="337" t="s">
        <v>462</v>
      </c>
      <c r="C381" s="337" t="s">
        <v>462</v>
      </c>
      <c r="D381" s="337" t="s">
        <v>462</v>
      </c>
      <c r="E381" s="337" t="s">
        <v>462</v>
      </c>
      <c r="F381" s="337" t="s">
        <v>163</v>
      </c>
      <c r="G381" s="337" t="s">
        <v>462</v>
      </c>
      <c r="H381" s="337" t="s">
        <v>462</v>
      </c>
      <c r="I381" s="338" t="s">
        <v>462</v>
      </c>
      <c r="J381" s="365"/>
      <c r="K381" s="366"/>
      <c r="L381" s="367"/>
      <c r="M381" s="368"/>
      <c r="N381" s="349"/>
      <c r="O381" s="369"/>
      <c r="P381" s="380"/>
      <c r="Q381" s="1028"/>
      <c r="R381" s="346" t="s">
        <v>473</v>
      </c>
      <c r="S381" s="347" t="s">
        <v>541</v>
      </c>
      <c r="T381" s="347"/>
      <c r="U381" s="339"/>
      <c r="V381" s="339" t="s">
        <v>473</v>
      </c>
      <c r="W381" s="347" t="s">
        <v>542</v>
      </c>
      <c r="X381" s="339"/>
      <c r="Y381" s="339"/>
      <c r="Z381" s="339" t="s">
        <v>473</v>
      </c>
      <c r="AA381" s="347" t="s">
        <v>543</v>
      </c>
      <c r="AB381" s="326"/>
      <c r="AC381" s="347"/>
      <c r="AD381" s="339" t="s">
        <v>473</v>
      </c>
      <c r="AE381" s="347" t="s">
        <v>544</v>
      </c>
      <c r="AF381" s="400"/>
      <c r="AG381" s="401"/>
      <c r="AH381" s="378"/>
      <c r="AI381" s="378"/>
      <c r="AJ381" s="378"/>
      <c r="AK381" s="379"/>
      <c r="AL381" s="1021"/>
      <c r="AM381" s="1022"/>
      <c r="AN381" s="1022"/>
      <c r="AO381" s="1023"/>
    </row>
    <row r="382" spans="1:41" ht="18.75" hidden="1" customHeight="1" x14ac:dyDescent="0.4">
      <c r="A382" s="344" t="s">
        <v>462</v>
      </c>
      <c r="B382" s="344" t="s">
        <v>462</v>
      </c>
      <c r="C382" s="344" t="s">
        <v>462</v>
      </c>
      <c r="D382" s="344" t="s">
        <v>462</v>
      </c>
      <c r="E382" s="344" t="s">
        <v>462</v>
      </c>
      <c r="F382" s="344" t="s">
        <v>163</v>
      </c>
      <c r="G382" s="344" t="s">
        <v>462</v>
      </c>
      <c r="H382" s="344" t="s">
        <v>462</v>
      </c>
      <c r="I382" s="345" t="s">
        <v>462</v>
      </c>
      <c r="J382" s="402"/>
      <c r="K382" s="403"/>
      <c r="L382" s="404"/>
      <c r="M382" s="405"/>
      <c r="N382" s="406"/>
      <c r="O382" s="407"/>
      <c r="P382" s="408"/>
      <c r="Q382" s="1040"/>
      <c r="R382" s="409" t="s">
        <v>473</v>
      </c>
      <c r="S382" s="410" t="s">
        <v>545</v>
      </c>
      <c r="T382" s="410"/>
      <c r="U382" s="411"/>
      <c r="V382" s="411"/>
      <c r="W382" s="410"/>
      <c r="X382" s="411"/>
      <c r="Y382" s="411"/>
      <c r="Z382" s="411"/>
      <c r="AA382" s="410"/>
      <c r="AB382" s="412"/>
      <c r="AC382" s="410"/>
      <c r="AD382" s="411"/>
      <c r="AE382" s="410"/>
      <c r="AF382" s="413"/>
      <c r="AG382" s="414"/>
      <c r="AH382" s="415"/>
      <c r="AI382" s="415"/>
      <c r="AJ382" s="415"/>
      <c r="AK382" s="416"/>
      <c r="AL382" s="1024"/>
      <c r="AM382" s="1025"/>
      <c r="AN382" s="1025"/>
      <c r="AO382" s="1026"/>
    </row>
    <row r="383" spans="1:41" ht="18.75" hidden="1" customHeight="1" x14ac:dyDescent="0.4">
      <c r="A383" s="324" t="s">
        <v>462</v>
      </c>
      <c r="B383" s="324" t="s">
        <v>462</v>
      </c>
      <c r="C383" s="324" t="s">
        <v>462</v>
      </c>
      <c r="D383" s="324" t="s">
        <v>462</v>
      </c>
      <c r="E383" s="324" t="s">
        <v>462</v>
      </c>
      <c r="F383" s="324" t="s">
        <v>163</v>
      </c>
      <c r="G383" s="324" t="s">
        <v>462</v>
      </c>
      <c r="H383" s="324" t="s">
        <v>462</v>
      </c>
      <c r="I383" s="324" t="s">
        <v>462</v>
      </c>
      <c r="J383" s="350"/>
      <c r="K383" s="351"/>
      <c r="L383" s="421"/>
      <c r="M383" s="422"/>
      <c r="N383" s="342"/>
      <c r="O383" s="354"/>
      <c r="P383" s="342"/>
      <c r="Q383" s="1014" t="s">
        <v>548</v>
      </c>
      <c r="R383" s="363" t="s">
        <v>473</v>
      </c>
      <c r="S383" s="340" t="s">
        <v>549</v>
      </c>
      <c r="T383" s="442"/>
      <c r="U383" s="443"/>
      <c r="V383" s="444" t="s">
        <v>473</v>
      </c>
      <c r="W383" s="340" t="s">
        <v>622</v>
      </c>
      <c r="X383" s="443"/>
      <c r="Y383" s="443"/>
      <c r="Z383" s="444" t="s">
        <v>473</v>
      </c>
      <c r="AA383" s="340" t="s">
        <v>623</v>
      </c>
      <c r="AB383" s="443"/>
      <c r="AC383" s="443"/>
      <c r="AD383" s="444" t="s">
        <v>473</v>
      </c>
      <c r="AE383" s="340" t="s">
        <v>624</v>
      </c>
      <c r="AF383" s="443"/>
      <c r="AG383" s="445"/>
      <c r="AH383" s="363" t="s">
        <v>473</v>
      </c>
      <c r="AI383" s="340" t="s">
        <v>487</v>
      </c>
      <c r="AJ383" s="340"/>
      <c r="AK383" s="364"/>
      <c r="AL383" s="1016"/>
      <c r="AM383" s="1019"/>
      <c r="AN383" s="1019"/>
      <c r="AO383" s="1020"/>
    </row>
    <row r="384" spans="1:41" ht="18.75" hidden="1" customHeight="1" x14ac:dyDescent="0.4">
      <c r="A384" s="324" t="s">
        <v>462</v>
      </c>
      <c r="B384" s="324" t="s">
        <v>462</v>
      </c>
      <c r="C384" s="324" t="s">
        <v>462</v>
      </c>
      <c r="D384" s="324" t="s">
        <v>462</v>
      </c>
      <c r="E384" s="324" t="s">
        <v>462</v>
      </c>
      <c r="F384" s="324" t="s">
        <v>163</v>
      </c>
      <c r="G384" s="324" t="s">
        <v>462</v>
      </c>
      <c r="H384" s="324" t="s">
        <v>462</v>
      </c>
      <c r="I384" s="324" t="s">
        <v>462</v>
      </c>
      <c r="J384" s="365"/>
      <c r="K384" s="366"/>
      <c r="L384" s="389"/>
      <c r="M384" s="425"/>
      <c r="N384" s="349"/>
      <c r="O384" s="369"/>
      <c r="P384" s="349"/>
      <c r="Q384" s="1018"/>
      <c r="R384" s="426" t="s">
        <v>473</v>
      </c>
      <c r="S384" s="388" t="s">
        <v>625</v>
      </c>
      <c r="T384" s="427"/>
      <c r="U384" s="433"/>
      <c r="V384" s="428" t="s">
        <v>473</v>
      </c>
      <c r="W384" s="388" t="s">
        <v>550</v>
      </c>
      <c r="X384" s="433"/>
      <c r="Y384" s="433"/>
      <c r="Z384" s="433"/>
      <c r="AA384" s="433"/>
      <c r="AB384" s="433"/>
      <c r="AC384" s="433"/>
      <c r="AD384" s="433"/>
      <c r="AE384" s="433"/>
      <c r="AF384" s="433"/>
      <c r="AG384" s="434"/>
      <c r="AH384" s="346" t="s">
        <v>473</v>
      </c>
      <c r="AI384" s="447" t="s">
        <v>491</v>
      </c>
      <c r="AJ384" s="448"/>
      <c r="AK384" s="379"/>
      <c r="AL384" s="1021"/>
      <c r="AM384" s="1022"/>
      <c r="AN384" s="1022"/>
      <c r="AO384" s="1023"/>
    </row>
    <row r="385" spans="1:41" ht="18.75" hidden="1" customHeight="1" x14ac:dyDescent="0.4">
      <c r="A385" s="324" t="s">
        <v>462</v>
      </c>
      <c r="B385" s="324" t="s">
        <v>462</v>
      </c>
      <c r="C385" s="324" t="s">
        <v>462</v>
      </c>
      <c r="D385" s="324" t="s">
        <v>462</v>
      </c>
      <c r="E385" s="324" t="s">
        <v>462</v>
      </c>
      <c r="F385" s="324" t="s">
        <v>163</v>
      </c>
      <c r="G385" s="324" t="s">
        <v>462</v>
      </c>
      <c r="H385" s="324" t="s">
        <v>462</v>
      </c>
      <c r="I385" s="324" t="s">
        <v>462</v>
      </c>
      <c r="J385" s="365"/>
      <c r="K385" s="366"/>
      <c r="L385" s="389"/>
      <c r="M385" s="425"/>
      <c r="N385" s="349"/>
      <c r="O385" s="369"/>
      <c r="P385" s="349"/>
      <c r="Q385" s="1027" t="s">
        <v>483</v>
      </c>
      <c r="R385" s="394" t="s">
        <v>473</v>
      </c>
      <c r="S385" s="395" t="s">
        <v>484</v>
      </c>
      <c r="T385" s="395"/>
      <c r="U385" s="430"/>
      <c r="V385" s="399" t="s">
        <v>473</v>
      </c>
      <c r="W385" s="395" t="s">
        <v>588</v>
      </c>
      <c r="X385" s="395"/>
      <c r="Y385" s="430"/>
      <c r="Z385" s="399" t="s">
        <v>473</v>
      </c>
      <c r="AA385" s="430" t="s">
        <v>626</v>
      </c>
      <c r="AB385" s="430"/>
      <c r="AC385" s="430"/>
      <c r="AD385" s="399" t="s">
        <v>473</v>
      </c>
      <c r="AE385" s="430" t="s">
        <v>627</v>
      </c>
      <c r="AF385" s="391"/>
      <c r="AG385" s="392"/>
      <c r="AH385" s="383"/>
      <c r="AI385" s="448"/>
      <c r="AJ385" s="448"/>
      <c r="AK385" s="379"/>
      <c r="AL385" s="1021"/>
      <c r="AM385" s="1022"/>
      <c r="AN385" s="1022"/>
      <c r="AO385" s="1023"/>
    </row>
    <row r="386" spans="1:41" ht="18.75" hidden="1" customHeight="1" x14ac:dyDescent="0.4">
      <c r="A386" s="324" t="s">
        <v>462</v>
      </c>
      <c r="B386" s="324" t="s">
        <v>462</v>
      </c>
      <c r="C386" s="324" t="s">
        <v>462</v>
      </c>
      <c r="D386" s="324" t="s">
        <v>462</v>
      </c>
      <c r="E386" s="324" t="s">
        <v>462</v>
      </c>
      <c r="F386" s="324" t="s">
        <v>163</v>
      </c>
      <c r="G386" s="324" t="s">
        <v>462</v>
      </c>
      <c r="H386" s="324" t="s">
        <v>462</v>
      </c>
      <c r="I386" s="324" t="s">
        <v>462</v>
      </c>
      <c r="J386" s="365"/>
      <c r="K386" s="366"/>
      <c r="L386" s="389"/>
      <c r="M386" s="425"/>
      <c r="N386" s="349"/>
      <c r="O386" s="369"/>
      <c r="P386" s="349"/>
      <c r="Q386" s="1018"/>
      <c r="R386" s="426" t="s">
        <v>473</v>
      </c>
      <c r="S386" s="433" t="s">
        <v>628</v>
      </c>
      <c r="T386" s="388"/>
      <c r="U386" s="433"/>
      <c r="V386" s="428" t="s">
        <v>473</v>
      </c>
      <c r="W386" s="388" t="s">
        <v>629</v>
      </c>
      <c r="X386" s="388"/>
      <c r="Y386" s="433"/>
      <c r="Z386" s="433"/>
      <c r="AA386" s="433"/>
      <c r="AB386" s="433"/>
      <c r="AC386" s="433"/>
      <c r="AD386" s="433"/>
      <c r="AE386" s="433"/>
      <c r="AF386" s="439"/>
      <c r="AG386" s="446"/>
      <c r="AH386" s="383"/>
      <c r="AI386" s="448"/>
      <c r="AJ386" s="448"/>
      <c r="AK386" s="379"/>
      <c r="AL386" s="1021"/>
      <c r="AM386" s="1022"/>
      <c r="AN386" s="1022"/>
      <c r="AO386" s="1023"/>
    </row>
    <row r="387" spans="1:41" ht="18.75" hidden="1" customHeight="1" x14ac:dyDescent="0.4">
      <c r="A387" s="324" t="s">
        <v>462</v>
      </c>
      <c r="B387" s="324" t="s">
        <v>462</v>
      </c>
      <c r="C387" s="324" t="s">
        <v>462</v>
      </c>
      <c r="D387" s="324" t="s">
        <v>462</v>
      </c>
      <c r="E387" s="324" t="s">
        <v>462</v>
      </c>
      <c r="F387" s="324" t="s">
        <v>163</v>
      </c>
      <c r="G387" s="324" t="s">
        <v>462</v>
      </c>
      <c r="H387" s="324" t="s">
        <v>462</v>
      </c>
      <c r="I387" s="324" t="s">
        <v>462</v>
      </c>
      <c r="J387" s="365"/>
      <c r="K387" s="366"/>
      <c r="L387" s="389"/>
      <c r="M387" s="425"/>
      <c r="N387" s="349"/>
      <c r="O387" s="369"/>
      <c r="P387" s="349"/>
      <c r="Q387" s="387" t="s">
        <v>361</v>
      </c>
      <c r="R387" s="371" t="s">
        <v>473</v>
      </c>
      <c r="S387" s="372" t="s">
        <v>552</v>
      </c>
      <c r="T387" s="373"/>
      <c r="U387" s="393"/>
      <c r="V387" s="375" t="s">
        <v>473</v>
      </c>
      <c r="W387" s="372" t="s">
        <v>553</v>
      </c>
      <c r="X387" s="373"/>
      <c r="Y387" s="376"/>
      <c r="Z387" s="376"/>
      <c r="AA387" s="376"/>
      <c r="AB387" s="376"/>
      <c r="AC387" s="376"/>
      <c r="AD387" s="376"/>
      <c r="AE387" s="376"/>
      <c r="AF387" s="376"/>
      <c r="AG387" s="382"/>
      <c r="AH387" s="383"/>
      <c r="AI387" s="448"/>
      <c r="AJ387" s="448"/>
      <c r="AK387" s="379"/>
      <c r="AL387" s="1021"/>
      <c r="AM387" s="1022"/>
      <c r="AN387" s="1022"/>
      <c r="AO387" s="1023"/>
    </row>
    <row r="388" spans="1:41" ht="18.75" hidden="1" customHeight="1" x14ac:dyDescent="0.4">
      <c r="A388" s="324" t="s">
        <v>462</v>
      </c>
      <c r="B388" s="324" t="s">
        <v>462</v>
      </c>
      <c r="C388" s="324" t="s">
        <v>462</v>
      </c>
      <c r="D388" s="324" t="s">
        <v>462</v>
      </c>
      <c r="E388" s="324" t="s">
        <v>462</v>
      </c>
      <c r="F388" s="324" t="s">
        <v>163</v>
      </c>
      <c r="G388" s="324" t="s">
        <v>462</v>
      </c>
      <c r="H388" s="324" t="s">
        <v>462</v>
      </c>
      <c r="I388" s="324" t="s">
        <v>462</v>
      </c>
      <c r="J388" s="365"/>
      <c r="K388" s="366"/>
      <c r="L388" s="389"/>
      <c r="M388" s="425"/>
      <c r="N388" s="349"/>
      <c r="O388" s="369"/>
      <c r="P388" s="349"/>
      <c r="Q388" s="387" t="s">
        <v>554</v>
      </c>
      <c r="R388" s="371" t="s">
        <v>473</v>
      </c>
      <c r="S388" s="372" t="s">
        <v>489</v>
      </c>
      <c r="T388" s="373"/>
      <c r="U388" s="393"/>
      <c r="V388" s="375" t="s">
        <v>473</v>
      </c>
      <c r="W388" s="372" t="s">
        <v>490</v>
      </c>
      <c r="X388" s="376"/>
      <c r="Y388" s="376"/>
      <c r="Z388" s="376"/>
      <c r="AA388" s="376"/>
      <c r="AB388" s="376"/>
      <c r="AC388" s="376"/>
      <c r="AD388" s="376"/>
      <c r="AE388" s="376"/>
      <c r="AF388" s="376"/>
      <c r="AG388" s="382"/>
      <c r="AH388" s="383"/>
      <c r="AI388" s="448"/>
      <c r="AJ388" s="448"/>
      <c r="AK388" s="379"/>
      <c r="AL388" s="1021"/>
      <c r="AM388" s="1022"/>
      <c r="AN388" s="1022"/>
      <c r="AO388" s="1023"/>
    </row>
    <row r="389" spans="1:41" ht="18.75" hidden="1" customHeight="1" x14ac:dyDescent="0.4">
      <c r="A389" s="324" t="s">
        <v>462</v>
      </c>
      <c r="B389" s="324" t="s">
        <v>462</v>
      </c>
      <c r="C389" s="324" t="s">
        <v>462</v>
      </c>
      <c r="D389" s="324" t="s">
        <v>462</v>
      </c>
      <c r="E389" s="324" t="s">
        <v>462</v>
      </c>
      <c r="F389" s="324" t="s">
        <v>163</v>
      </c>
      <c r="G389" s="324" t="s">
        <v>462</v>
      </c>
      <c r="H389" s="324" t="s">
        <v>462</v>
      </c>
      <c r="I389" s="324" t="s">
        <v>462</v>
      </c>
      <c r="J389" s="365"/>
      <c r="K389" s="366"/>
      <c r="L389" s="389"/>
      <c r="M389" s="425"/>
      <c r="N389" s="349"/>
      <c r="O389" s="369"/>
      <c r="P389" s="349"/>
      <c r="Q389" s="387" t="s">
        <v>555</v>
      </c>
      <c r="R389" s="371" t="s">
        <v>473</v>
      </c>
      <c r="S389" s="372" t="s">
        <v>489</v>
      </c>
      <c r="T389" s="373"/>
      <c r="U389" s="393"/>
      <c r="V389" s="375" t="s">
        <v>473</v>
      </c>
      <c r="W389" s="372" t="s">
        <v>490</v>
      </c>
      <c r="X389" s="376"/>
      <c r="Y389" s="376"/>
      <c r="Z389" s="376"/>
      <c r="AA389" s="376"/>
      <c r="AB389" s="376"/>
      <c r="AC389" s="376"/>
      <c r="AD389" s="376"/>
      <c r="AE389" s="376"/>
      <c r="AF389" s="376"/>
      <c r="AG389" s="382"/>
      <c r="AH389" s="383"/>
      <c r="AI389" s="448"/>
      <c r="AJ389" s="448"/>
      <c r="AK389" s="379"/>
      <c r="AL389" s="1021"/>
      <c r="AM389" s="1022"/>
      <c r="AN389" s="1022"/>
      <c r="AO389" s="1023"/>
    </row>
    <row r="390" spans="1:41" ht="19.5" hidden="1" customHeight="1" x14ac:dyDescent="0.4">
      <c r="A390" s="324" t="s">
        <v>462</v>
      </c>
      <c r="B390" s="324" t="s">
        <v>462</v>
      </c>
      <c r="C390" s="324" t="s">
        <v>462</v>
      </c>
      <c r="D390" s="324" t="s">
        <v>462</v>
      </c>
      <c r="E390" s="324" t="s">
        <v>462</v>
      </c>
      <c r="F390" s="324" t="s">
        <v>163</v>
      </c>
      <c r="G390" s="324" t="s">
        <v>462</v>
      </c>
      <c r="H390" s="324" t="s">
        <v>462</v>
      </c>
      <c r="I390" s="324" t="s">
        <v>462</v>
      </c>
      <c r="J390" s="365"/>
      <c r="K390" s="366"/>
      <c r="L390" s="367"/>
      <c r="M390" s="368"/>
      <c r="N390" s="349"/>
      <c r="O390" s="369"/>
      <c r="P390" s="380"/>
      <c r="Q390" s="381" t="s">
        <v>492</v>
      </c>
      <c r="R390" s="371" t="s">
        <v>473</v>
      </c>
      <c r="S390" s="372" t="s">
        <v>489</v>
      </c>
      <c r="T390" s="373"/>
      <c r="U390" s="374"/>
      <c r="V390" s="375" t="s">
        <v>473</v>
      </c>
      <c r="W390" s="372" t="s">
        <v>493</v>
      </c>
      <c r="X390" s="375"/>
      <c r="Y390" s="372"/>
      <c r="Z390" s="376"/>
      <c r="AA390" s="376"/>
      <c r="AB390" s="376"/>
      <c r="AC390" s="376"/>
      <c r="AD390" s="376"/>
      <c r="AE390" s="376"/>
      <c r="AF390" s="376"/>
      <c r="AG390" s="382"/>
      <c r="AH390" s="448"/>
      <c r="AI390" s="448"/>
      <c r="AJ390" s="448"/>
      <c r="AK390" s="379"/>
      <c r="AL390" s="1021"/>
      <c r="AM390" s="1022"/>
      <c r="AN390" s="1022"/>
      <c r="AO390" s="1023"/>
    </row>
    <row r="391" spans="1:41" ht="19.5" hidden="1" customHeight="1" x14ac:dyDescent="0.4">
      <c r="A391" s="324" t="s">
        <v>462</v>
      </c>
      <c r="B391" s="324" t="s">
        <v>462</v>
      </c>
      <c r="C391" s="324" t="s">
        <v>462</v>
      </c>
      <c r="D391" s="324" t="s">
        <v>462</v>
      </c>
      <c r="E391" s="324" t="s">
        <v>462</v>
      </c>
      <c r="F391" s="324" t="s">
        <v>163</v>
      </c>
      <c r="G391" s="324" t="s">
        <v>462</v>
      </c>
      <c r="H391" s="324" t="s">
        <v>462</v>
      </c>
      <c r="I391" s="324" t="s">
        <v>462</v>
      </c>
      <c r="J391" s="365"/>
      <c r="K391" s="366"/>
      <c r="L391" s="367"/>
      <c r="M391" s="368"/>
      <c r="N391" s="349"/>
      <c r="O391" s="369"/>
      <c r="P391" s="380"/>
      <c r="Q391" s="381" t="s">
        <v>494</v>
      </c>
      <c r="R391" s="371" t="s">
        <v>473</v>
      </c>
      <c r="S391" s="372" t="s">
        <v>489</v>
      </c>
      <c r="T391" s="373"/>
      <c r="U391" s="374"/>
      <c r="V391" s="375" t="s">
        <v>473</v>
      </c>
      <c r="W391" s="372" t="s">
        <v>493</v>
      </c>
      <c r="X391" s="375"/>
      <c r="Y391" s="372"/>
      <c r="Z391" s="376"/>
      <c r="AA391" s="376"/>
      <c r="AB391" s="376"/>
      <c r="AC391" s="376"/>
      <c r="AD391" s="376"/>
      <c r="AE391" s="376"/>
      <c r="AF391" s="376"/>
      <c r="AG391" s="382"/>
      <c r="AH391" s="448"/>
      <c r="AI391" s="448"/>
      <c r="AJ391" s="448"/>
      <c r="AK391" s="379"/>
      <c r="AL391" s="1021"/>
      <c r="AM391" s="1022"/>
      <c r="AN391" s="1022"/>
      <c r="AO391" s="1023"/>
    </row>
    <row r="392" spans="1:41" ht="18.75" hidden="1" customHeight="1" x14ac:dyDescent="0.4">
      <c r="A392" s="324" t="s">
        <v>462</v>
      </c>
      <c r="B392" s="324" t="s">
        <v>462</v>
      </c>
      <c r="C392" s="324" t="s">
        <v>462</v>
      </c>
      <c r="D392" s="324" t="s">
        <v>462</v>
      </c>
      <c r="E392" s="324" t="s">
        <v>462</v>
      </c>
      <c r="F392" s="324" t="s">
        <v>163</v>
      </c>
      <c r="G392" s="324" t="s">
        <v>462</v>
      </c>
      <c r="H392" s="324" t="s">
        <v>462</v>
      </c>
      <c r="I392" s="324" t="s">
        <v>462</v>
      </c>
      <c r="J392" s="365"/>
      <c r="K392" s="366"/>
      <c r="L392" s="389"/>
      <c r="M392" s="425"/>
      <c r="N392" s="349"/>
      <c r="O392" s="369"/>
      <c r="P392" s="349"/>
      <c r="Q392" s="1000" t="s">
        <v>556</v>
      </c>
      <c r="R392" s="1078" t="s">
        <v>473</v>
      </c>
      <c r="S392" s="999" t="s">
        <v>484</v>
      </c>
      <c r="T392" s="999"/>
      <c r="U392" s="1075" t="s">
        <v>473</v>
      </c>
      <c r="V392" s="999" t="s">
        <v>499</v>
      </c>
      <c r="W392" s="999"/>
      <c r="X392" s="430"/>
      <c r="Y392" s="430"/>
      <c r="Z392" s="430"/>
      <c r="AA392" s="430"/>
      <c r="AB392" s="430"/>
      <c r="AC392" s="430"/>
      <c r="AD392" s="430"/>
      <c r="AE392" s="430"/>
      <c r="AF392" s="430"/>
      <c r="AG392" s="431"/>
      <c r="AH392" s="383"/>
      <c r="AI392" s="448"/>
      <c r="AJ392" s="448"/>
      <c r="AK392" s="379"/>
      <c r="AL392" s="1021"/>
      <c r="AM392" s="1022"/>
      <c r="AN392" s="1022"/>
      <c r="AO392" s="1023"/>
    </row>
    <row r="393" spans="1:41" ht="18.75" hidden="1" customHeight="1" x14ac:dyDescent="0.4">
      <c r="A393" s="324" t="s">
        <v>462</v>
      </c>
      <c r="B393" s="324" t="s">
        <v>462</v>
      </c>
      <c r="C393" s="324" t="s">
        <v>462</v>
      </c>
      <c r="D393" s="324" t="s">
        <v>462</v>
      </c>
      <c r="E393" s="324" t="s">
        <v>462</v>
      </c>
      <c r="F393" s="324" t="s">
        <v>163</v>
      </c>
      <c r="G393" s="324" t="s">
        <v>462</v>
      </c>
      <c r="H393" s="324" t="s">
        <v>462</v>
      </c>
      <c r="I393" s="324" t="s">
        <v>462</v>
      </c>
      <c r="J393" s="365"/>
      <c r="K393" s="366"/>
      <c r="L393" s="389"/>
      <c r="M393" s="425"/>
      <c r="N393" s="349"/>
      <c r="O393" s="369"/>
      <c r="P393" s="349"/>
      <c r="Q393" s="1029"/>
      <c r="R393" s="1079"/>
      <c r="S393" s="1032"/>
      <c r="T393" s="1032"/>
      <c r="U393" s="1076"/>
      <c r="V393" s="1032"/>
      <c r="W393" s="1032"/>
      <c r="X393" s="433"/>
      <c r="Y393" s="433"/>
      <c r="Z393" s="433"/>
      <c r="AA393" s="433"/>
      <c r="AB393" s="433"/>
      <c r="AC393" s="433"/>
      <c r="AD393" s="433"/>
      <c r="AE393" s="433"/>
      <c r="AF393" s="433"/>
      <c r="AG393" s="434"/>
      <c r="AH393" s="383"/>
      <c r="AI393" s="448"/>
      <c r="AJ393" s="448"/>
      <c r="AK393" s="379"/>
      <c r="AL393" s="1021"/>
      <c r="AM393" s="1022"/>
      <c r="AN393" s="1022"/>
      <c r="AO393" s="1023"/>
    </row>
    <row r="394" spans="1:41" ht="18.75" hidden="1" customHeight="1" x14ac:dyDescent="0.4">
      <c r="A394" s="324" t="s">
        <v>462</v>
      </c>
      <c r="B394" s="324" t="s">
        <v>462</v>
      </c>
      <c r="C394" s="324" t="s">
        <v>462</v>
      </c>
      <c r="D394" s="324" t="s">
        <v>462</v>
      </c>
      <c r="E394" s="324" t="s">
        <v>462</v>
      </c>
      <c r="F394" s="324" t="s">
        <v>163</v>
      </c>
      <c r="G394" s="324" t="s">
        <v>462</v>
      </c>
      <c r="H394" s="324" t="s">
        <v>462</v>
      </c>
      <c r="I394" s="324" t="s">
        <v>462</v>
      </c>
      <c r="J394" s="346" t="s">
        <v>473</v>
      </c>
      <c r="K394" s="366">
        <v>55</v>
      </c>
      <c r="L394" s="389" t="s">
        <v>662</v>
      </c>
      <c r="M394" s="346" t="s">
        <v>473</v>
      </c>
      <c r="N394" s="349" t="s">
        <v>665</v>
      </c>
      <c r="O394" s="346" t="s">
        <v>473</v>
      </c>
      <c r="P394" s="349" t="s">
        <v>659</v>
      </c>
      <c r="Q394" s="387" t="s">
        <v>630</v>
      </c>
      <c r="R394" s="371" t="s">
        <v>473</v>
      </c>
      <c r="S394" s="372" t="s">
        <v>631</v>
      </c>
      <c r="T394" s="373"/>
      <c r="U394" s="374"/>
      <c r="V394" s="375" t="s">
        <v>473</v>
      </c>
      <c r="W394" s="372" t="s">
        <v>632</v>
      </c>
      <c r="X394" s="376"/>
      <c r="Y394" s="376"/>
      <c r="Z394" s="376"/>
      <c r="AA394" s="376"/>
      <c r="AB394" s="376"/>
      <c r="AC394" s="376"/>
      <c r="AD394" s="376"/>
      <c r="AE394" s="376"/>
      <c r="AF394" s="376"/>
      <c r="AG394" s="382"/>
      <c r="AH394" s="383"/>
      <c r="AI394" s="448"/>
      <c r="AJ394" s="448"/>
      <c r="AK394" s="379"/>
      <c r="AL394" s="1021"/>
      <c r="AM394" s="1022"/>
      <c r="AN394" s="1022"/>
      <c r="AO394" s="1023"/>
    </row>
    <row r="395" spans="1:41" ht="18.75" hidden="1" customHeight="1" x14ac:dyDescent="0.4">
      <c r="A395" s="324" t="s">
        <v>462</v>
      </c>
      <c r="B395" s="324" t="s">
        <v>462</v>
      </c>
      <c r="C395" s="324" t="s">
        <v>462</v>
      </c>
      <c r="D395" s="324" t="s">
        <v>462</v>
      </c>
      <c r="E395" s="324" t="s">
        <v>462</v>
      </c>
      <c r="F395" s="324" t="s">
        <v>163</v>
      </c>
      <c r="G395" s="324" t="s">
        <v>462</v>
      </c>
      <c r="H395" s="324" t="s">
        <v>462</v>
      </c>
      <c r="I395" s="324" t="s">
        <v>462</v>
      </c>
      <c r="J395" s="365"/>
      <c r="K395" s="366"/>
      <c r="L395" s="389"/>
      <c r="M395" s="425"/>
      <c r="N395" s="349"/>
      <c r="O395" s="346" t="s">
        <v>473</v>
      </c>
      <c r="P395" s="349" t="s">
        <v>660</v>
      </c>
      <c r="Q395" s="387" t="s">
        <v>633</v>
      </c>
      <c r="R395" s="371" t="s">
        <v>473</v>
      </c>
      <c r="S395" s="372" t="s">
        <v>631</v>
      </c>
      <c r="T395" s="373"/>
      <c r="U395" s="374"/>
      <c r="V395" s="375" t="s">
        <v>473</v>
      </c>
      <c r="W395" s="372" t="s">
        <v>632</v>
      </c>
      <c r="X395" s="376"/>
      <c r="Y395" s="376"/>
      <c r="Z395" s="376"/>
      <c r="AA395" s="376"/>
      <c r="AB395" s="376"/>
      <c r="AC395" s="376"/>
      <c r="AD395" s="376"/>
      <c r="AE395" s="376"/>
      <c r="AF395" s="376"/>
      <c r="AG395" s="382"/>
      <c r="AH395" s="383"/>
      <c r="AI395" s="448"/>
      <c r="AJ395" s="448"/>
      <c r="AK395" s="379"/>
      <c r="AL395" s="1021"/>
      <c r="AM395" s="1022"/>
      <c r="AN395" s="1022"/>
      <c r="AO395" s="1023"/>
    </row>
    <row r="396" spans="1:41" ht="18.75" hidden="1" customHeight="1" x14ac:dyDescent="0.4">
      <c r="A396" s="324" t="s">
        <v>462</v>
      </c>
      <c r="B396" s="324" t="s">
        <v>462</v>
      </c>
      <c r="C396" s="324" t="s">
        <v>462</v>
      </c>
      <c r="D396" s="324" t="s">
        <v>462</v>
      </c>
      <c r="E396" s="324" t="s">
        <v>462</v>
      </c>
      <c r="F396" s="324" t="s">
        <v>163</v>
      </c>
      <c r="G396" s="324" t="s">
        <v>462</v>
      </c>
      <c r="H396" s="324" t="s">
        <v>462</v>
      </c>
      <c r="I396" s="324" t="s">
        <v>462</v>
      </c>
      <c r="J396" s="365"/>
      <c r="K396" s="366"/>
      <c r="L396" s="389"/>
      <c r="M396" s="425"/>
      <c r="N396" s="349"/>
      <c r="O396" s="369"/>
      <c r="P396" s="349"/>
      <c r="Q396" s="387" t="s">
        <v>634</v>
      </c>
      <c r="R396" s="426" t="s">
        <v>473</v>
      </c>
      <c r="S396" s="388" t="s">
        <v>484</v>
      </c>
      <c r="T396" s="427"/>
      <c r="U396" s="428" t="s">
        <v>473</v>
      </c>
      <c r="V396" s="388" t="s">
        <v>499</v>
      </c>
      <c r="W396" s="373"/>
      <c r="X396" s="376"/>
      <c r="Y396" s="376"/>
      <c r="Z396" s="376"/>
      <c r="AA396" s="376"/>
      <c r="AB396" s="376"/>
      <c r="AC396" s="376"/>
      <c r="AD396" s="376"/>
      <c r="AE396" s="376"/>
      <c r="AF396" s="376"/>
      <c r="AG396" s="382"/>
      <c r="AH396" s="383"/>
      <c r="AI396" s="448"/>
      <c r="AJ396" s="448"/>
      <c r="AK396" s="379"/>
      <c r="AL396" s="1021"/>
      <c r="AM396" s="1022"/>
      <c r="AN396" s="1022"/>
      <c r="AO396" s="1023"/>
    </row>
    <row r="397" spans="1:41" ht="18.75" hidden="1" customHeight="1" x14ac:dyDescent="0.4">
      <c r="A397" s="324" t="s">
        <v>462</v>
      </c>
      <c r="B397" s="324" t="s">
        <v>462</v>
      </c>
      <c r="C397" s="324" t="s">
        <v>462</v>
      </c>
      <c r="D397" s="324" t="s">
        <v>462</v>
      </c>
      <c r="E397" s="324" t="s">
        <v>462</v>
      </c>
      <c r="F397" s="324" t="s">
        <v>163</v>
      </c>
      <c r="G397" s="324" t="s">
        <v>462</v>
      </c>
      <c r="H397" s="324" t="s">
        <v>462</v>
      </c>
      <c r="I397" s="324" t="s">
        <v>462</v>
      </c>
      <c r="J397" s="365"/>
      <c r="K397" s="366"/>
      <c r="L397" s="389"/>
      <c r="M397" s="425"/>
      <c r="N397" s="349"/>
      <c r="O397" s="369"/>
      <c r="P397" s="349"/>
      <c r="Q397" s="387" t="s">
        <v>577</v>
      </c>
      <c r="R397" s="426" t="s">
        <v>473</v>
      </c>
      <c r="S397" s="388" t="s">
        <v>484</v>
      </c>
      <c r="T397" s="427"/>
      <c r="U397" s="428" t="s">
        <v>473</v>
      </c>
      <c r="V397" s="388" t="s">
        <v>499</v>
      </c>
      <c r="W397" s="373"/>
      <c r="X397" s="376"/>
      <c r="Y397" s="376"/>
      <c r="Z397" s="376"/>
      <c r="AA397" s="376"/>
      <c r="AB397" s="376"/>
      <c r="AC397" s="376"/>
      <c r="AD397" s="376"/>
      <c r="AE397" s="376"/>
      <c r="AF397" s="376"/>
      <c r="AG397" s="382"/>
      <c r="AH397" s="383"/>
      <c r="AI397" s="448"/>
      <c r="AJ397" s="448"/>
      <c r="AK397" s="379"/>
      <c r="AL397" s="1021"/>
      <c r="AM397" s="1022"/>
      <c r="AN397" s="1022"/>
      <c r="AO397" s="1023"/>
    </row>
    <row r="398" spans="1:41" ht="18.75" hidden="1" customHeight="1" x14ac:dyDescent="0.4">
      <c r="A398" s="324" t="s">
        <v>462</v>
      </c>
      <c r="B398" s="324" t="s">
        <v>462</v>
      </c>
      <c r="C398" s="324" t="s">
        <v>462</v>
      </c>
      <c r="D398" s="324" t="s">
        <v>462</v>
      </c>
      <c r="E398" s="324" t="s">
        <v>462</v>
      </c>
      <c r="F398" s="324" t="s">
        <v>163</v>
      </c>
      <c r="G398" s="324" t="s">
        <v>462</v>
      </c>
      <c r="H398" s="324" t="s">
        <v>462</v>
      </c>
      <c r="I398" s="324" t="s">
        <v>462</v>
      </c>
      <c r="J398" s="365"/>
      <c r="K398" s="366"/>
      <c r="L398" s="389"/>
      <c r="M398" s="425"/>
      <c r="N398" s="349"/>
      <c r="O398" s="369"/>
      <c r="P398" s="349"/>
      <c r="Q398" s="387" t="s">
        <v>578</v>
      </c>
      <c r="R398" s="426" t="s">
        <v>473</v>
      </c>
      <c r="S398" s="388" t="s">
        <v>484</v>
      </c>
      <c r="T398" s="427"/>
      <c r="U398" s="428" t="s">
        <v>473</v>
      </c>
      <c r="V398" s="388" t="s">
        <v>499</v>
      </c>
      <c r="W398" s="373"/>
      <c r="X398" s="376"/>
      <c r="Y398" s="376"/>
      <c r="Z398" s="376"/>
      <c r="AA398" s="376"/>
      <c r="AB398" s="376"/>
      <c r="AC398" s="376"/>
      <c r="AD398" s="376"/>
      <c r="AE398" s="376"/>
      <c r="AF398" s="376"/>
      <c r="AG398" s="382"/>
      <c r="AH398" s="383"/>
      <c r="AI398" s="448"/>
      <c r="AJ398" s="448"/>
      <c r="AK398" s="379"/>
      <c r="AL398" s="1021"/>
      <c r="AM398" s="1022"/>
      <c r="AN398" s="1022"/>
      <c r="AO398" s="1023"/>
    </row>
    <row r="399" spans="1:41" ht="18.75" hidden="1" customHeight="1" x14ac:dyDescent="0.4">
      <c r="A399" s="324" t="s">
        <v>462</v>
      </c>
      <c r="B399" s="324" t="s">
        <v>462</v>
      </c>
      <c r="C399" s="324" t="s">
        <v>462</v>
      </c>
      <c r="D399" s="324" t="s">
        <v>462</v>
      </c>
      <c r="E399" s="324" t="s">
        <v>462</v>
      </c>
      <c r="F399" s="324" t="s">
        <v>163</v>
      </c>
      <c r="G399" s="324" t="s">
        <v>462</v>
      </c>
      <c r="H399" s="324" t="s">
        <v>462</v>
      </c>
      <c r="I399" s="324" t="s">
        <v>462</v>
      </c>
      <c r="J399" s="365"/>
      <c r="K399" s="366"/>
      <c r="L399" s="389"/>
      <c r="M399" s="425"/>
      <c r="N399" s="349"/>
      <c r="O399" s="369"/>
      <c r="P399" s="349"/>
      <c r="Q399" s="387" t="s">
        <v>431</v>
      </c>
      <c r="R399" s="371" t="s">
        <v>473</v>
      </c>
      <c r="S399" s="372" t="s">
        <v>484</v>
      </c>
      <c r="T399" s="372"/>
      <c r="U399" s="375" t="s">
        <v>473</v>
      </c>
      <c r="V399" s="372" t="s">
        <v>496</v>
      </c>
      <c r="W399" s="372"/>
      <c r="X399" s="375" t="s">
        <v>473</v>
      </c>
      <c r="Y399" s="372" t="s">
        <v>497</v>
      </c>
      <c r="Z399" s="376"/>
      <c r="AA399" s="373"/>
      <c r="AB399" s="376"/>
      <c r="AC399" s="376"/>
      <c r="AD399" s="376"/>
      <c r="AE399" s="376"/>
      <c r="AF399" s="376"/>
      <c r="AG399" s="382"/>
      <c r="AH399" s="383"/>
      <c r="AI399" s="448"/>
      <c r="AJ399" s="448"/>
      <c r="AK399" s="379"/>
      <c r="AL399" s="1021"/>
      <c r="AM399" s="1022"/>
      <c r="AN399" s="1022"/>
      <c r="AO399" s="1023"/>
    </row>
    <row r="400" spans="1:41" ht="18.75" hidden="1" customHeight="1" x14ac:dyDescent="0.4">
      <c r="A400" s="324" t="s">
        <v>462</v>
      </c>
      <c r="B400" s="324" t="s">
        <v>462</v>
      </c>
      <c r="C400" s="324" t="s">
        <v>462</v>
      </c>
      <c r="D400" s="324" t="s">
        <v>462</v>
      </c>
      <c r="E400" s="324" t="s">
        <v>462</v>
      </c>
      <c r="F400" s="324" t="s">
        <v>163</v>
      </c>
      <c r="G400" s="324" t="s">
        <v>462</v>
      </c>
      <c r="H400" s="324" t="s">
        <v>462</v>
      </c>
      <c r="I400" s="324" t="s">
        <v>462</v>
      </c>
      <c r="J400" s="365"/>
      <c r="K400" s="366"/>
      <c r="L400" s="389"/>
      <c r="M400" s="425"/>
      <c r="N400" s="349"/>
      <c r="O400" s="369"/>
      <c r="P400" s="349"/>
      <c r="Q400" s="387" t="s">
        <v>582</v>
      </c>
      <c r="R400" s="371" t="s">
        <v>473</v>
      </c>
      <c r="S400" s="372" t="s">
        <v>484</v>
      </c>
      <c r="T400" s="372"/>
      <c r="U400" s="375" t="s">
        <v>473</v>
      </c>
      <c r="V400" s="372" t="s">
        <v>496</v>
      </c>
      <c r="W400" s="372"/>
      <c r="X400" s="375" t="s">
        <v>473</v>
      </c>
      <c r="Y400" s="372" t="s">
        <v>497</v>
      </c>
      <c r="Z400" s="373"/>
      <c r="AA400" s="373"/>
      <c r="AB400" s="373"/>
      <c r="AC400" s="373"/>
      <c r="AD400" s="373"/>
      <c r="AE400" s="373"/>
      <c r="AF400" s="373"/>
      <c r="AG400" s="386"/>
      <c r="AH400" s="383"/>
      <c r="AI400" s="448"/>
      <c r="AJ400" s="448"/>
      <c r="AK400" s="379"/>
      <c r="AL400" s="1021"/>
      <c r="AM400" s="1022"/>
      <c r="AN400" s="1022"/>
      <c r="AO400" s="1023"/>
    </row>
    <row r="401" spans="1:41" ht="18.75" hidden="1" customHeight="1" x14ac:dyDescent="0.4">
      <c r="A401" s="324" t="s">
        <v>462</v>
      </c>
      <c r="B401" s="324" t="s">
        <v>462</v>
      </c>
      <c r="C401" s="324" t="s">
        <v>462</v>
      </c>
      <c r="D401" s="324" t="s">
        <v>462</v>
      </c>
      <c r="E401" s="324" t="s">
        <v>462</v>
      </c>
      <c r="F401" s="324" t="s">
        <v>163</v>
      </c>
      <c r="G401" s="324" t="s">
        <v>462</v>
      </c>
      <c r="H401" s="324" t="s">
        <v>462</v>
      </c>
      <c r="I401" s="324" t="s">
        <v>462</v>
      </c>
      <c r="J401" s="365"/>
      <c r="K401" s="366"/>
      <c r="L401" s="389"/>
      <c r="M401" s="425"/>
      <c r="N401" s="349"/>
      <c r="O401" s="369"/>
      <c r="P401" s="349"/>
      <c r="Q401" s="387" t="s">
        <v>661</v>
      </c>
      <c r="R401" s="371" t="s">
        <v>473</v>
      </c>
      <c r="S401" s="372" t="s">
        <v>484</v>
      </c>
      <c r="T401" s="372"/>
      <c r="U401" s="375" t="s">
        <v>473</v>
      </c>
      <c r="V401" s="372" t="s">
        <v>496</v>
      </c>
      <c r="W401" s="372"/>
      <c r="X401" s="375" t="s">
        <v>473</v>
      </c>
      <c r="Y401" s="372" t="s">
        <v>497</v>
      </c>
      <c r="Z401" s="376"/>
      <c r="AA401" s="372"/>
      <c r="AB401" s="393"/>
      <c r="AC401" s="393"/>
      <c r="AD401" s="393"/>
      <c r="AE401" s="393"/>
      <c r="AF401" s="393"/>
      <c r="AG401" s="436"/>
      <c r="AH401" s="383"/>
      <c r="AI401" s="448"/>
      <c r="AJ401" s="448"/>
      <c r="AK401" s="379"/>
      <c r="AL401" s="1021"/>
      <c r="AM401" s="1022"/>
      <c r="AN401" s="1022"/>
      <c r="AO401" s="1023"/>
    </row>
    <row r="402" spans="1:41" ht="18.75" hidden="1" customHeight="1" x14ac:dyDescent="0.4">
      <c r="A402" s="324" t="s">
        <v>462</v>
      </c>
      <c r="B402" s="324" t="s">
        <v>462</v>
      </c>
      <c r="C402" s="324" t="s">
        <v>462</v>
      </c>
      <c r="D402" s="324" t="s">
        <v>462</v>
      </c>
      <c r="E402" s="324" t="s">
        <v>462</v>
      </c>
      <c r="F402" s="324" t="s">
        <v>163</v>
      </c>
      <c r="G402" s="324" t="s">
        <v>462</v>
      </c>
      <c r="H402" s="324" t="s">
        <v>462</v>
      </c>
      <c r="I402" s="324" t="s">
        <v>462</v>
      </c>
      <c r="J402" s="365"/>
      <c r="K402" s="366"/>
      <c r="L402" s="389"/>
      <c r="M402" s="425"/>
      <c r="N402" s="349"/>
      <c r="O402" s="369"/>
      <c r="P402" s="349"/>
      <c r="Q402" s="387" t="s">
        <v>517</v>
      </c>
      <c r="R402" s="371" t="s">
        <v>473</v>
      </c>
      <c r="S402" s="372" t="s">
        <v>484</v>
      </c>
      <c r="T402" s="372"/>
      <c r="U402" s="375" t="s">
        <v>473</v>
      </c>
      <c r="V402" s="388" t="s">
        <v>499</v>
      </c>
      <c r="W402" s="372"/>
      <c r="X402" s="372"/>
      <c r="Y402" s="372"/>
      <c r="Z402" s="373"/>
      <c r="AA402" s="373"/>
      <c r="AB402" s="373"/>
      <c r="AC402" s="373"/>
      <c r="AD402" s="373"/>
      <c r="AE402" s="373"/>
      <c r="AF402" s="373"/>
      <c r="AG402" s="386"/>
      <c r="AH402" s="383"/>
      <c r="AI402" s="448"/>
      <c r="AJ402" s="448"/>
      <c r="AK402" s="379"/>
      <c r="AL402" s="1021"/>
      <c r="AM402" s="1022"/>
      <c r="AN402" s="1022"/>
      <c r="AO402" s="1023"/>
    </row>
    <row r="403" spans="1:41" ht="18.75" hidden="1" customHeight="1" x14ac:dyDescent="0.4">
      <c r="A403" s="324" t="s">
        <v>462</v>
      </c>
      <c r="B403" s="324" t="s">
        <v>462</v>
      </c>
      <c r="C403" s="324" t="s">
        <v>462</v>
      </c>
      <c r="D403" s="324" t="s">
        <v>462</v>
      </c>
      <c r="E403" s="324" t="s">
        <v>462</v>
      </c>
      <c r="F403" s="324" t="s">
        <v>163</v>
      </c>
      <c r="G403" s="324" t="s">
        <v>462</v>
      </c>
      <c r="H403" s="324" t="s">
        <v>462</v>
      </c>
      <c r="I403" s="324" t="s">
        <v>462</v>
      </c>
      <c r="J403" s="365"/>
      <c r="K403" s="366"/>
      <c r="L403" s="389"/>
      <c r="M403" s="425"/>
      <c r="N403" s="349"/>
      <c r="O403" s="369"/>
      <c r="P403" s="349"/>
      <c r="Q403" s="387" t="s">
        <v>520</v>
      </c>
      <c r="R403" s="371" t="s">
        <v>473</v>
      </c>
      <c r="S403" s="372" t="s">
        <v>484</v>
      </c>
      <c r="T403" s="372"/>
      <c r="U403" s="375" t="s">
        <v>473</v>
      </c>
      <c r="V403" s="388" t="s">
        <v>499</v>
      </c>
      <c r="W403" s="372"/>
      <c r="X403" s="372"/>
      <c r="Y403" s="372"/>
      <c r="Z403" s="373"/>
      <c r="AA403" s="373"/>
      <c r="AB403" s="373"/>
      <c r="AC403" s="373"/>
      <c r="AD403" s="373"/>
      <c r="AE403" s="373"/>
      <c r="AF403" s="373"/>
      <c r="AG403" s="386"/>
      <c r="AH403" s="383"/>
      <c r="AI403" s="448"/>
      <c r="AJ403" s="448"/>
      <c r="AK403" s="379"/>
      <c r="AL403" s="1021"/>
      <c r="AM403" s="1022"/>
      <c r="AN403" s="1022"/>
      <c r="AO403" s="1023"/>
    </row>
    <row r="404" spans="1:41" ht="18.75" hidden="1" customHeight="1" x14ac:dyDescent="0.4">
      <c r="A404" s="324" t="s">
        <v>462</v>
      </c>
      <c r="B404" s="324" t="s">
        <v>462</v>
      </c>
      <c r="C404" s="324" t="s">
        <v>462</v>
      </c>
      <c r="D404" s="324" t="s">
        <v>462</v>
      </c>
      <c r="E404" s="324" t="s">
        <v>462</v>
      </c>
      <c r="F404" s="324" t="s">
        <v>163</v>
      </c>
      <c r="G404" s="324" t="s">
        <v>462</v>
      </c>
      <c r="H404" s="324" t="s">
        <v>462</v>
      </c>
      <c r="I404" s="324" t="s">
        <v>462</v>
      </c>
      <c r="J404" s="365"/>
      <c r="K404" s="366"/>
      <c r="L404" s="389"/>
      <c r="M404" s="425"/>
      <c r="N404" s="349"/>
      <c r="O404" s="369"/>
      <c r="P404" s="349"/>
      <c r="Q404" s="390" t="s">
        <v>522</v>
      </c>
      <c r="R404" s="371" t="s">
        <v>473</v>
      </c>
      <c r="S404" s="372" t="s">
        <v>484</v>
      </c>
      <c r="T404" s="372"/>
      <c r="U404" s="375" t="s">
        <v>473</v>
      </c>
      <c r="V404" s="372" t="s">
        <v>496</v>
      </c>
      <c r="W404" s="372"/>
      <c r="X404" s="375" t="s">
        <v>473</v>
      </c>
      <c r="Y404" s="372" t="s">
        <v>497</v>
      </c>
      <c r="Z404" s="376"/>
      <c r="AA404" s="376"/>
      <c r="AB404" s="376"/>
      <c r="AC404" s="376"/>
      <c r="AD404" s="391"/>
      <c r="AE404" s="391"/>
      <c r="AF404" s="391"/>
      <c r="AG404" s="392"/>
      <c r="AH404" s="383"/>
      <c r="AI404" s="448"/>
      <c r="AJ404" s="448"/>
      <c r="AK404" s="379"/>
      <c r="AL404" s="1021"/>
      <c r="AM404" s="1022"/>
      <c r="AN404" s="1022"/>
      <c r="AO404" s="1023"/>
    </row>
    <row r="405" spans="1:41" ht="18.75" hidden="1" customHeight="1" x14ac:dyDescent="0.4">
      <c r="A405" s="324" t="s">
        <v>462</v>
      </c>
      <c r="B405" s="324" t="s">
        <v>462</v>
      </c>
      <c r="C405" s="324" t="s">
        <v>462</v>
      </c>
      <c r="D405" s="324" t="s">
        <v>462</v>
      </c>
      <c r="E405" s="324" t="s">
        <v>462</v>
      </c>
      <c r="F405" s="324" t="s">
        <v>163</v>
      </c>
      <c r="G405" s="324" t="s">
        <v>462</v>
      </c>
      <c r="H405" s="324" t="s">
        <v>462</v>
      </c>
      <c r="I405" s="324" t="s">
        <v>462</v>
      </c>
      <c r="J405" s="365"/>
      <c r="K405" s="366"/>
      <c r="L405" s="389"/>
      <c r="M405" s="425"/>
      <c r="N405" s="349"/>
      <c r="O405" s="369"/>
      <c r="P405" s="349"/>
      <c r="Q405" s="387" t="s">
        <v>444</v>
      </c>
      <c r="R405" s="371" t="s">
        <v>473</v>
      </c>
      <c r="S405" s="372" t="s">
        <v>484</v>
      </c>
      <c r="T405" s="372"/>
      <c r="U405" s="375" t="s">
        <v>473</v>
      </c>
      <c r="V405" s="372" t="s">
        <v>525</v>
      </c>
      <c r="W405" s="372"/>
      <c r="X405" s="375" t="s">
        <v>473</v>
      </c>
      <c r="Y405" s="372" t="s">
        <v>587</v>
      </c>
      <c r="Z405" s="393"/>
      <c r="AA405" s="375" t="s">
        <v>473</v>
      </c>
      <c r="AB405" s="372" t="s">
        <v>526</v>
      </c>
      <c r="AC405" s="372"/>
      <c r="AD405" s="372"/>
      <c r="AE405" s="393"/>
      <c r="AF405" s="393"/>
      <c r="AG405" s="436"/>
      <c r="AH405" s="383"/>
      <c r="AI405" s="448"/>
      <c r="AJ405" s="448"/>
      <c r="AK405" s="379"/>
      <c r="AL405" s="1021"/>
      <c r="AM405" s="1022"/>
      <c r="AN405" s="1022"/>
      <c r="AO405" s="1023"/>
    </row>
    <row r="406" spans="1:41" ht="18.75" hidden="1" customHeight="1" x14ac:dyDescent="0.4">
      <c r="A406" s="324" t="s">
        <v>462</v>
      </c>
      <c r="B406" s="324" t="s">
        <v>462</v>
      </c>
      <c r="C406" s="324" t="s">
        <v>462</v>
      </c>
      <c r="D406" s="324" t="s">
        <v>462</v>
      </c>
      <c r="E406" s="324" t="s">
        <v>462</v>
      </c>
      <c r="F406" s="324" t="s">
        <v>163</v>
      </c>
      <c r="G406" s="324" t="s">
        <v>462</v>
      </c>
      <c r="H406" s="324" t="s">
        <v>462</v>
      </c>
      <c r="I406" s="324" t="s">
        <v>462</v>
      </c>
      <c r="J406" s="365"/>
      <c r="K406" s="366"/>
      <c r="L406" s="367"/>
      <c r="M406" s="368"/>
      <c r="N406" s="349"/>
      <c r="O406" s="369"/>
      <c r="P406" s="380"/>
      <c r="Q406" s="1000" t="s">
        <v>527</v>
      </c>
      <c r="R406" s="394" t="s">
        <v>473</v>
      </c>
      <c r="S406" s="395" t="s">
        <v>484</v>
      </c>
      <c r="T406" s="395"/>
      <c r="U406" s="396"/>
      <c r="V406" s="397"/>
      <c r="W406" s="397"/>
      <c r="X406" s="396"/>
      <c r="Y406" s="397"/>
      <c r="Z406" s="398"/>
      <c r="AA406" s="396"/>
      <c r="AB406" s="397"/>
      <c r="AC406" s="398"/>
      <c r="AD406" s="399" t="s">
        <v>473</v>
      </c>
      <c r="AE406" s="395" t="s">
        <v>528</v>
      </c>
      <c r="AF406" s="391"/>
      <c r="AG406" s="392"/>
      <c r="AH406" s="448"/>
      <c r="AI406" s="448"/>
      <c r="AJ406" s="448"/>
      <c r="AK406" s="379"/>
      <c r="AL406" s="1021"/>
      <c r="AM406" s="1022"/>
      <c r="AN406" s="1022"/>
      <c r="AO406" s="1023"/>
    </row>
    <row r="407" spans="1:41" ht="18.75" hidden="1" customHeight="1" x14ac:dyDescent="0.4">
      <c r="A407" s="324" t="s">
        <v>462</v>
      </c>
      <c r="B407" s="324" t="s">
        <v>462</v>
      </c>
      <c r="C407" s="324" t="s">
        <v>462</v>
      </c>
      <c r="D407" s="324" t="s">
        <v>462</v>
      </c>
      <c r="E407" s="324" t="s">
        <v>462</v>
      </c>
      <c r="F407" s="324" t="s">
        <v>163</v>
      </c>
      <c r="G407" s="324" t="s">
        <v>462</v>
      </c>
      <c r="H407" s="324" t="s">
        <v>462</v>
      </c>
      <c r="I407" s="324" t="s">
        <v>462</v>
      </c>
      <c r="J407" s="365"/>
      <c r="K407" s="366"/>
      <c r="L407" s="367"/>
      <c r="M407" s="368"/>
      <c r="N407" s="349"/>
      <c r="O407" s="369"/>
      <c r="P407" s="380"/>
      <c r="Q407" s="1028"/>
      <c r="R407" s="346" t="s">
        <v>473</v>
      </c>
      <c r="S407" s="447" t="s">
        <v>529</v>
      </c>
      <c r="T407" s="447"/>
      <c r="U407" s="449"/>
      <c r="V407" s="449" t="s">
        <v>473</v>
      </c>
      <c r="W407" s="447" t="s">
        <v>530</v>
      </c>
      <c r="X407" s="449"/>
      <c r="Y407" s="449"/>
      <c r="Z407" s="449" t="s">
        <v>473</v>
      </c>
      <c r="AA407" s="447" t="s">
        <v>531</v>
      </c>
      <c r="AB407" s="450"/>
      <c r="AC407" s="447"/>
      <c r="AD407" s="449" t="s">
        <v>473</v>
      </c>
      <c r="AE407" s="447" t="s">
        <v>532</v>
      </c>
      <c r="AF407" s="451"/>
      <c r="AG407" s="401"/>
      <c r="AH407" s="448"/>
      <c r="AI407" s="448"/>
      <c r="AJ407" s="448"/>
      <c r="AK407" s="379"/>
      <c r="AL407" s="1021"/>
      <c r="AM407" s="1022"/>
      <c r="AN407" s="1022"/>
      <c r="AO407" s="1023"/>
    </row>
    <row r="408" spans="1:41" ht="18.75" hidden="1" customHeight="1" x14ac:dyDescent="0.4">
      <c r="A408" s="324" t="s">
        <v>462</v>
      </c>
      <c r="B408" s="324" t="s">
        <v>462</v>
      </c>
      <c r="C408" s="324" t="s">
        <v>462</v>
      </c>
      <c r="D408" s="324" t="s">
        <v>462</v>
      </c>
      <c r="E408" s="324" t="s">
        <v>462</v>
      </c>
      <c r="F408" s="324" t="s">
        <v>163</v>
      </c>
      <c r="G408" s="324" t="s">
        <v>462</v>
      </c>
      <c r="H408" s="324" t="s">
        <v>462</v>
      </c>
      <c r="I408" s="324" t="s">
        <v>462</v>
      </c>
      <c r="J408" s="365"/>
      <c r="K408" s="366"/>
      <c r="L408" s="367"/>
      <c r="M408" s="368"/>
      <c r="N408" s="349"/>
      <c r="O408" s="369"/>
      <c r="P408" s="380"/>
      <c r="Q408" s="1028"/>
      <c r="R408" s="346" t="s">
        <v>473</v>
      </c>
      <c r="S408" s="447" t="s">
        <v>533</v>
      </c>
      <c r="T408" s="447"/>
      <c r="U408" s="449"/>
      <c r="V408" s="449" t="s">
        <v>473</v>
      </c>
      <c r="W408" s="447" t="s">
        <v>534</v>
      </c>
      <c r="X408" s="449"/>
      <c r="Y408" s="449"/>
      <c r="Z408" s="449" t="s">
        <v>473</v>
      </c>
      <c r="AA408" s="447" t="s">
        <v>535</v>
      </c>
      <c r="AB408" s="450"/>
      <c r="AC408" s="447"/>
      <c r="AD408" s="449" t="s">
        <v>473</v>
      </c>
      <c r="AE408" s="447" t="s">
        <v>536</v>
      </c>
      <c r="AF408" s="451"/>
      <c r="AG408" s="401"/>
      <c r="AH408" s="448"/>
      <c r="AI408" s="448"/>
      <c r="AJ408" s="448"/>
      <c r="AK408" s="379"/>
      <c r="AL408" s="1021"/>
      <c r="AM408" s="1022"/>
      <c r="AN408" s="1022"/>
      <c r="AO408" s="1023"/>
    </row>
    <row r="409" spans="1:41" ht="18.75" hidden="1" customHeight="1" x14ac:dyDescent="0.4">
      <c r="A409" s="324" t="s">
        <v>462</v>
      </c>
      <c r="B409" s="324" t="s">
        <v>462</v>
      </c>
      <c r="C409" s="324" t="s">
        <v>462</v>
      </c>
      <c r="D409" s="324" t="s">
        <v>462</v>
      </c>
      <c r="E409" s="324" t="s">
        <v>462</v>
      </c>
      <c r="F409" s="324" t="s">
        <v>163</v>
      </c>
      <c r="G409" s="324" t="s">
        <v>462</v>
      </c>
      <c r="H409" s="324" t="s">
        <v>462</v>
      </c>
      <c r="I409" s="324" t="s">
        <v>462</v>
      </c>
      <c r="J409" s="365"/>
      <c r="K409" s="366"/>
      <c r="L409" s="367"/>
      <c r="M409" s="368"/>
      <c r="N409" s="349"/>
      <c r="O409" s="369"/>
      <c r="P409" s="380"/>
      <c r="Q409" s="1028"/>
      <c r="R409" s="346" t="s">
        <v>473</v>
      </c>
      <c r="S409" s="447" t="s">
        <v>537</v>
      </c>
      <c r="T409" s="447"/>
      <c r="U409" s="449"/>
      <c r="V409" s="449" t="s">
        <v>473</v>
      </c>
      <c r="W409" s="447" t="s">
        <v>538</v>
      </c>
      <c r="X409" s="449"/>
      <c r="Y409" s="449"/>
      <c r="Z409" s="449" t="s">
        <v>473</v>
      </c>
      <c r="AA409" s="447" t="s">
        <v>539</v>
      </c>
      <c r="AB409" s="450"/>
      <c r="AC409" s="447"/>
      <c r="AD409" s="449" t="s">
        <v>473</v>
      </c>
      <c r="AE409" s="447" t="s">
        <v>540</v>
      </c>
      <c r="AF409" s="451"/>
      <c r="AG409" s="401"/>
      <c r="AH409" s="448"/>
      <c r="AI409" s="448"/>
      <c r="AJ409" s="448"/>
      <c r="AK409" s="379"/>
      <c r="AL409" s="1021"/>
      <c r="AM409" s="1022"/>
      <c r="AN409" s="1022"/>
      <c r="AO409" s="1023"/>
    </row>
    <row r="410" spans="1:41" ht="18.75" hidden="1" customHeight="1" x14ac:dyDescent="0.4">
      <c r="A410" s="324" t="s">
        <v>462</v>
      </c>
      <c r="B410" s="324" t="s">
        <v>462</v>
      </c>
      <c r="C410" s="324" t="s">
        <v>462</v>
      </c>
      <c r="D410" s="324" t="s">
        <v>462</v>
      </c>
      <c r="E410" s="324" t="s">
        <v>462</v>
      </c>
      <c r="F410" s="324" t="s">
        <v>163</v>
      </c>
      <c r="G410" s="324" t="s">
        <v>462</v>
      </c>
      <c r="H410" s="324" t="s">
        <v>462</v>
      </c>
      <c r="I410" s="324" t="s">
        <v>462</v>
      </c>
      <c r="J410" s="365"/>
      <c r="K410" s="366"/>
      <c r="L410" s="367"/>
      <c r="M410" s="368"/>
      <c r="N410" s="349"/>
      <c r="O410" s="369"/>
      <c r="P410" s="380"/>
      <c r="Q410" s="1028"/>
      <c r="R410" s="346" t="s">
        <v>473</v>
      </c>
      <c r="S410" s="447" t="s">
        <v>541</v>
      </c>
      <c r="T410" s="447"/>
      <c r="U410" s="449"/>
      <c r="V410" s="449" t="s">
        <v>473</v>
      </c>
      <c r="W410" s="447" t="s">
        <v>542</v>
      </c>
      <c r="X410" s="449"/>
      <c r="Y410" s="449"/>
      <c r="Z410" s="449" t="s">
        <v>473</v>
      </c>
      <c r="AA410" s="447" t="s">
        <v>543</v>
      </c>
      <c r="AB410" s="450"/>
      <c r="AC410" s="447"/>
      <c r="AD410" s="449" t="s">
        <v>473</v>
      </c>
      <c r="AE410" s="447" t="s">
        <v>544</v>
      </c>
      <c r="AF410" s="451"/>
      <c r="AG410" s="401"/>
      <c r="AH410" s="448"/>
      <c r="AI410" s="448"/>
      <c r="AJ410" s="448"/>
      <c r="AK410" s="379"/>
      <c r="AL410" s="1021"/>
      <c r="AM410" s="1022"/>
      <c r="AN410" s="1022"/>
      <c r="AO410" s="1023"/>
    </row>
    <row r="411" spans="1:41" ht="18.75" hidden="1" customHeight="1" x14ac:dyDescent="0.4">
      <c r="A411" s="344" t="s">
        <v>462</v>
      </c>
      <c r="B411" s="344" t="s">
        <v>462</v>
      </c>
      <c r="C411" s="344" t="s">
        <v>462</v>
      </c>
      <c r="D411" s="344" t="s">
        <v>462</v>
      </c>
      <c r="E411" s="344" t="s">
        <v>462</v>
      </c>
      <c r="F411" s="344" t="s">
        <v>163</v>
      </c>
      <c r="G411" s="344" t="s">
        <v>462</v>
      </c>
      <c r="H411" s="344" t="s">
        <v>462</v>
      </c>
      <c r="I411" s="345" t="s">
        <v>462</v>
      </c>
      <c r="J411" s="402"/>
      <c r="K411" s="403"/>
      <c r="L411" s="404"/>
      <c r="M411" s="405"/>
      <c r="N411" s="406"/>
      <c r="O411" s="407"/>
      <c r="P411" s="408"/>
      <c r="Q411" s="1040"/>
      <c r="R411" s="409" t="s">
        <v>473</v>
      </c>
      <c r="S411" s="410" t="s">
        <v>545</v>
      </c>
      <c r="T411" s="410"/>
      <c r="U411" s="411"/>
      <c r="V411" s="411"/>
      <c r="W411" s="410"/>
      <c r="X411" s="411"/>
      <c r="Y411" s="411"/>
      <c r="Z411" s="411"/>
      <c r="AA411" s="410"/>
      <c r="AB411" s="412"/>
      <c r="AC411" s="410"/>
      <c r="AD411" s="411"/>
      <c r="AE411" s="410"/>
      <c r="AF411" s="413"/>
      <c r="AG411" s="414"/>
      <c r="AH411" s="415"/>
      <c r="AI411" s="415"/>
      <c r="AJ411" s="415"/>
      <c r="AK411" s="416"/>
      <c r="AL411" s="1024"/>
      <c r="AM411" s="1025"/>
      <c r="AN411" s="1025"/>
      <c r="AO411" s="1026"/>
    </row>
    <row r="412" spans="1:41" ht="18.75" customHeight="1" x14ac:dyDescent="0.4">
      <c r="A412" s="324" t="s">
        <v>460</v>
      </c>
      <c r="B412" s="324" t="s">
        <v>462</v>
      </c>
      <c r="C412" s="324" t="s">
        <v>462</v>
      </c>
      <c r="D412" s="324" t="s">
        <v>462</v>
      </c>
      <c r="E412" s="324" t="s">
        <v>462</v>
      </c>
      <c r="F412" s="324" t="s">
        <v>462</v>
      </c>
      <c r="G412" s="324" t="s">
        <v>462</v>
      </c>
      <c r="H412" s="324" t="s">
        <v>462</v>
      </c>
      <c r="I412" s="324" t="s">
        <v>462</v>
      </c>
      <c r="J412" s="350"/>
      <c r="K412" s="351"/>
      <c r="L412" s="352"/>
      <c r="M412" s="353"/>
      <c r="N412" s="342"/>
      <c r="O412" s="354"/>
      <c r="P412" s="419"/>
      <c r="Q412" s="423" t="s">
        <v>666</v>
      </c>
      <c r="R412" s="356" t="s">
        <v>473</v>
      </c>
      <c r="S412" s="357" t="s">
        <v>549</v>
      </c>
      <c r="T412" s="361"/>
      <c r="U412" s="358"/>
      <c r="V412" s="359" t="s">
        <v>473</v>
      </c>
      <c r="W412" s="357" t="s">
        <v>550</v>
      </c>
      <c r="X412" s="360"/>
      <c r="Y412" s="360"/>
      <c r="Z412" s="360"/>
      <c r="AA412" s="360"/>
      <c r="AB412" s="360"/>
      <c r="AC412" s="360"/>
      <c r="AD412" s="360"/>
      <c r="AE412" s="360"/>
      <c r="AF412" s="360"/>
      <c r="AG412" s="452"/>
      <c r="AH412" s="363" t="s">
        <v>473</v>
      </c>
      <c r="AI412" s="340" t="s">
        <v>487</v>
      </c>
      <c r="AJ412" s="340"/>
      <c r="AK412" s="364"/>
      <c r="AL412" s="444" t="s">
        <v>473</v>
      </c>
      <c r="AM412" s="340" t="s">
        <v>487</v>
      </c>
      <c r="AN412" s="340"/>
      <c r="AO412" s="364"/>
    </row>
    <row r="413" spans="1:41" ht="18.75" customHeight="1" x14ac:dyDescent="0.4">
      <c r="A413" s="324" t="s">
        <v>163</v>
      </c>
      <c r="B413" s="324" t="s">
        <v>462</v>
      </c>
      <c r="C413" s="324" t="s">
        <v>462</v>
      </c>
      <c r="D413" s="324" t="s">
        <v>462</v>
      </c>
      <c r="E413" s="324" t="s">
        <v>462</v>
      </c>
      <c r="F413" s="324" t="s">
        <v>462</v>
      </c>
      <c r="G413" s="324" t="s">
        <v>462</v>
      </c>
      <c r="H413" s="324" t="s">
        <v>462</v>
      </c>
      <c r="I413" s="324" t="s">
        <v>462</v>
      </c>
      <c r="J413" s="365"/>
      <c r="K413" s="366"/>
      <c r="L413" s="367"/>
      <c r="M413" s="368"/>
      <c r="N413" s="349"/>
      <c r="O413" s="369"/>
      <c r="P413" s="380"/>
      <c r="Q413" s="387" t="s">
        <v>667</v>
      </c>
      <c r="R413" s="371" t="s">
        <v>473</v>
      </c>
      <c r="S413" s="372" t="s">
        <v>484</v>
      </c>
      <c r="T413" s="372"/>
      <c r="U413" s="374"/>
      <c r="V413" s="375" t="s">
        <v>473</v>
      </c>
      <c r="W413" s="372" t="s">
        <v>485</v>
      </c>
      <c r="X413" s="372"/>
      <c r="Y413" s="374"/>
      <c r="Z413" s="375" t="s">
        <v>473</v>
      </c>
      <c r="AA413" s="393" t="s">
        <v>486</v>
      </c>
      <c r="AB413" s="393"/>
      <c r="AC413" s="393"/>
      <c r="AD413" s="393"/>
      <c r="AE413" s="393"/>
      <c r="AF413" s="393"/>
      <c r="AG413" s="436"/>
      <c r="AH413" s="339" t="s">
        <v>473</v>
      </c>
      <c r="AI413" s="347" t="s">
        <v>491</v>
      </c>
      <c r="AJ413" s="378"/>
      <c r="AK413" s="379"/>
      <c r="AL413" s="339" t="s">
        <v>473</v>
      </c>
      <c r="AM413" s="347" t="s">
        <v>491</v>
      </c>
      <c r="AN413" s="378"/>
      <c r="AO413" s="379"/>
    </row>
    <row r="414" spans="1:41" ht="18.75" customHeight="1" x14ac:dyDescent="0.4">
      <c r="A414" s="324" t="s">
        <v>163</v>
      </c>
      <c r="B414" s="324" t="s">
        <v>462</v>
      </c>
      <c r="C414" s="324" t="s">
        <v>462</v>
      </c>
      <c r="D414" s="324" t="s">
        <v>462</v>
      </c>
      <c r="E414" s="324" t="s">
        <v>462</v>
      </c>
      <c r="F414" s="324" t="s">
        <v>462</v>
      </c>
      <c r="G414" s="324" t="s">
        <v>462</v>
      </c>
      <c r="H414" s="324" t="s">
        <v>462</v>
      </c>
      <c r="I414" s="324" t="s">
        <v>462</v>
      </c>
      <c r="J414" s="365"/>
      <c r="K414" s="366"/>
      <c r="L414" s="367"/>
      <c r="M414" s="368"/>
      <c r="N414" s="349"/>
      <c r="O414" s="369"/>
      <c r="P414" s="380"/>
      <c r="Q414" s="387" t="s">
        <v>361</v>
      </c>
      <c r="R414" s="371" t="s">
        <v>473</v>
      </c>
      <c r="S414" s="372" t="s">
        <v>552</v>
      </c>
      <c r="T414" s="373"/>
      <c r="U414" s="374"/>
      <c r="V414" s="375" t="s">
        <v>473</v>
      </c>
      <c r="W414" s="372" t="s">
        <v>553</v>
      </c>
      <c r="X414" s="376"/>
      <c r="Y414" s="393"/>
      <c r="Z414" s="393"/>
      <c r="AA414" s="393"/>
      <c r="AB414" s="393"/>
      <c r="AC414" s="393"/>
      <c r="AD414" s="393"/>
      <c r="AE414" s="393"/>
      <c r="AF414" s="393"/>
      <c r="AG414" s="436"/>
      <c r="AH414" s="383"/>
      <c r="AI414" s="378"/>
      <c r="AJ414" s="378"/>
      <c r="AK414" s="379"/>
      <c r="AL414" s="383"/>
      <c r="AM414" s="378"/>
      <c r="AN414" s="378"/>
      <c r="AO414" s="379"/>
    </row>
    <row r="415" spans="1:41" s="861" customFormat="1" ht="18.75" customHeight="1" x14ac:dyDescent="0.4">
      <c r="A415" s="860"/>
      <c r="B415" s="860"/>
      <c r="C415" s="860"/>
      <c r="D415" s="860"/>
      <c r="E415" s="860"/>
      <c r="F415" s="860"/>
      <c r="G415" s="860"/>
      <c r="H415" s="860"/>
      <c r="I415" s="860"/>
      <c r="J415" s="365"/>
      <c r="K415" s="859"/>
      <c r="L415" s="367"/>
      <c r="M415" s="368"/>
      <c r="N415" s="349"/>
      <c r="O415" s="369"/>
      <c r="P415" s="380"/>
      <c r="Q415" s="456" t="s">
        <v>1686</v>
      </c>
      <c r="R415" s="864" t="s">
        <v>473</v>
      </c>
      <c r="S415" s="865" t="s">
        <v>489</v>
      </c>
      <c r="T415" s="866"/>
      <c r="U415" s="867"/>
      <c r="V415" s="868" t="s">
        <v>473</v>
      </c>
      <c r="W415" s="865" t="s">
        <v>493</v>
      </c>
      <c r="X415" s="868"/>
      <c r="Y415" s="865"/>
      <c r="Z415" s="869"/>
      <c r="AA415" s="869"/>
      <c r="AB415" s="869"/>
      <c r="AC415" s="869"/>
      <c r="AD415" s="869"/>
      <c r="AE415" s="869"/>
      <c r="AF415" s="869"/>
      <c r="AG415" s="870"/>
      <c r="AH415" s="448"/>
      <c r="AI415" s="378"/>
      <c r="AJ415" s="378"/>
      <c r="AK415" s="379"/>
      <c r="AL415" s="383"/>
      <c r="AM415" s="378"/>
      <c r="AN415" s="378"/>
      <c r="AO415" s="379"/>
    </row>
    <row r="416" spans="1:41" ht="19.5" customHeight="1" x14ac:dyDescent="0.4">
      <c r="A416" s="324" t="s">
        <v>163</v>
      </c>
      <c r="B416" s="324" t="s">
        <v>462</v>
      </c>
      <c r="C416" s="324" t="s">
        <v>462</v>
      </c>
      <c r="D416" s="324" t="s">
        <v>462</v>
      </c>
      <c r="E416" s="324" t="s">
        <v>462</v>
      </c>
      <c r="F416" s="324" t="s">
        <v>462</v>
      </c>
      <c r="G416" s="324" t="s">
        <v>462</v>
      </c>
      <c r="H416" s="324" t="s">
        <v>462</v>
      </c>
      <c r="I416" s="324" t="s">
        <v>462</v>
      </c>
      <c r="J416" s="365"/>
      <c r="K416" s="366"/>
      <c r="L416" s="367"/>
      <c r="M416" s="368"/>
      <c r="N416" s="349"/>
      <c r="O416" s="369"/>
      <c r="P416" s="380"/>
      <c r="Q416" s="381" t="s">
        <v>492</v>
      </c>
      <c r="R416" s="371" t="s">
        <v>473</v>
      </c>
      <c r="S416" s="372" t="s">
        <v>489</v>
      </c>
      <c r="T416" s="373"/>
      <c r="U416" s="374"/>
      <c r="V416" s="375" t="s">
        <v>473</v>
      </c>
      <c r="W416" s="372" t="s">
        <v>493</v>
      </c>
      <c r="X416" s="375"/>
      <c r="Y416" s="372"/>
      <c r="Z416" s="376"/>
      <c r="AA416" s="376"/>
      <c r="AB416" s="376"/>
      <c r="AC416" s="376"/>
      <c r="AD416" s="376"/>
      <c r="AE416" s="376"/>
      <c r="AF416" s="376"/>
      <c r="AG416" s="382"/>
      <c r="AH416" s="378"/>
      <c r="AI416" s="378"/>
      <c r="AJ416" s="378"/>
      <c r="AK416" s="379"/>
      <c r="AL416" s="383"/>
      <c r="AM416" s="378"/>
      <c r="AN416" s="378"/>
      <c r="AO416" s="379"/>
    </row>
    <row r="417" spans="1:41" ht="19.5" customHeight="1" x14ac:dyDescent="0.4">
      <c r="A417" s="324" t="s">
        <v>163</v>
      </c>
      <c r="B417" s="324" t="s">
        <v>462</v>
      </c>
      <c r="C417" s="324" t="s">
        <v>462</v>
      </c>
      <c r="D417" s="324" t="s">
        <v>462</v>
      </c>
      <c r="E417" s="324" t="s">
        <v>462</v>
      </c>
      <c r="F417" s="324" t="s">
        <v>462</v>
      </c>
      <c r="G417" s="324" t="s">
        <v>462</v>
      </c>
      <c r="H417" s="324" t="s">
        <v>462</v>
      </c>
      <c r="I417" s="324" t="s">
        <v>462</v>
      </c>
      <c r="J417" s="365"/>
      <c r="K417" s="366"/>
      <c r="L417" s="367"/>
      <c r="M417" s="368"/>
      <c r="N417" s="349"/>
      <c r="O417" s="369"/>
      <c r="P417" s="380"/>
      <c r="Q417" s="381" t="s">
        <v>494</v>
      </c>
      <c r="R417" s="371" t="s">
        <v>473</v>
      </c>
      <c r="S417" s="372" t="s">
        <v>489</v>
      </c>
      <c r="T417" s="373"/>
      <c r="U417" s="374"/>
      <c r="V417" s="375" t="s">
        <v>473</v>
      </c>
      <c r="W417" s="372" t="s">
        <v>493</v>
      </c>
      <c r="X417" s="375"/>
      <c r="Y417" s="372"/>
      <c r="Z417" s="376"/>
      <c r="AA417" s="376"/>
      <c r="AB417" s="376"/>
      <c r="AC417" s="376"/>
      <c r="AD417" s="376"/>
      <c r="AE417" s="376"/>
      <c r="AF417" s="376"/>
      <c r="AG417" s="382"/>
      <c r="AH417" s="378"/>
      <c r="AI417" s="378"/>
      <c r="AJ417" s="378"/>
      <c r="AK417" s="379"/>
      <c r="AL417" s="383"/>
      <c r="AM417" s="378"/>
      <c r="AN417" s="378"/>
      <c r="AO417" s="379"/>
    </row>
    <row r="418" spans="1:41" ht="18.75" customHeight="1" x14ac:dyDescent="0.4">
      <c r="A418" s="324" t="s">
        <v>163</v>
      </c>
      <c r="B418" s="324" t="s">
        <v>462</v>
      </c>
      <c r="C418" s="324" t="s">
        <v>462</v>
      </c>
      <c r="D418" s="324" t="s">
        <v>462</v>
      </c>
      <c r="E418" s="324" t="s">
        <v>462</v>
      </c>
      <c r="F418" s="324" t="s">
        <v>462</v>
      </c>
      <c r="G418" s="324" t="s">
        <v>462</v>
      </c>
      <c r="H418" s="324" t="s">
        <v>462</v>
      </c>
      <c r="I418" s="324" t="s">
        <v>462</v>
      </c>
      <c r="J418" s="365"/>
      <c r="K418" s="366"/>
      <c r="L418" s="367"/>
      <c r="M418" s="368"/>
      <c r="N418" s="349"/>
      <c r="O418" s="369"/>
      <c r="P418" s="380"/>
      <c r="Q418" s="1000" t="s">
        <v>668</v>
      </c>
      <c r="R418" s="1031" t="s">
        <v>473</v>
      </c>
      <c r="S418" s="1033" t="s">
        <v>484</v>
      </c>
      <c r="T418" s="1033"/>
      <c r="U418" s="1035" t="s">
        <v>473</v>
      </c>
      <c r="V418" s="1033" t="s">
        <v>499</v>
      </c>
      <c r="W418" s="1033"/>
      <c r="X418" s="395"/>
      <c r="Y418" s="395"/>
      <c r="Z418" s="395"/>
      <c r="AA418" s="395"/>
      <c r="AB418" s="395"/>
      <c r="AC418" s="395"/>
      <c r="AD418" s="395"/>
      <c r="AE418" s="395"/>
      <c r="AF418" s="395"/>
      <c r="AG418" s="440"/>
      <c r="AH418" s="383"/>
      <c r="AI418" s="378"/>
      <c r="AJ418" s="378"/>
      <c r="AK418" s="379"/>
      <c r="AL418" s="383"/>
      <c r="AM418" s="378"/>
      <c r="AN418" s="378"/>
      <c r="AO418" s="379"/>
    </row>
    <row r="419" spans="1:41" ht="18.75" customHeight="1" x14ac:dyDescent="0.4">
      <c r="A419" s="324" t="s">
        <v>163</v>
      </c>
      <c r="B419" s="324" t="s">
        <v>462</v>
      </c>
      <c r="C419" s="324" t="s">
        <v>462</v>
      </c>
      <c r="D419" s="324" t="s">
        <v>462</v>
      </c>
      <c r="E419" s="324" t="s">
        <v>462</v>
      </c>
      <c r="F419" s="324" t="s">
        <v>462</v>
      </c>
      <c r="G419" s="324" t="s">
        <v>462</v>
      </c>
      <c r="H419" s="324" t="s">
        <v>462</v>
      </c>
      <c r="I419" s="324" t="s">
        <v>462</v>
      </c>
      <c r="J419" s="365"/>
      <c r="K419" s="366"/>
      <c r="L419" s="367"/>
      <c r="M419" s="368"/>
      <c r="N419" s="349"/>
      <c r="O419" s="369"/>
      <c r="P419" s="380"/>
      <c r="Q419" s="1029"/>
      <c r="R419" s="1031"/>
      <c r="S419" s="1033"/>
      <c r="T419" s="1033"/>
      <c r="U419" s="1035"/>
      <c r="V419" s="1033"/>
      <c r="W419" s="1033"/>
      <c r="X419" s="388"/>
      <c r="Y419" s="388"/>
      <c r="Z419" s="388"/>
      <c r="AA419" s="388"/>
      <c r="AB419" s="388"/>
      <c r="AC419" s="388"/>
      <c r="AD419" s="388"/>
      <c r="AE419" s="388"/>
      <c r="AF419" s="388"/>
      <c r="AG419" s="441"/>
      <c r="AH419" s="383"/>
      <c r="AI419" s="378"/>
      <c r="AJ419" s="378"/>
      <c r="AK419" s="379"/>
      <c r="AL419" s="383"/>
      <c r="AM419" s="378"/>
      <c r="AN419" s="378"/>
      <c r="AO419" s="379"/>
    </row>
    <row r="420" spans="1:41" ht="18.75" customHeight="1" x14ac:dyDescent="0.4">
      <c r="A420" s="324" t="s">
        <v>163</v>
      </c>
      <c r="B420" s="324" t="s">
        <v>462</v>
      </c>
      <c r="C420" s="324" t="s">
        <v>462</v>
      </c>
      <c r="D420" s="324" t="s">
        <v>462</v>
      </c>
      <c r="E420" s="324" t="s">
        <v>462</v>
      </c>
      <c r="F420" s="324" t="s">
        <v>462</v>
      </c>
      <c r="G420" s="324" t="s">
        <v>462</v>
      </c>
      <c r="H420" s="324" t="s">
        <v>462</v>
      </c>
      <c r="I420" s="324" t="s">
        <v>462</v>
      </c>
      <c r="J420" s="365"/>
      <c r="K420" s="366"/>
      <c r="L420" s="367"/>
      <c r="M420" s="368"/>
      <c r="N420" s="349"/>
      <c r="O420" s="369"/>
      <c r="P420" s="380"/>
      <c r="Q420" s="387" t="s">
        <v>372</v>
      </c>
      <c r="R420" s="371" t="s">
        <v>473</v>
      </c>
      <c r="S420" s="372" t="s">
        <v>484</v>
      </c>
      <c r="T420" s="373"/>
      <c r="U420" s="375" t="s">
        <v>473</v>
      </c>
      <c r="V420" s="372" t="s">
        <v>499</v>
      </c>
      <c r="W420" s="393"/>
      <c r="X420" s="376"/>
      <c r="Y420" s="376"/>
      <c r="Z420" s="376"/>
      <c r="AA420" s="376"/>
      <c r="AB420" s="376"/>
      <c r="AC420" s="376"/>
      <c r="AD420" s="376"/>
      <c r="AE420" s="376"/>
      <c r="AF420" s="376"/>
      <c r="AG420" s="382"/>
      <c r="AH420" s="383"/>
      <c r="AI420" s="378"/>
      <c r="AJ420" s="378"/>
      <c r="AK420" s="379"/>
      <c r="AL420" s="383"/>
      <c r="AM420" s="378"/>
      <c r="AN420" s="378"/>
      <c r="AO420" s="379"/>
    </row>
    <row r="421" spans="1:41" ht="18.75" customHeight="1" x14ac:dyDescent="0.4">
      <c r="A421" s="324" t="s">
        <v>163</v>
      </c>
      <c r="B421" s="324" t="s">
        <v>462</v>
      </c>
      <c r="C421" s="324" t="s">
        <v>462</v>
      </c>
      <c r="D421" s="324" t="s">
        <v>462</v>
      </c>
      <c r="E421" s="324" t="s">
        <v>462</v>
      </c>
      <c r="F421" s="324" t="s">
        <v>462</v>
      </c>
      <c r="G421" s="324" t="s">
        <v>462</v>
      </c>
      <c r="H421" s="324" t="s">
        <v>462</v>
      </c>
      <c r="I421" s="324" t="s">
        <v>462</v>
      </c>
      <c r="J421" s="365"/>
      <c r="K421" s="366"/>
      <c r="L421" s="367"/>
      <c r="M421" s="368"/>
      <c r="N421" s="349"/>
      <c r="O421" s="369"/>
      <c r="P421" s="380"/>
      <c r="Q421" s="385" t="s">
        <v>500</v>
      </c>
      <c r="R421" s="371" t="s">
        <v>473</v>
      </c>
      <c r="S421" s="372" t="s">
        <v>484</v>
      </c>
      <c r="T421" s="372"/>
      <c r="U421" s="375" t="s">
        <v>473</v>
      </c>
      <c r="V421" s="372" t="s">
        <v>501</v>
      </c>
      <c r="W421" s="372"/>
      <c r="X421" s="375" t="s">
        <v>473</v>
      </c>
      <c r="Y421" s="372" t="s">
        <v>502</v>
      </c>
      <c r="Z421" s="393"/>
      <c r="AA421" s="393"/>
      <c r="AB421" s="393"/>
      <c r="AC421" s="393"/>
      <c r="AD421" s="393"/>
      <c r="AE421" s="393"/>
      <c r="AF421" s="393"/>
      <c r="AG421" s="436"/>
      <c r="AH421" s="383"/>
      <c r="AI421" s="378"/>
      <c r="AJ421" s="378"/>
      <c r="AK421" s="379"/>
      <c r="AL421" s="383"/>
      <c r="AM421" s="378"/>
      <c r="AN421" s="378"/>
      <c r="AO421" s="379"/>
    </row>
    <row r="422" spans="1:41" ht="18.75" customHeight="1" x14ac:dyDescent="0.4">
      <c r="A422" s="324" t="s">
        <v>163</v>
      </c>
      <c r="B422" s="324" t="s">
        <v>462</v>
      </c>
      <c r="C422" s="324" t="s">
        <v>462</v>
      </c>
      <c r="D422" s="324" t="s">
        <v>462</v>
      </c>
      <c r="E422" s="324" t="s">
        <v>462</v>
      </c>
      <c r="F422" s="324" t="s">
        <v>462</v>
      </c>
      <c r="G422" s="324" t="s">
        <v>462</v>
      </c>
      <c r="H422" s="324" t="s">
        <v>462</v>
      </c>
      <c r="I422" s="324" t="s">
        <v>462</v>
      </c>
      <c r="J422" s="365"/>
      <c r="K422" s="366"/>
      <c r="L422" s="367"/>
      <c r="M422" s="368"/>
      <c r="N422" s="349"/>
      <c r="O422" s="369"/>
      <c r="P422" s="380"/>
      <c r="Q422" s="387" t="s">
        <v>669</v>
      </c>
      <c r="R422" s="371" t="s">
        <v>473</v>
      </c>
      <c r="S422" s="372" t="s">
        <v>484</v>
      </c>
      <c r="T422" s="373"/>
      <c r="U422" s="375" t="s">
        <v>473</v>
      </c>
      <c r="V422" s="372" t="s">
        <v>499</v>
      </c>
      <c r="W422" s="393"/>
      <c r="X422" s="376"/>
      <c r="Y422" s="376"/>
      <c r="Z422" s="376"/>
      <c r="AA422" s="376"/>
      <c r="AB422" s="376"/>
      <c r="AC422" s="376"/>
      <c r="AD422" s="376"/>
      <c r="AE422" s="376"/>
      <c r="AF422" s="376"/>
      <c r="AG422" s="382"/>
      <c r="AH422" s="383"/>
      <c r="AI422" s="378"/>
      <c r="AJ422" s="378"/>
      <c r="AK422" s="379"/>
      <c r="AL422" s="383"/>
      <c r="AM422" s="378"/>
      <c r="AN422" s="378"/>
      <c r="AO422" s="379"/>
    </row>
    <row r="423" spans="1:41" ht="18.75" customHeight="1" x14ac:dyDescent="0.4">
      <c r="A423" s="324" t="s">
        <v>163</v>
      </c>
      <c r="B423" s="324" t="s">
        <v>462</v>
      </c>
      <c r="C423" s="324" t="s">
        <v>462</v>
      </c>
      <c r="D423" s="324" t="s">
        <v>462</v>
      </c>
      <c r="E423" s="324" t="s">
        <v>462</v>
      </c>
      <c r="F423" s="324" t="s">
        <v>462</v>
      </c>
      <c r="G423" s="324" t="s">
        <v>462</v>
      </c>
      <c r="H423" s="324" t="s">
        <v>462</v>
      </c>
      <c r="I423" s="324" t="s">
        <v>462</v>
      </c>
      <c r="J423" s="365"/>
      <c r="K423" s="366"/>
      <c r="L423" s="367"/>
      <c r="M423" s="368"/>
      <c r="N423" s="349"/>
      <c r="O423" s="369"/>
      <c r="P423" s="380"/>
      <c r="Q423" s="385" t="s">
        <v>382</v>
      </c>
      <c r="R423" s="371" t="s">
        <v>473</v>
      </c>
      <c r="S423" s="372" t="s">
        <v>484</v>
      </c>
      <c r="T423" s="373"/>
      <c r="U423" s="375" t="s">
        <v>473</v>
      </c>
      <c r="V423" s="372" t="s">
        <v>499</v>
      </c>
      <c r="W423" s="393"/>
      <c r="X423" s="376"/>
      <c r="Y423" s="376"/>
      <c r="Z423" s="376"/>
      <c r="AA423" s="376"/>
      <c r="AB423" s="376"/>
      <c r="AC423" s="376"/>
      <c r="AD423" s="376"/>
      <c r="AE423" s="376"/>
      <c r="AF423" s="376"/>
      <c r="AG423" s="382"/>
      <c r="AH423" s="383"/>
      <c r="AI423" s="378"/>
      <c r="AJ423" s="378"/>
      <c r="AK423" s="379"/>
      <c r="AL423" s="383"/>
      <c r="AM423" s="378"/>
      <c r="AN423" s="378"/>
      <c r="AO423" s="379"/>
    </row>
    <row r="424" spans="1:41" ht="18.75" customHeight="1" x14ac:dyDescent="0.4">
      <c r="A424" s="324" t="s">
        <v>163</v>
      </c>
      <c r="B424" s="324" t="s">
        <v>462</v>
      </c>
      <c r="C424" s="324" t="s">
        <v>462</v>
      </c>
      <c r="D424" s="324" t="s">
        <v>462</v>
      </c>
      <c r="E424" s="324" t="s">
        <v>462</v>
      </c>
      <c r="F424" s="324" t="s">
        <v>462</v>
      </c>
      <c r="G424" s="324" t="s">
        <v>462</v>
      </c>
      <c r="H424" s="324" t="s">
        <v>462</v>
      </c>
      <c r="I424" s="324" t="s">
        <v>462</v>
      </c>
      <c r="J424" s="365"/>
      <c r="K424" s="366"/>
      <c r="L424" s="367"/>
      <c r="M424" s="368"/>
      <c r="N424" s="349"/>
      <c r="O424" s="369"/>
      <c r="P424" s="380"/>
      <c r="Q424" s="387" t="s">
        <v>670</v>
      </c>
      <c r="R424" s="371" t="s">
        <v>473</v>
      </c>
      <c r="S424" s="372" t="s">
        <v>484</v>
      </c>
      <c r="T424" s="372"/>
      <c r="U424" s="375" t="s">
        <v>473</v>
      </c>
      <c r="V424" s="372" t="s">
        <v>496</v>
      </c>
      <c r="W424" s="372"/>
      <c r="X424" s="375" t="s">
        <v>473</v>
      </c>
      <c r="Y424" s="372" t="s">
        <v>671</v>
      </c>
      <c r="Z424" s="393"/>
      <c r="AA424" s="393"/>
      <c r="AB424" s="393"/>
      <c r="AC424" s="393"/>
      <c r="AD424" s="393"/>
      <c r="AE424" s="393"/>
      <c r="AF424" s="393"/>
      <c r="AG424" s="436"/>
      <c r="AH424" s="383"/>
      <c r="AI424" s="378"/>
      <c r="AJ424" s="378"/>
      <c r="AK424" s="379"/>
      <c r="AL424" s="383"/>
      <c r="AM424" s="378"/>
      <c r="AN424" s="378"/>
      <c r="AO424" s="379"/>
    </row>
    <row r="425" spans="1:41" ht="18.75" customHeight="1" x14ac:dyDescent="0.4">
      <c r="A425" s="324" t="s">
        <v>163</v>
      </c>
      <c r="B425" s="324" t="s">
        <v>462</v>
      </c>
      <c r="C425" s="324" t="s">
        <v>462</v>
      </c>
      <c r="D425" s="324" t="s">
        <v>462</v>
      </c>
      <c r="E425" s="324" t="s">
        <v>462</v>
      </c>
      <c r="F425" s="324" t="s">
        <v>462</v>
      </c>
      <c r="G425" s="324" t="s">
        <v>462</v>
      </c>
      <c r="H425" s="324" t="s">
        <v>462</v>
      </c>
      <c r="I425" s="324" t="s">
        <v>462</v>
      </c>
      <c r="J425" s="365"/>
      <c r="K425" s="366"/>
      <c r="L425" s="367"/>
      <c r="M425" s="368"/>
      <c r="N425" s="349"/>
      <c r="O425" s="369"/>
      <c r="P425" s="380"/>
      <c r="Q425" s="387" t="s">
        <v>672</v>
      </c>
      <c r="R425" s="371" t="s">
        <v>473</v>
      </c>
      <c r="S425" s="372" t="s">
        <v>484</v>
      </c>
      <c r="T425" s="372"/>
      <c r="U425" s="375" t="s">
        <v>473</v>
      </c>
      <c r="V425" s="372" t="s">
        <v>502</v>
      </c>
      <c r="W425" s="372"/>
      <c r="X425" s="375" t="s">
        <v>473</v>
      </c>
      <c r="Y425" s="372" t="s">
        <v>673</v>
      </c>
      <c r="Z425" s="393"/>
      <c r="AA425" s="393"/>
      <c r="AB425" s="393"/>
      <c r="AC425" s="393"/>
      <c r="AD425" s="393"/>
      <c r="AE425" s="393"/>
      <c r="AF425" s="393"/>
      <c r="AG425" s="436"/>
      <c r="AH425" s="383"/>
      <c r="AI425" s="378"/>
      <c r="AJ425" s="378"/>
      <c r="AK425" s="379"/>
      <c r="AL425" s="383"/>
      <c r="AM425" s="378"/>
      <c r="AN425" s="378"/>
      <c r="AO425" s="379"/>
    </row>
    <row r="426" spans="1:41" ht="18.75" customHeight="1" x14ac:dyDescent="0.4">
      <c r="A426" s="324" t="s">
        <v>163</v>
      </c>
      <c r="B426" s="324" t="s">
        <v>462</v>
      </c>
      <c r="C426" s="324" t="s">
        <v>462</v>
      </c>
      <c r="D426" s="324" t="s">
        <v>462</v>
      </c>
      <c r="E426" s="324" t="s">
        <v>462</v>
      </c>
      <c r="F426" s="324" t="s">
        <v>462</v>
      </c>
      <c r="G426" s="324" t="s">
        <v>462</v>
      </c>
      <c r="H426" s="324" t="s">
        <v>462</v>
      </c>
      <c r="I426" s="324" t="s">
        <v>462</v>
      </c>
      <c r="J426" s="365"/>
      <c r="K426" s="366"/>
      <c r="L426" s="367"/>
      <c r="M426" s="368"/>
      <c r="N426" s="349"/>
      <c r="O426" s="369"/>
      <c r="P426" s="380"/>
      <c r="Q426" s="387" t="s">
        <v>674</v>
      </c>
      <c r="R426" s="371" t="s">
        <v>473</v>
      </c>
      <c r="S426" s="372" t="s">
        <v>484</v>
      </c>
      <c r="T426" s="373"/>
      <c r="U426" s="375" t="s">
        <v>473</v>
      </c>
      <c r="V426" s="372" t="s">
        <v>499</v>
      </c>
      <c r="W426" s="393"/>
      <c r="X426" s="376"/>
      <c r="Y426" s="376"/>
      <c r="Z426" s="376"/>
      <c r="AA426" s="376"/>
      <c r="AB426" s="376"/>
      <c r="AC426" s="376"/>
      <c r="AD426" s="376"/>
      <c r="AE426" s="376"/>
      <c r="AF426" s="376"/>
      <c r="AG426" s="382"/>
      <c r="AH426" s="383"/>
      <c r="AI426" s="378"/>
      <c r="AJ426" s="378"/>
      <c r="AK426" s="379"/>
      <c r="AL426" s="383"/>
      <c r="AM426" s="378"/>
      <c r="AN426" s="378"/>
      <c r="AO426" s="379"/>
    </row>
    <row r="427" spans="1:41" ht="18.75" customHeight="1" x14ac:dyDescent="0.4">
      <c r="A427" s="324" t="s">
        <v>163</v>
      </c>
      <c r="B427" s="324" t="s">
        <v>462</v>
      </c>
      <c r="C427" s="324" t="s">
        <v>462</v>
      </c>
      <c r="D427" s="324" t="s">
        <v>462</v>
      </c>
      <c r="E427" s="324" t="s">
        <v>462</v>
      </c>
      <c r="F427" s="324" t="s">
        <v>462</v>
      </c>
      <c r="G427" s="324" t="s">
        <v>462</v>
      </c>
      <c r="H427" s="324" t="s">
        <v>462</v>
      </c>
      <c r="I427" s="324" t="s">
        <v>462</v>
      </c>
      <c r="J427" s="365"/>
      <c r="K427" s="366"/>
      <c r="L427" s="367"/>
      <c r="M427" s="368"/>
      <c r="N427" s="349"/>
      <c r="O427" s="369"/>
      <c r="P427" s="380"/>
      <c r="Q427" s="453" t="s">
        <v>675</v>
      </c>
      <c r="R427" s="426" t="s">
        <v>473</v>
      </c>
      <c r="S427" s="388" t="s">
        <v>484</v>
      </c>
      <c r="T427" s="427"/>
      <c r="U427" s="428" t="s">
        <v>473</v>
      </c>
      <c r="V427" s="388" t="s">
        <v>499</v>
      </c>
      <c r="W427" s="433"/>
      <c r="X427" s="433"/>
      <c r="Y427" s="433"/>
      <c r="Z427" s="439"/>
      <c r="AA427" s="439"/>
      <c r="AB427" s="439"/>
      <c r="AC427" s="439"/>
      <c r="AD427" s="439"/>
      <c r="AE427" s="439"/>
      <c r="AF427" s="439"/>
      <c r="AG427" s="446"/>
      <c r="AH427" s="383"/>
      <c r="AI427" s="378"/>
      <c r="AJ427" s="378"/>
      <c r="AK427" s="379"/>
      <c r="AL427" s="383"/>
      <c r="AM427" s="378"/>
      <c r="AN427" s="378"/>
      <c r="AO427" s="379"/>
    </row>
    <row r="428" spans="1:41" ht="18.75" customHeight="1" x14ac:dyDescent="0.4">
      <c r="A428" s="324" t="s">
        <v>163</v>
      </c>
      <c r="B428" s="324" t="s">
        <v>462</v>
      </c>
      <c r="C428" s="324" t="s">
        <v>462</v>
      </c>
      <c r="D428" s="324" t="s">
        <v>462</v>
      </c>
      <c r="E428" s="324" t="s">
        <v>462</v>
      </c>
      <c r="F428" s="324" t="s">
        <v>462</v>
      </c>
      <c r="G428" s="324" t="s">
        <v>462</v>
      </c>
      <c r="H428" s="324" t="s">
        <v>462</v>
      </c>
      <c r="I428" s="324" t="s">
        <v>462</v>
      </c>
      <c r="J428" s="365"/>
      <c r="K428" s="366"/>
      <c r="L428" s="367"/>
      <c r="M428" s="368"/>
      <c r="N428" s="349"/>
      <c r="O428" s="369"/>
      <c r="P428" s="380"/>
      <c r="Q428" s="387" t="s">
        <v>561</v>
      </c>
      <c r="R428" s="371" t="s">
        <v>473</v>
      </c>
      <c r="S428" s="372" t="s">
        <v>484</v>
      </c>
      <c r="T428" s="376"/>
      <c r="U428" s="375" t="s">
        <v>473</v>
      </c>
      <c r="V428" s="372" t="s">
        <v>562</v>
      </c>
      <c r="W428" s="376"/>
      <c r="X428" s="376"/>
      <c r="Y428" s="376"/>
      <c r="Z428" s="375" t="s">
        <v>473</v>
      </c>
      <c r="AA428" s="393" t="s">
        <v>676</v>
      </c>
      <c r="AB428" s="376"/>
      <c r="AC428" s="376"/>
      <c r="AD428" s="376"/>
      <c r="AE428" s="376"/>
      <c r="AF428" s="376"/>
      <c r="AG428" s="382"/>
      <c r="AH428" s="383"/>
      <c r="AI428" s="378"/>
      <c r="AJ428" s="378"/>
      <c r="AK428" s="379"/>
      <c r="AL428" s="383"/>
      <c r="AM428" s="378"/>
      <c r="AN428" s="378"/>
      <c r="AO428" s="379"/>
    </row>
    <row r="429" spans="1:41" ht="18.75" customHeight="1" x14ac:dyDescent="0.4">
      <c r="A429" s="324" t="s">
        <v>163</v>
      </c>
      <c r="B429" s="324" t="s">
        <v>462</v>
      </c>
      <c r="C429" s="324" t="s">
        <v>462</v>
      </c>
      <c r="D429" s="324" t="s">
        <v>462</v>
      </c>
      <c r="E429" s="324" t="s">
        <v>462</v>
      </c>
      <c r="F429" s="324" t="s">
        <v>462</v>
      </c>
      <c r="G429" s="324" t="s">
        <v>462</v>
      </c>
      <c r="H429" s="324" t="s">
        <v>462</v>
      </c>
      <c r="I429" s="324" t="s">
        <v>462</v>
      </c>
      <c r="J429" s="365"/>
      <c r="K429" s="366"/>
      <c r="L429" s="367"/>
      <c r="M429" s="368"/>
      <c r="N429" s="349"/>
      <c r="O429" s="369"/>
      <c r="P429" s="380"/>
      <c r="Q429" s="1000" t="s">
        <v>564</v>
      </c>
      <c r="R429" s="1031" t="s">
        <v>473</v>
      </c>
      <c r="S429" s="1033" t="s">
        <v>484</v>
      </c>
      <c r="T429" s="1033"/>
      <c r="U429" s="1035" t="s">
        <v>473</v>
      </c>
      <c r="V429" s="1033" t="s">
        <v>499</v>
      </c>
      <c r="W429" s="1033"/>
      <c r="X429" s="395"/>
      <c r="Y429" s="395"/>
      <c r="Z429" s="395"/>
      <c r="AA429" s="395"/>
      <c r="AB429" s="395"/>
      <c r="AC429" s="395"/>
      <c r="AD429" s="395"/>
      <c r="AE429" s="395"/>
      <c r="AF429" s="395"/>
      <c r="AG429" s="440"/>
      <c r="AH429" s="383"/>
      <c r="AI429" s="378"/>
      <c r="AJ429" s="378"/>
      <c r="AK429" s="379"/>
      <c r="AL429" s="383"/>
      <c r="AM429" s="378"/>
      <c r="AN429" s="378"/>
      <c r="AO429" s="379"/>
    </row>
    <row r="430" spans="1:41" ht="18.75" customHeight="1" x14ac:dyDescent="0.4">
      <c r="A430" s="324" t="s">
        <v>163</v>
      </c>
      <c r="B430" s="324" t="s">
        <v>462</v>
      </c>
      <c r="C430" s="324" t="s">
        <v>462</v>
      </c>
      <c r="D430" s="324" t="s">
        <v>462</v>
      </c>
      <c r="E430" s="324" t="s">
        <v>462</v>
      </c>
      <c r="F430" s="324" t="s">
        <v>462</v>
      </c>
      <c r="G430" s="324" t="s">
        <v>462</v>
      </c>
      <c r="H430" s="324" t="s">
        <v>462</v>
      </c>
      <c r="I430" s="324" t="s">
        <v>462</v>
      </c>
      <c r="J430" s="365"/>
      <c r="K430" s="366"/>
      <c r="L430" s="367"/>
      <c r="M430" s="368"/>
      <c r="N430" s="349"/>
      <c r="O430" s="369"/>
      <c r="P430" s="380"/>
      <c r="Q430" s="1029"/>
      <c r="R430" s="1031"/>
      <c r="S430" s="1033"/>
      <c r="T430" s="1033"/>
      <c r="U430" s="1035"/>
      <c r="V430" s="1033"/>
      <c r="W430" s="1033"/>
      <c r="X430" s="388"/>
      <c r="Y430" s="388"/>
      <c r="Z430" s="388"/>
      <c r="AA430" s="388"/>
      <c r="AB430" s="388"/>
      <c r="AC430" s="388"/>
      <c r="AD430" s="388"/>
      <c r="AE430" s="388"/>
      <c r="AF430" s="388"/>
      <c r="AG430" s="441"/>
      <c r="AH430" s="383"/>
      <c r="AI430" s="378"/>
      <c r="AJ430" s="378"/>
      <c r="AK430" s="379"/>
      <c r="AL430" s="383"/>
      <c r="AM430" s="378"/>
      <c r="AN430" s="378"/>
      <c r="AO430" s="379"/>
    </row>
    <row r="431" spans="1:41" ht="18.75" customHeight="1" x14ac:dyDescent="0.4">
      <c r="A431" s="324" t="s">
        <v>163</v>
      </c>
      <c r="B431" s="324" t="s">
        <v>462</v>
      </c>
      <c r="C431" s="324" t="s">
        <v>462</v>
      </c>
      <c r="D431" s="324" t="s">
        <v>462</v>
      </c>
      <c r="E431" s="324" t="s">
        <v>462</v>
      </c>
      <c r="F431" s="324" t="s">
        <v>462</v>
      </c>
      <c r="G431" s="324" t="s">
        <v>462</v>
      </c>
      <c r="H431" s="324" t="s">
        <v>462</v>
      </c>
      <c r="I431" s="324" t="s">
        <v>462</v>
      </c>
      <c r="J431" s="365"/>
      <c r="K431" s="366"/>
      <c r="L431" s="367"/>
      <c r="M431" s="339" t="s">
        <v>473</v>
      </c>
      <c r="N431" s="349" t="s">
        <v>677</v>
      </c>
      <c r="O431" s="369"/>
      <c r="P431" s="380"/>
      <c r="Q431" s="387" t="s">
        <v>678</v>
      </c>
      <c r="R431" s="371" t="s">
        <v>473</v>
      </c>
      <c r="S431" s="372" t="s">
        <v>484</v>
      </c>
      <c r="T431" s="373"/>
      <c r="U431" s="375" t="s">
        <v>473</v>
      </c>
      <c r="V431" s="372" t="s">
        <v>499</v>
      </c>
      <c r="W431" s="393"/>
      <c r="X431" s="376"/>
      <c r="Y431" s="376"/>
      <c r="Z431" s="376"/>
      <c r="AA431" s="376"/>
      <c r="AB431" s="376"/>
      <c r="AC431" s="376"/>
      <c r="AD431" s="376"/>
      <c r="AE431" s="376"/>
      <c r="AF431" s="376"/>
      <c r="AG431" s="382"/>
      <c r="AH431" s="383"/>
      <c r="AI431" s="378"/>
      <c r="AJ431" s="378"/>
      <c r="AK431" s="379"/>
      <c r="AL431" s="383"/>
      <c r="AM431" s="378"/>
      <c r="AN431" s="378"/>
      <c r="AO431" s="379"/>
    </row>
    <row r="432" spans="1:41" ht="18.75" customHeight="1" x14ac:dyDescent="0.4">
      <c r="A432" s="324" t="s">
        <v>163</v>
      </c>
      <c r="B432" s="324" t="s">
        <v>462</v>
      </c>
      <c r="C432" s="324" t="s">
        <v>462</v>
      </c>
      <c r="D432" s="324" t="s">
        <v>462</v>
      </c>
      <c r="E432" s="324" t="s">
        <v>462</v>
      </c>
      <c r="F432" s="324" t="s">
        <v>462</v>
      </c>
      <c r="G432" s="324" t="s">
        <v>462</v>
      </c>
      <c r="H432" s="324" t="s">
        <v>462</v>
      </c>
      <c r="I432" s="324" t="s">
        <v>462</v>
      </c>
      <c r="J432" s="346" t="s">
        <v>473</v>
      </c>
      <c r="K432" s="366">
        <v>21</v>
      </c>
      <c r="L432" s="367" t="s">
        <v>679</v>
      </c>
      <c r="M432" s="339" t="s">
        <v>473</v>
      </c>
      <c r="N432" s="349" t="s">
        <v>680</v>
      </c>
      <c r="O432" s="369"/>
      <c r="P432" s="380"/>
      <c r="Q432" s="387" t="s">
        <v>681</v>
      </c>
      <c r="R432" s="371" t="s">
        <v>473</v>
      </c>
      <c r="S432" s="372" t="s">
        <v>552</v>
      </c>
      <c r="T432" s="373"/>
      <c r="U432" s="374"/>
      <c r="V432" s="375" t="s">
        <v>473</v>
      </c>
      <c r="W432" s="372" t="s">
        <v>553</v>
      </c>
      <c r="X432" s="376"/>
      <c r="Y432" s="376"/>
      <c r="Z432" s="376"/>
      <c r="AA432" s="376"/>
      <c r="AB432" s="376"/>
      <c r="AC432" s="376"/>
      <c r="AD432" s="376"/>
      <c r="AE432" s="376"/>
      <c r="AF432" s="376"/>
      <c r="AG432" s="382"/>
      <c r="AH432" s="383"/>
      <c r="AI432" s="378"/>
      <c r="AJ432" s="378"/>
      <c r="AK432" s="379"/>
      <c r="AL432" s="383"/>
      <c r="AM432" s="378"/>
      <c r="AN432" s="378"/>
      <c r="AO432" s="379"/>
    </row>
    <row r="433" spans="1:41" ht="19.5" customHeight="1" x14ac:dyDescent="0.4">
      <c r="A433" s="324" t="s">
        <v>163</v>
      </c>
      <c r="B433" s="324" t="s">
        <v>462</v>
      </c>
      <c r="C433" s="324" t="s">
        <v>462</v>
      </c>
      <c r="D433" s="324" t="s">
        <v>462</v>
      </c>
      <c r="E433" s="324" t="s">
        <v>462</v>
      </c>
      <c r="F433" s="324" t="s">
        <v>462</v>
      </c>
      <c r="G433" s="324" t="s">
        <v>462</v>
      </c>
      <c r="H433" s="324" t="s">
        <v>462</v>
      </c>
      <c r="I433" s="324" t="s">
        <v>462</v>
      </c>
      <c r="J433" s="365"/>
      <c r="K433" s="366"/>
      <c r="L433" s="367"/>
      <c r="M433" s="339" t="s">
        <v>473</v>
      </c>
      <c r="N433" s="349" t="s">
        <v>682</v>
      </c>
      <c r="O433" s="369"/>
      <c r="P433" s="380"/>
      <c r="Q433" s="381" t="s">
        <v>423</v>
      </c>
      <c r="R433" s="371" t="s">
        <v>473</v>
      </c>
      <c r="S433" s="372" t="s">
        <v>484</v>
      </c>
      <c r="T433" s="372"/>
      <c r="U433" s="375" t="s">
        <v>473</v>
      </c>
      <c r="V433" s="372" t="s">
        <v>499</v>
      </c>
      <c r="W433" s="372"/>
      <c r="X433" s="376"/>
      <c r="Y433" s="372"/>
      <c r="Z433" s="376"/>
      <c r="AA433" s="376"/>
      <c r="AB433" s="376"/>
      <c r="AC433" s="376"/>
      <c r="AD433" s="376"/>
      <c r="AE433" s="376"/>
      <c r="AF433" s="376"/>
      <c r="AG433" s="382"/>
      <c r="AH433" s="378"/>
      <c r="AI433" s="378"/>
      <c r="AJ433" s="378"/>
      <c r="AK433" s="379"/>
      <c r="AL433" s="383"/>
      <c r="AM433" s="378"/>
      <c r="AN433" s="378"/>
      <c r="AO433" s="379"/>
    </row>
    <row r="434" spans="1:41" ht="18.75" customHeight="1" x14ac:dyDescent="0.4">
      <c r="A434" s="324" t="s">
        <v>163</v>
      </c>
      <c r="B434" s="324" t="s">
        <v>462</v>
      </c>
      <c r="C434" s="324" t="s">
        <v>462</v>
      </c>
      <c r="D434" s="324" t="s">
        <v>462</v>
      </c>
      <c r="E434" s="324" t="s">
        <v>462</v>
      </c>
      <c r="F434" s="324" t="s">
        <v>462</v>
      </c>
      <c r="G434" s="324" t="s">
        <v>462</v>
      </c>
      <c r="H434" s="324" t="s">
        <v>462</v>
      </c>
      <c r="I434" s="324" t="s">
        <v>462</v>
      </c>
      <c r="J434" s="365"/>
      <c r="K434" s="366"/>
      <c r="L434" s="367"/>
      <c r="M434" s="339" t="s">
        <v>473</v>
      </c>
      <c r="N434" s="349" t="s">
        <v>683</v>
      </c>
      <c r="O434" s="369"/>
      <c r="P434" s="380"/>
      <c r="Q434" s="387" t="s">
        <v>578</v>
      </c>
      <c r="R434" s="371" t="s">
        <v>473</v>
      </c>
      <c r="S434" s="372" t="s">
        <v>484</v>
      </c>
      <c r="T434" s="373"/>
      <c r="U434" s="375" t="s">
        <v>473</v>
      </c>
      <c r="V434" s="372" t="s">
        <v>499</v>
      </c>
      <c r="W434" s="393"/>
      <c r="X434" s="376"/>
      <c r="Y434" s="376"/>
      <c r="Z434" s="376"/>
      <c r="AA434" s="376"/>
      <c r="AB434" s="376"/>
      <c r="AC434" s="376"/>
      <c r="AD434" s="376"/>
      <c r="AE434" s="376"/>
      <c r="AF434" s="376"/>
      <c r="AG434" s="382"/>
      <c r="AH434" s="383"/>
      <c r="AI434" s="378"/>
      <c r="AJ434" s="378"/>
      <c r="AK434" s="379"/>
      <c r="AL434" s="383"/>
      <c r="AM434" s="378"/>
      <c r="AN434" s="378"/>
      <c r="AO434" s="379"/>
    </row>
    <row r="435" spans="1:41" ht="18.75" customHeight="1" x14ac:dyDescent="0.4">
      <c r="A435" s="324" t="s">
        <v>163</v>
      </c>
      <c r="B435" s="324" t="s">
        <v>462</v>
      </c>
      <c r="C435" s="324" t="s">
        <v>462</v>
      </c>
      <c r="D435" s="324" t="s">
        <v>462</v>
      </c>
      <c r="E435" s="324" t="s">
        <v>462</v>
      </c>
      <c r="F435" s="324" t="s">
        <v>462</v>
      </c>
      <c r="G435" s="324" t="s">
        <v>462</v>
      </c>
      <c r="H435" s="324" t="s">
        <v>462</v>
      </c>
      <c r="I435" s="324" t="s">
        <v>462</v>
      </c>
      <c r="J435" s="365"/>
      <c r="K435" s="366"/>
      <c r="L435" s="367"/>
      <c r="M435" s="368"/>
      <c r="N435" s="349"/>
      <c r="O435" s="369"/>
      <c r="P435" s="380"/>
      <c r="Q435" s="370" t="s">
        <v>431</v>
      </c>
      <c r="R435" s="371" t="s">
        <v>473</v>
      </c>
      <c r="S435" s="372" t="s">
        <v>484</v>
      </c>
      <c r="T435" s="372"/>
      <c r="U435" s="375" t="s">
        <v>473</v>
      </c>
      <c r="V435" s="372" t="s">
        <v>496</v>
      </c>
      <c r="W435" s="372"/>
      <c r="X435" s="375" t="s">
        <v>473</v>
      </c>
      <c r="Y435" s="372" t="s">
        <v>497</v>
      </c>
      <c r="Z435" s="376"/>
      <c r="AA435" s="376"/>
      <c r="AB435" s="376"/>
      <c r="AC435" s="376"/>
      <c r="AD435" s="376"/>
      <c r="AE435" s="376"/>
      <c r="AF435" s="376"/>
      <c r="AG435" s="382"/>
      <c r="AH435" s="383"/>
      <c r="AI435" s="378"/>
      <c r="AJ435" s="378"/>
      <c r="AK435" s="379"/>
      <c r="AL435" s="383"/>
      <c r="AM435" s="378"/>
      <c r="AN435" s="378"/>
      <c r="AO435" s="379"/>
    </row>
    <row r="436" spans="1:41" ht="18.75" customHeight="1" x14ac:dyDescent="0.4">
      <c r="A436" s="324" t="s">
        <v>163</v>
      </c>
      <c r="B436" s="324" t="s">
        <v>462</v>
      </c>
      <c r="C436" s="324" t="s">
        <v>462</v>
      </c>
      <c r="D436" s="324" t="s">
        <v>462</v>
      </c>
      <c r="E436" s="324" t="s">
        <v>462</v>
      </c>
      <c r="F436" s="324" t="s">
        <v>462</v>
      </c>
      <c r="G436" s="324" t="s">
        <v>462</v>
      </c>
      <c r="H436" s="324" t="s">
        <v>462</v>
      </c>
      <c r="I436" s="324" t="s">
        <v>462</v>
      </c>
      <c r="J436" s="365"/>
      <c r="K436" s="366"/>
      <c r="L436" s="367"/>
      <c r="M436" s="368"/>
      <c r="N436" s="349"/>
      <c r="O436" s="369"/>
      <c r="P436" s="380"/>
      <c r="Q436" s="390" t="s">
        <v>522</v>
      </c>
      <c r="R436" s="371" t="s">
        <v>473</v>
      </c>
      <c r="S436" s="372" t="s">
        <v>484</v>
      </c>
      <c r="T436" s="372"/>
      <c r="U436" s="375" t="s">
        <v>473</v>
      </c>
      <c r="V436" s="372" t="s">
        <v>496</v>
      </c>
      <c r="W436" s="372"/>
      <c r="X436" s="375" t="s">
        <v>473</v>
      </c>
      <c r="Y436" s="372" t="s">
        <v>497</v>
      </c>
      <c r="Z436" s="376"/>
      <c r="AA436" s="376"/>
      <c r="AB436" s="376"/>
      <c r="AC436" s="376"/>
      <c r="AD436" s="391"/>
      <c r="AE436" s="391"/>
      <c r="AF436" s="391"/>
      <c r="AG436" s="392"/>
      <c r="AH436" s="383"/>
      <c r="AI436" s="378"/>
      <c r="AJ436" s="378"/>
      <c r="AK436" s="379"/>
      <c r="AL436" s="383"/>
      <c r="AM436" s="378"/>
      <c r="AN436" s="378"/>
      <c r="AO436" s="379"/>
    </row>
    <row r="437" spans="1:41" ht="18.75" customHeight="1" x14ac:dyDescent="0.4">
      <c r="A437" s="324" t="s">
        <v>163</v>
      </c>
      <c r="B437" s="324" t="s">
        <v>462</v>
      </c>
      <c r="C437" s="324" t="s">
        <v>462</v>
      </c>
      <c r="D437" s="324" t="s">
        <v>462</v>
      </c>
      <c r="E437" s="324" t="s">
        <v>462</v>
      </c>
      <c r="F437" s="324" t="s">
        <v>462</v>
      </c>
      <c r="G437" s="324" t="s">
        <v>462</v>
      </c>
      <c r="H437" s="324" t="s">
        <v>462</v>
      </c>
      <c r="I437" s="324" t="s">
        <v>462</v>
      </c>
      <c r="J437" s="365"/>
      <c r="K437" s="366"/>
      <c r="L437" s="367"/>
      <c r="M437" s="368"/>
      <c r="N437" s="349"/>
      <c r="O437" s="369"/>
      <c r="P437" s="380"/>
      <c r="Q437" s="1000" t="s">
        <v>684</v>
      </c>
      <c r="R437" s="1031" t="s">
        <v>473</v>
      </c>
      <c r="S437" s="1033" t="s">
        <v>484</v>
      </c>
      <c r="T437" s="1033"/>
      <c r="U437" s="1035" t="s">
        <v>473</v>
      </c>
      <c r="V437" s="1033" t="s">
        <v>685</v>
      </c>
      <c r="W437" s="1033"/>
      <c r="X437" s="1035" t="s">
        <v>473</v>
      </c>
      <c r="Y437" s="1033" t="s">
        <v>686</v>
      </c>
      <c r="Z437" s="1033"/>
      <c r="AA437" s="1035" t="s">
        <v>473</v>
      </c>
      <c r="AB437" s="1033" t="s">
        <v>687</v>
      </c>
      <c r="AC437" s="1033"/>
      <c r="AD437" s="395"/>
      <c r="AE437" s="395"/>
      <c r="AF437" s="395"/>
      <c r="AG437" s="440"/>
      <c r="AH437" s="383"/>
      <c r="AI437" s="378"/>
      <c r="AJ437" s="378"/>
      <c r="AK437" s="379"/>
      <c r="AL437" s="383"/>
      <c r="AM437" s="378"/>
      <c r="AN437" s="378"/>
      <c r="AO437" s="379"/>
    </row>
    <row r="438" spans="1:41" ht="18.75" customHeight="1" x14ac:dyDescent="0.4">
      <c r="A438" s="324" t="s">
        <v>163</v>
      </c>
      <c r="B438" s="324" t="s">
        <v>462</v>
      </c>
      <c r="C438" s="324" t="s">
        <v>462</v>
      </c>
      <c r="D438" s="324" t="s">
        <v>462</v>
      </c>
      <c r="E438" s="324" t="s">
        <v>462</v>
      </c>
      <c r="F438" s="324" t="s">
        <v>462</v>
      </c>
      <c r="G438" s="324" t="s">
        <v>462</v>
      </c>
      <c r="H438" s="324" t="s">
        <v>462</v>
      </c>
      <c r="I438" s="324" t="s">
        <v>462</v>
      </c>
      <c r="J438" s="365"/>
      <c r="K438" s="366"/>
      <c r="L438" s="367"/>
      <c r="M438" s="368"/>
      <c r="N438" s="349"/>
      <c r="O438" s="369"/>
      <c r="P438" s="380"/>
      <c r="Q438" s="1029"/>
      <c r="R438" s="1031"/>
      <c r="S438" s="1033"/>
      <c r="T438" s="1033"/>
      <c r="U438" s="1035"/>
      <c r="V438" s="1033"/>
      <c r="W438" s="1033"/>
      <c r="X438" s="1035"/>
      <c r="Y438" s="1033"/>
      <c r="Z438" s="1033"/>
      <c r="AA438" s="1035"/>
      <c r="AB438" s="1033"/>
      <c r="AC438" s="1033"/>
      <c r="AD438" s="388"/>
      <c r="AE438" s="388"/>
      <c r="AF438" s="388"/>
      <c r="AG438" s="441"/>
      <c r="AH438" s="383"/>
      <c r="AI438" s="378"/>
      <c r="AJ438" s="378"/>
      <c r="AK438" s="379"/>
      <c r="AL438" s="383"/>
      <c r="AM438" s="378"/>
      <c r="AN438" s="378"/>
      <c r="AO438" s="379"/>
    </row>
    <row r="439" spans="1:41" ht="18.75" customHeight="1" x14ac:dyDescent="0.4">
      <c r="A439" s="324" t="s">
        <v>163</v>
      </c>
      <c r="B439" s="324" t="s">
        <v>462</v>
      </c>
      <c r="C439" s="324" t="s">
        <v>462</v>
      </c>
      <c r="D439" s="324" t="s">
        <v>462</v>
      </c>
      <c r="E439" s="324" t="s">
        <v>462</v>
      </c>
      <c r="F439" s="324" t="s">
        <v>462</v>
      </c>
      <c r="G439" s="324" t="s">
        <v>462</v>
      </c>
      <c r="H439" s="324" t="s">
        <v>462</v>
      </c>
      <c r="I439" s="324" t="s">
        <v>462</v>
      </c>
      <c r="J439" s="365"/>
      <c r="K439" s="366"/>
      <c r="L439" s="367"/>
      <c r="M439" s="368"/>
      <c r="N439" s="349"/>
      <c r="O439" s="369"/>
      <c r="P439" s="380"/>
      <c r="Q439" s="1000" t="s">
        <v>688</v>
      </c>
      <c r="R439" s="1031" t="s">
        <v>473</v>
      </c>
      <c r="S439" s="1033" t="s">
        <v>484</v>
      </c>
      <c r="T439" s="1033"/>
      <c r="U439" s="1035" t="s">
        <v>473</v>
      </c>
      <c r="V439" s="1033" t="s">
        <v>685</v>
      </c>
      <c r="W439" s="1033"/>
      <c r="X439" s="1035" t="s">
        <v>473</v>
      </c>
      <c r="Y439" s="1033" t="s">
        <v>686</v>
      </c>
      <c r="Z439" s="1033"/>
      <c r="AA439" s="1035" t="s">
        <v>473</v>
      </c>
      <c r="AB439" s="1033" t="s">
        <v>687</v>
      </c>
      <c r="AC439" s="1033"/>
      <c r="AD439" s="395"/>
      <c r="AE439" s="395"/>
      <c r="AF439" s="395"/>
      <c r="AG439" s="440"/>
      <c r="AH439" s="383"/>
      <c r="AI439" s="378"/>
      <c r="AJ439" s="378"/>
      <c r="AK439" s="379"/>
      <c r="AL439" s="383"/>
      <c r="AM439" s="378"/>
      <c r="AN439" s="378"/>
      <c r="AO439" s="379"/>
    </row>
    <row r="440" spans="1:41" ht="18.75" customHeight="1" x14ac:dyDescent="0.4">
      <c r="A440" s="324" t="s">
        <v>163</v>
      </c>
      <c r="B440" s="324" t="s">
        <v>462</v>
      </c>
      <c r="C440" s="324" t="s">
        <v>462</v>
      </c>
      <c r="D440" s="324" t="s">
        <v>462</v>
      </c>
      <c r="E440" s="324" t="s">
        <v>462</v>
      </c>
      <c r="F440" s="324" t="s">
        <v>462</v>
      </c>
      <c r="G440" s="324" t="s">
        <v>462</v>
      </c>
      <c r="H440" s="324" t="s">
        <v>462</v>
      </c>
      <c r="I440" s="324" t="s">
        <v>462</v>
      </c>
      <c r="J440" s="365"/>
      <c r="K440" s="366"/>
      <c r="L440" s="367"/>
      <c r="M440" s="368"/>
      <c r="N440" s="349"/>
      <c r="O440" s="369"/>
      <c r="P440" s="380"/>
      <c r="Q440" s="1029"/>
      <c r="R440" s="1031"/>
      <c r="S440" s="1033"/>
      <c r="T440" s="1033"/>
      <c r="U440" s="1035"/>
      <c r="V440" s="1033"/>
      <c r="W440" s="1033"/>
      <c r="X440" s="1035"/>
      <c r="Y440" s="1033"/>
      <c r="Z440" s="1033"/>
      <c r="AA440" s="1035"/>
      <c r="AB440" s="1033"/>
      <c r="AC440" s="1033"/>
      <c r="AD440" s="388"/>
      <c r="AE440" s="388"/>
      <c r="AF440" s="388"/>
      <c r="AG440" s="441"/>
      <c r="AH440" s="383"/>
      <c r="AI440" s="378"/>
      <c r="AJ440" s="378"/>
      <c r="AK440" s="379"/>
      <c r="AL440" s="383"/>
      <c r="AM440" s="378"/>
      <c r="AN440" s="378"/>
      <c r="AO440" s="379"/>
    </row>
    <row r="441" spans="1:41" ht="18.75" customHeight="1" x14ac:dyDescent="0.4">
      <c r="A441" s="324" t="s">
        <v>163</v>
      </c>
      <c r="B441" s="324" t="s">
        <v>462</v>
      </c>
      <c r="C441" s="324" t="s">
        <v>462</v>
      </c>
      <c r="D441" s="324" t="s">
        <v>462</v>
      </c>
      <c r="E441" s="324" t="s">
        <v>462</v>
      </c>
      <c r="F441" s="324" t="s">
        <v>462</v>
      </c>
      <c r="G441" s="324" t="s">
        <v>462</v>
      </c>
      <c r="H441" s="324" t="s">
        <v>462</v>
      </c>
      <c r="I441" s="324" t="s">
        <v>462</v>
      </c>
      <c r="J441" s="365"/>
      <c r="K441" s="366"/>
      <c r="L441" s="367"/>
      <c r="M441" s="368"/>
      <c r="N441" s="349"/>
      <c r="O441" s="369"/>
      <c r="P441" s="380"/>
      <c r="Q441" s="1000" t="s">
        <v>689</v>
      </c>
      <c r="R441" s="1031" t="s">
        <v>473</v>
      </c>
      <c r="S441" s="1033" t="s">
        <v>484</v>
      </c>
      <c r="T441" s="1033"/>
      <c r="U441" s="1035" t="s">
        <v>473</v>
      </c>
      <c r="V441" s="1033" t="s">
        <v>499</v>
      </c>
      <c r="W441" s="1033"/>
      <c r="X441" s="395"/>
      <c r="Y441" s="395"/>
      <c r="Z441" s="395"/>
      <c r="AA441" s="395"/>
      <c r="AB441" s="395"/>
      <c r="AC441" s="395"/>
      <c r="AD441" s="395"/>
      <c r="AE441" s="395"/>
      <c r="AF441" s="395"/>
      <c r="AG441" s="440"/>
      <c r="AH441" s="383"/>
      <c r="AI441" s="378"/>
      <c r="AJ441" s="378"/>
      <c r="AK441" s="379"/>
      <c r="AL441" s="383"/>
      <c r="AM441" s="378"/>
      <c r="AN441" s="378"/>
      <c r="AO441" s="379"/>
    </row>
    <row r="442" spans="1:41" ht="18.75" customHeight="1" x14ac:dyDescent="0.4">
      <c r="A442" s="324" t="s">
        <v>163</v>
      </c>
      <c r="B442" s="324" t="s">
        <v>462</v>
      </c>
      <c r="C442" s="324" t="s">
        <v>462</v>
      </c>
      <c r="D442" s="324" t="s">
        <v>462</v>
      </c>
      <c r="E442" s="324" t="s">
        <v>462</v>
      </c>
      <c r="F442" s="324" t="s">
        <v>462</v>
      </c>
      <c r="G442" s="324" t="s">
        <v>462</v>
      </c>
      <c r="H442" s="324" t="s">
        <v>462</v>
      </c>
      <c r="I442" s="324" t="s">
        <v>462</v>
      </c>
      <c r="J442" s="365"/>
      <c r="K442" s="366"/>
      <c r="L442" s="367"/>
      <c r="M442" s="368"/>
      <c r="N442" s="349"/>
      <c r="O442" s="369"/>
      <c r="P442" s="380"/>
      <c r="Q442" s="1029"/>
      <c r="R442" s="1031"/>
      <c r="S442" s="1033"/>
      <c r="T442" s="1033"/>
      <c r="U442" s="1035"/>
      <c r="V442" s="1033"/>
      <c r="W442" s="1033"/>
      <c r="X442" s="388"/>
      <c r="Y442" s="388"/>
      <c r="Z442" s="388"/>
      <c r="AA442" s="388"/>
      <c r="AB442" s="388"/>
      <c r="AC442" s="388"/>
      <c r="AD442" s="388"/>
      <c r="AE442" s="388"/>
      <c r="AF442" s="388"/>
      <c r="AG442" s="441"/>
      <c r="AH442" s="383"/>
      <c r="AI442" s="378"/>
      <c r="AJ442" s="378"/>
      <c r="AK442" s="379"/>
      <c r="AL442" s="383"/>
      <c r="AM442" s="378"/>
      <c r="AN442" s="378"/>
      <c r="AO442" s="379"/>
    </row>
    <row r="443" spans="1:41" ht="18.75" customHeight="1" x14ac:dyDescent="0.4">
      <c r="A443" s="324" t="s">
        <v>163</v>
      </c>
      <c r="B443" s="324" t="s">
        <v>462</v>
      </c>
      <c r="C443" s="324" t="s">
        <v>462</v>
      </c>
      <c r="D443" s="324" t="s">
        <v>462</v>
      </c>
      <c r="E443" s="324" t="s">
        <v>462</v>
      </c>
      <c r="F443" s="324" t="s">
        <v>462</v>
      </c>
      <c r="G443" s="324" t="s">
        <v>462</v>
      </c>
      <c r="H443" s="324" t="s">
        <v>462</v>
      </c>
      <c r="I443" s="324" t="s">
        <v>462</v>
      </c>
      <c r="J443" s="365"/>
      <c r="K443" s="366"/>
      <c r="L443" s="367"/>
      <c r="M443" s="368"/>
      <c r="N443" s="349"/>
      <c r="O443" s="369"/>
      <c r="P443" s="380"/>
      <c r="Q443" s="1000" t="s">
        <v>527</v>
      </c>
      <c r="R443" s="394" t="s">
        <v>473</v>
      </c>
      <c r="S443" s="395" t="s">
        <v>484</v>
      </c>
      <c r="T443" s="395"/>
      <c r="U443" s="396"/>
      <c r="V443" s="397"/>
      <c r="W443" s="397"/>
      <c r="X443" s="396"/>
      <c r="Y443" s="397"/>
      <c r="Z443" s="398"/>
      <c r="AA443" s="396"/>
      <c r="AB443" s="397"/>
      <c r="AC443" s="398"/>
      <c r="AD443" s="399" t="s">
        <v>473</v>
      </c>
      <c r="AE443" s="395" t="s">
        <v>528</v>
      </c>
      <c r="AF443" s="391"/>
      <c r="AG443" s="392"/>
      <c r="AH443" s="378"/>
      <c r="AI443" s="378"/>
      <c r="AJ443" s="378"/>
      <c r="AK443" s="379"/>
      <c r="AL443" s="383"/>
      <c r="AM443" s="378"/>
      <c r="AN443" s="378"/>
      <c r="AO443" s="379"/>
    </row>
    <row r="444" spans="1:41" ht="18.75" customHeight="1" x14ac:dyDescent="0.4">
      <c r="A444" s="324" t="s">
        <v>163</v>
      </c>
      <c r="B444" s="324" t="s">
        <v>462</v>
      </c>
      <c r="C444" s="324" t="s">
        <v>462</v>
      </c>
      <c r="D444" s="324" t="s">
        <v>462</v>
      </c>
      <c r="E444" s="324" t="s">
        <v>462</v>
      </c>
      <c r="F444" s="324" t="s">
        <v>462</v>
      </c>
      <c r="G444" s="324" t="s">
        <v>462</v>
      </c>
      <c r="H444" s="324" t="s">
        <v>462</v>
      </c>
      <c r="I444" s="324" t="s">
        <v>462</v>
      </c>
      <c r="J444" s="365"/>
      <c r="K444" s="366"/>
      <c r="L444" s="367"/>
      <c r="M444" s="368"/>
      <c r="N444" s="349"/>
      <c r="O444" s="369"/>
      <c r="P444" s="380"/>
      <c r="Q444" s="1028"/>
      <c r="R444" s="346" t="s">
        <v>473</v>
      </c>
      <c r="S444" s="347" t="s">
        <v>529</v>
      </c>
      <c r="T444" s="347"/>
      <c r="U444" s="339"/>
      <c r="V444" s="339" t="s">
        <v>473</v>
      </c>
      <c r="W444" s="347" t="s">
        <v>530</v>
      </c>
      <c r="X444" s="339"/>
      <c r="Y444" s="339"/>
      <c r="Z444" s="339" t="s">
        <v>473</v>
      </c>
      <c r="AA444" s="347" t="s">
        <v>531</v>
      </c>
      <c r="AB444" s="326"/>
      <c r="AC444" s="347"/>
      <c r="AD444" s="339" t="s">
        <v>473</v>
      </c>
      <c r="AE444" s="347" t="s">
        <v>532</v>
      </c>
      <c r="AF444" s="400"/>
      <c r="AG444" s="401"/>
      <c r="AH444" s="378"/>
      <c r="AI444" s="378"/>
      <c r="AJ444" s="378"/>
      <c r="AK444" s="379"/>
      <c r="AL444" s="383"/>
      <c r="AM444" s="378"/>
      <c r="AN444" s="378"/>
      <c r="AO444" s="379"/>
    </row>
    <row r="445" spans="1:41" ht="18.75" customHeight="1" x14ac:dyDescent="0.4">
      <c r="A445" s="324" t="s">
        <v>163</v>
      </c>
      <c r="B445" s="324" t="s">
        <v>462</v>
      </c>
      <c r="C445" s="324" t="s">
        <v>462</v>
      </c>
      <c r="D445" s="324" t="s">
        <v>462</v>
      </c>
      <c r="E445" s="324" t="s">
        <v>462</v>
      </c>
      <c r="F445" s="324" t="s">
        <v>462</v>
      </c>
      <c r="G445" s="324" t="s">
        <v>462</v>
      </c>
      <c r="H445" s="324" t="s">
        <v>462</v>
      </c>
      <c r="I445" s="324" t="s">
        <v>462</v>
      </c>
      <c r="J445" s="365"/>
      <c r="K445" s="366"/>
      <c r="L445" s="367"/>
      <c r="M445" s="368"/>
      <c r="N445" s="349"/>
      <c r="O445" s="369"/>
      <c r="P445" s="380"/>
      <c r="Q445" s="1028"/>
      <c r="R445" s="346" t="s">
        <v>473</v>
      </c>
      <c r="S445" s="347" t="s">
        <v>533</v>
      </c>
      <c r="T445" s="347"/>
      <c r="U445" s="339"/>
      <c r="V445" s="339" t="s">
        <v>473</v>
      </c>
      <c r="W445" s="347" t="s">
        <v>534</v>
      </c>
      <c r="X445" s="339"/>
      <c r="Y445" s="339"/>
      <c r="Z445" s="339" t="s">
        <v>473</v>
      </c>
      <c r="AA445" s="347" t="s">
        <v>535</v>
      </c>
      <c r="AB445" s="326"/>
      <c r="AC445" s="347"/>
      <c r="AD445" s="339" t="s">
        <v>473</v>
      </c>
      <c r="AE445" s="347" t="s">
        <v>536</v>
      </c>
      <c r="AF445" s="400"/>
      <c r="AG445" s="401"/>
      <c r="AH445" s="378"/>
      <c r="AI445" s="378"/>
      <c r="AJ445" s="378"/>
      <c r="AK445" s="379"/>
      <c r="AL445" s="383"/>
      <c r="AM445" s="378"/>
      <c r="AN445" s="378"/>
      <c r="AO445" s="379"/>
    </row>
    <row r="446" spans="1:41" ht="18.75" customHeight="1" x14ac:dyDescent="0.4">
      <c r="A446" s="324" t="s">
        <v>163</v>
      </c>
      <c r="B446" s="324" t="s">
        <v>462</v>
      </c>
      <c r="C446" s="324" t="s">
        <v>462</v>
      </c>
      <c r="D446" s="324" t="s">
        <v>462</v>
      </c>
      <c r="E446" s="324" t="s">
        <v>462</v>
      </c>
      <c r="F446" s="324" t="s">
        <v>462</v>
      </c>
      <c r="G446" s="324" t="s">
        <v>462</v>
      </c>
      <c r="H446" s="324" t="s">
        <v>462</v>
      </c>
      <c r="I446" s="324" t="s">
        <v>462</v>
      </c>
      <c r="J446" s="365"/>
      <c r="K446" s="366"/>
      <c r="L446" s="367"/>
      <c r="M446" s="368"/>
      <c r="N446" s="349"/>
      <c r="O446" s="369"/>
      <c r="P446" s="380"/>
      <c r="Q446" s="1028"/>
      <c r="R446" s="346" t="s">
        <v>473</v>
      </c>
      <c r="S446" s="347" t="s">
        <v>537</v>
      </c>
      <c r="T446" s="347"/>
      <c r="U446" s="339"/>
      <c r="V446" s="339" t="s">
        <v>473</v>
      </c>
      <c r="W446" s="347" t="s">
        <v>538</v>
      </c>
      <c r="X446" s="339"/>
      <c r="Y446" s="339"/>
      <c r="Z446" s="339" t="s">
        <v>473</v>
      </c>
      <c r="AA446" s="347" t="s">
        <v>539</v>
      </c>
      <c r="AB446" s="326"/>
      <c r="AC446" s="347"/>
      <c r="AD446" s="339" t="s">
        <v>473</v>
      </c>
      <c r="AE446" s="347" t="s">
        <v>540</v>
      </c>
      <c r="AF446" s="400"/>
      <c r="AG446" s="401"/>
      <c r="AH446" s="378"/>
      <c r="AI446" s="378"/>
      <c r="AJ446" s="378"/>
      <c r="AK446" s="379"/>
      <c r="AL446" s="383"/>
      <c r="AM446" s="378"/>
      <c r="AN446" s="378"/>
      <c r="AO446" s="379"/>
    </row>
    <row r="447" spans="1:41" ht="18.75" customHeight="1" x14ac:dyDescent="0.4">
      <c r="A447" s="324" t="s">
        <v>163</v>
      </c>
      <c r="B447" s="324" t="s">
        <v>462</v>
      </c>
      <c r="C447" s="324" t="s">
        <v>462</v>
      </c>
      <c r="D447" s="324" t="s">
        <v>462</v>
      </c>
      <c r="E447" s="324" t="s">
        <v>462</v>
      </c>
      <c r="F447" s="324" t="s">
        <v>462</v>
      </c>
      <c r="G447" s="324" t="s">
        <v>462</v>
      </c>
      <c r="H447" s="324" t="s">
        <v>462</v>
      </c>
      <c r="I447" s="324" t="s">
        <v>462</v>
      </c>
      <c r="J447" s="365"/>
      <c r="K447" s="366"/>
      <c r="L447" s="367"/>
      <c r="M447" s="368"/>
      <c r="N447" s="349"/>
      <c r="O447" s="369"/>
      <c r="P447" s="380"/>
      <c r="Q447" s="1028"/>
      <c r="R447" s="346" t="s">
        <v>473</v>
      </c>
      <c r="S447" s="347" t="s">
        <v>541</v>
      </c>
      <c r="T447" s="347"/>
      <c r="U447" s="339"/>
      <c r="V447" s="339" t="s">
        <v>473</v>
      </c>
      <c r="W447" s="347" t="s">
        <v>542</v>
      </c>
      <c r="X447" s="339"/>
      <c r="Y447" s="339"/>
      <c r="Z447" s="339" t="s">
        <v>473</v>
      </c>
      <c r="AA447" s="347" t="s">
        <v>543</v>
      </c>
      <c r="AB447" s="326"/>
      <c r="AC447" s="347"/>
      <c r="AD447" s="339" t="s">
        <v>473</v>
      </c>
      <c r="AE447" s="347" t="s">
        <v>544</v>
      </c>
      <c r="AF447" s="400"/>
      <c r="AG447" s="401"/>
      <c r="AH447" s="378"/>
      <c r="AI447" s="378"/>
      <c r="AJ447" s="378"/>
      <c r="AK447" s="379"/>
      <c r="AL447" s="383"/>
      <c r="AM447" s="378"/>
      <c r="AN447" s="378"/>
      <c r="AO447" s="379"/>
    </row>
    <row r="448" spans="1:41" ht="18.75" customHeight="1" x14ac:dyDescent="0.4">
      <c r="A448" s="344" t="s">
        <v>163</v>
      </c>
      <c r="B448" s="344" t="s">
        <v>462</v>
      </c>
      <c r="C448" s="344" t="s">
        <v>462</v>
      </c>
      <c r="D448" s="344" t="s">
        <v>462</v>
      </c>
      <c r="E448" s="344" t="s">
        <v>462</v>
      </c>
      <c r="F448" s="344" t="s">
        <v>462</v>
      </c>
      <c r="G448" s="344" t="s">
        <v>462</v>
      </c>
      <c r="H448" s="344" t="s">
        <v>462</v>
      </c>
      <c r="I448" s="345" t="s">
        <v>462</v>
      </c>
      <c r="J448" s="402"/>
      <c r="K448" s="403"/>
      <c r="L448" s="404"/>
      <c r="M448" s="405"/>
      <c r="N448" s="406"/>
      <c r="O448" s="407"/>
      <c r="P448" s="408"/>
      <c r="Q448" s="1040"/>
      <c r="R448" s="409" t="s">
        <v>473</v>
      </c>
      <c r="S448" s="410" t="s">
        <v>545</v>
      </c>
      <c r="T448" s="410"/>
      <c r="U448" s="411"/>
      <c r="V448" s="411"/>
      <c r="W448" s="410"/>
      <c r="X448" s="411"/>
      <c r="Y448" s="411"/>
      <c r="Z448" s="411"/>
      <c r="AA448" s="410"/>
      <c r="AB448" s="412"/>
      <c r="AC448" s="410"/>
      <c r="AD448" s="411"/>
      <c r="AE448" s="410"/>
      <c r="AF448" s="413"/>
      <c r="AG448" s="414"/>
      <c r="AH448" s="415"/>
      <c r="AI448" s="415"/>
      <c r="AJ448" s="415"/>
      <c r="AK448" s="416"/>
      <c r="AL448" s="417"/>
      <c r="AM448" s="415"/>
      <c r="AN448" s="415"/>
      <c r="AO448" s="416"/>
    </row>
    <row r="449" spans="1:41" ht="18.75" hidden="1" customHeight="1" x14ac:dyDescent="0.4">
      <c r="A449" s="324" t="s">
        <v>461</v>
      </c>
      <c r="B449" s="324" t="s">
        <v>460</v>
      </c>
      <c r="C449" s="324" t="s">
        <v>461</v>
      </c>
      <c r="D449" s="324" t="s">
        <v>461</v>
      </c>
      <c r="E449" s="324" t="s">
        <v>460</v>
      </c>
      <c r="F449" s="324" t="s">
        <v>462</v>
      </c>
      <c r="G449" s="324" t="s">
        <v>461</v>
      </c>
      <c r="H449" s="324" t="s">
        <v>461</v>
      </c>
      <c r="I449" s="324" t="s">
        <v>461</v>
      </c>
      <c r="J449" s="350"/>
      <c r="K449" s="351"/>
      <c r="L449" s="352"/>
      <c r="M449" s="353"/>
      <c r="N449" s="342"/>
      <c r="O449" s="354"/>
      <c r="P449" s="342"/>
      <c r="Q449" s="454" t="s">
        <v>548</v>
      </c>
      <c r="R449" s="356" t="s">
        <v>473</v>
      </c>
      <c r="S449" s="357" t="s">
        <v>549</v>
      </c>
      <c r="T449" s="361"/>
      <c r="U449" s="358"/>
      <c r="V449" s="359" t="s">
        <v>473</v>
      </c>
      <c r="W449" s="357" t="s">
        <v>550</v>
      </c>
      <c r="X449" s="424"/>
      <c r="Y449" s="424"/>
      <c r="Z449" s="424"/>
      <c r="AA449" s="424"/>
      <c r="AB449" s="424"/>
      <c r="AC449" s="424"/>
      <c r="AD449" s="424"/>
      <c r="AE449" s="424"/>
      <c r="AF449" s="424"/>
      <c r="AG449" s="435"/>
      <c r="AH449" s="363" t="s">
        <v>473</v>
      </c>
      <c r="AI449" s="340" t="s">
        <v>487</v>
      </c>
      <c r="AJ449" s="340"/>
      <c r="AK449" s="364"/>
      <c r="AL449" s="1069"/>
      <c r="AM449" s="1069"/>
      <c r="AN449" s="1069"/>
      <c r="AO449" s="1069"/>
    </row>
    <row r="450" spans="1:41" ht="18.75" hidden="1" customHeight="1" x14ac:dyDescent="0.4">
      <c r="A450" s="324" t="s">
        <v>462</v>
      </c>
      <c r="B450" s="324" t="s">
        <v>163</v>
      </c>
      <c r="C450" s="324" t="s">
        <v>462</v>
      </c>
      <c r="D450" s="324" t="s">
        <v>462</v>
      </c>
      <c r="E450" s="324" t="s">
        <v>163</v>
      </c>
      <c r="F450" s="324" t="s">
        <v>462</v>
      </c>
      <c r="G450" s="324" t="s">
        <v>462</v>
      </c>
      <c r="H450" s="324" t="s">
        <v>462</v>
      </c>
      <c r="I450" s="324" t="s">
        <v>462</v>
      </c>
      <c r="J450" s="365"/>
      <c r="K450" s="366"/>
      <c r="L450" s="367"/>
      <c r="M450" s="368"/>
      <c r="N450" s="349"/>
      <c r="O450" s="369"/>
      <c r="P450" s="349"/>
      <c r="Q450" s="1073" t="s">
        <v>483</v>
      </c>
      <c r="R450" s="394" t="s">
        <v>473</v>
      </c>
      <c r="S450" s="395" t="s">
        <v>484</v>
      </c>
      <c r="T450" s="395"/>
      <c r="U450" s="438"/>
      <c r="V450" s="399" t="s">
        <v>473</v>
      </c>
      <c r="W450" s="395" t="s">
        <v>588</v>
      </c>
      <c r="X450" s="395"/>
      <c r="Y450" s="438"/>
      <c r="Z450" s="399" t="s">
        <v>473</v>
      </c>
      <c r="AA450" s="430" t="s">
        <v>589</v>
      </c>
      <c r="AB450" s="430"/>
      <c r="AC450" s="430"/>
      <c r="AD450" s="399" t="s">
        <v>473</v>
      </c>
      <c r="AE450" s="430" t="s">
        <v>590</v>
      </c>
      <c r="AF450" s="430"/>
      <c r="AG450" s="431"/>
      <c r="AH450" s="339" t="s">
        <v>473</v>
      </c>
      <c r="AI450" s="347" t="s">
        <v>491</v>
      </c>
      <c r="AJ450" s="378"/>
      <c r="AK450" s="379"/>
      <c r="AL450" s="1071"/>
      <c r="AM450" s="1071"/>
      <c r="AN450" s="1071"/>
      <c r="AO450" s="1071"/>
    </row>
    <row r="451" spans="1:41" ht="18.75" hidden="1" customHeight="1" x14ac:dyDescent="0.4">
      <c r="A451" s="324" t="s">
        <v>462</v>
      </c>
      <c r="B451" s="324" t="s">
        <v>163</v>
      </c>
      <c r="C451" s="324" t="s">
        <v>462</v>
      </c>
      <c r="D451" s="324" t="s">
        <v>462</v>
      </c>
      <c r="E451" s="324" t="s">
        <v>163</v>
      </c>
      <c r="F451" s="324" t="s">
        <v>462</v>
      </c>
      <c r="G451" s="324" t="s">
        <v>462</v>
      </c>
      <c r="H451" s="324" t="s">
        <v>462</v>
      </c>
      <c r="I451" s="324" t="s">
        <v>462</v>
      </c>
      <c r="J451" s="365"/>
      <c r="K451" s="366"/>
      <c r="L451" s="367"/>
      <c r="M451" s="368"/>
      <c r="N451" s="349"/>
      <c r="O451" s="369"/>
      <c r="P451" s="349"/>
      <c r="Q451" s="1074"/>
      <c r="R451" s="426" t="s">
        <v>473</v>
      </c>
      <c r="S451" s="388" t="s">
        <v>591</v>
      </c>
      <c r="T451" s="388"/>
      <c r="U451" s="455"/>
      <c r="V451" s="428" t="s">
        <v>473</v>
      </c>
      <c r="W451" s="388" t="s">
        <v>592</v>
      </c>
      <c r="X451" s="388"/>
      <c r="Y451" s="455"/>
      <c r="Z451" s="428" t="s">
        <v>473</v>
      </c>
      <c r="AA451" s="433" t="s">
        <v>690</v>
      </c>
      <c r="AB451" s="433"/>
      <c r="AC451" s="433"/>
      <c r="AD451" s="433"/>
      <c r="AE451" s="433"/>
      <c r="AF451" s="433"/>
      <c r="AG451" s="434"/>
      <c r="AH451" s="378"/>
      <c r="AI451" s="378"/>
      <c r="AJ451" s="378"/>
      <c r="AK451" s="379"/>
      <c r="AL451" s="1071"/>
      <c r="AM451" s="1071"/>
      <c r="AN451" s="1071"/>
      <c r="AO451" s="1071"/>
    </row>
    <row r="452" spans="1:41" ht="18.75" hidden="1" customHeight="1" x14ac:dyDescent="0.4">
      <c r="A452" s="324" t="s">
        <v>462</v>
      </c>
      <c r="B452" s="324" t="s">
        <v>163</v>
      </c>
      <c r="C452" s="324" t="s">
        <v>462</v>
      </c>
      <c r="D452" s="324" t="s">
        <v>462</v>
      </c>
      <c r="E452" s="324" t="s">
        <v>163</v>
      </c>
      <c r="F452" s="324" t="s">
        <v>462</v>
      </c>
      <c r="G452" s="324" t="s">
        <v>462</v>
      </c>
      <c r="H452" s="324" t="s">
        <v>462</v>
      </c>
      <c r="I452" s="324" t="s">
        <v>462</v>
      </c>
      <c r="J452" s="365"/>
      <c r="K452" s="366"/>
      <c r="L452" s="367"/>
      <c r="M452" s="368"/>
      <c r="N452" s="349"/>
      <c r="O452" s="369"/>
      <c r="P452" s="349"/>
      <c r="Q452" s="456" t="s">
        <v>361</v>
      </c>
      <c r="R452" s="371" t="s">
        <v>473</v>
      </c>
      <c r="S452" s="372" t="s">
        <v>552</v>
      </c>
      <c r="T452" s="373"/>
      <c r="U452" s="374"/>
      <c r="V452" s="375" t="s">
        <v>473</v>
      </c>
      <c r="W452" s="372" t="s">
        <v>553</v>
      </c>
      <c r="X452" s="376"/>
      <c r="Y452" s="376"/>
      <c r="Z452" s="376"/>
      <c r="AA452" s="376"/>
      <c r="AB452" s="376"/>
      <c r="AC452" s="376"/>
      <c r="AD452" s="376"/>
      <c r="AE452" s="376"/>
      <c r="AF452" s="376"/>
      <c r="AG452" s="382"/>
      <c r="AH452" s="378"/>
      <c r="AI452" s="378"/>
      <c r="AJ452" s="378"/>
      <c r="AK452" s="379"/>
      <c r="AL452" s="1071"/>
      <c r="AM452" s="1071"/>
      <c r="AN452" s="1071"/>
      <c r="AO452" s="1071"/>
    </row>
    <row r="453" spans="1:41" ht="19.5" hidden="1" customHeight="1" x14ac:dyDescent="0.4">
      <c r="A453" s="324" t="s">
        <v>462</v>
      </c>
      <c r="B453" s="324" t="s">
        <v>163</v>
      </c>
      <c r="C453" s="324" t="s">
        <v>462</v>
      </c>
      <c r="D453" s="324" t="s">
        <v>462</v>
      </c>
      <c r="E453" s="324" t="s">
        <v>163</v>
      </c>
      <c r="F453" s="324" t="s">
        <v>462</v>
      </c>
      <c r="G453" s="324" t="s">
        <v>462</v>
      </c>
      <c r="H453" s="324" t="s">
        <v>462</v>
      </c>
      <c r="I453" s="324" t="s">
        <v>462</v>
      </c>
      <c r="J453" s="365"/>
      <c r="K453" s="366"/>
      <c r="L453" s="367"/>
      <c r="M453" s="368"/>
      <c r="N453" s="349"/>
      <c r="O453" s="369"/>
      <c r="P453" s="380"/>
      <c r="Q453" s="381" t="s">
        <v>492</v>
      </c>
      <c r="R453" s="371" t="s">
        <v>473</v>
      </c>
      <c r="S453" s="372" t="s">
        <v>489</v>
      </c>
      <c r="T453" s="373"/>
      <c r="U453" s="374"/>
      <c r="V453" s="375" t="s">
        <v>473</v>
      </c>
      <c r="W453" s="372" t="s">
        <v>493</v>
      </c>
      <c r="X453" s="375"/>
      <c r="Y453" s="372"/>
      <c r="Z453" s="376"/>
      <c r="AA453" s="376"/>
      <c r="AB453" s="376"/>
      <c r="AC453" s="376"/>
      <c r="AD453" s="376"/>
      <c r="AE453" s="376"/>
      <c r="AF453" s="376"/>
      <c r="AG453" s="382"/>
      <c r="AH453" s="378"/>
      <c r="AI453" s="378"/>
      <c r="AJ453" s="378"/>
      <c r="AK453" s="379"/>
      <c r="AL453" s="1071"/>
      <c r="AM453" s="1071"/>
      <c r="AN453" s="1071"/>
      <c r="AO453" s="1071"/>
    </row>
    <row r="454" spans="1:41" ht="19.5" hidden="1" customHeight="1" x14ac:dyDescent="0.4">
      <c r="A454" s="324" t="s">
        <v>462</v>
      </c>
      <c r="B454" s="324" t="s">
        <v>163</v>
      </c>
      <c r="C454" s="324" t="s">
        <v>462</v>
      </c>
      <c r="D454" s="324" t="s">
        <v>462</v>
      </c>
      <c r="E454" s="324" t="s">
        <v>163</v>
      </c>
      <c r="F454" s="324" t="s">
        <v>462</v>
      </c>
      <c r="G454" s="324" t="s">
        <v>462</v>
      </c>
      <c r="H454" s="324" t="s">
        <v>462</v>
      </c>
      <c r="I454" s="324" t="s">
        <v>462</v>
      </c>
      <c r="J454" s="365"/>
      <c r="K454" s="366"/>
      <c r="L454" s="367"/>
      <c r="M454" s="368"/>
      <c r="N454" s="349"/>
      <c r="O454" s="369"/>
      <c r="P454" s="380"/>
      <c r="Q454" s="381" t="s">
        <v>494</v>
      </c>
      <c r="R454" s="371" t="s">
        <v>473</v>
      </c>
      <c r="S454" s="372" t="s">
        <v>489</v>
      </c>
      <c r="T454" s="373"/>
      <c r="U454" s="374"/>
      <c r="V454" s="375" t="s">
        <v>473</v>
      </c>
      <c r="W454" s="372" t="s">
        <v>493</v>
      </c>
      <c r="X454" s="375"/>
      <c r="Y454" s="372"/>
      <c r="Z454" s="376"/>
      <c r="AA454" s="376"/>
      <c r="AB454" s="376"/>
      <c r="AC454" s="376"/>
      <c r="AD454" s="376"/>
      <c r="AE454" s="376"/>
      <c r="AF454" s="376"/>
      <c r="AG454" s="382"/>
      <c r="AH454" s="378"/>
      <c r="AI454" s="378"/>
      <c r="AJ454" s="378"/>
      <c r="AK454" s="379"/>
      <c r="AL454" s="1071"/>
      <c r="AM454" s="1071"/>
      <c r="AN454" s="1071"/>
      <c r="AO454" s="1071"/>
    </row>
    <row r="455" spans="1:41" ht="18.75" hidden="1" customHeight="1" x14ac:dyDescent="0.4">
      <c r="A455" s="324" t="s">
        <v>462</v>
      </c>
      <c r="B455" s="324" t="s">
        <v>163</v>
      </c>
      <c r="C455" s="324" t="s">
        <v>462</v>
      </c>
      <c r="D455" s="324" t="s">
        <v>462</v>
      </c>
      <c r="E455" s="324" t="s">
        <v>163</v>
      </c>
      <c r="F455" s="324" t="s">
        <v>462</v>
      </c>
      <c r="G455" s="324" t="s">
        <v>462</v>
      </c>
      <c r="H455" s="324" t="s">
        <v>462</v>
      </c>
      <c r="I455" s="324" t="s">
        <v>462</v>
      </c>
      <c r="J455" s="365"/>
      <c r="K455" s="366"/>
      <c r="L455" s="367"/>
      <c r="M455" s="368"/>
      <c r="N455" s="349"/>
      <c r="O455" s="369"/>
      <c r="P455" s="349"/>
      <c r="Q455" s="456" t="s">
        <v>561</v>
      </c>
      <c r="R455" s="371" t="s">
        <v>473</v>
      </c>
      <c r="S455" s="372" t="s">
        <v>484</v>
      </c>
      <c r="T455" s="373"/>
      <c r="U455" s="375" t="s">
        <v>473</v>
      </c>
      <c r="V455" s="372" t="s">
        <v>499</v>
      </c>
      <c r="W455" s="376"/>
      <c r="X455" s="376"/>
      <c r="Y455" s="376"/>
      <c r="Z455" s="376"/>
      <c r="AA455" s="376"/>
      <c r="AB455" s="376"/>
      <c r="AC455" s="376"/>
      <c r="AD455" s="376"/>
      <c r="AE455" s="376"/>
      <c r="AF455" s="376"/>
      <c r="AG455" s="382"/>
      <c r="AH455" s="378"/>
      <c r="AI455" s="378"/>
      <c r="AJ455" s="378"/>
      <c r="AK455" s="379"/>
      <c r="AL455" s="1071"/>
      <c r="AM455" s="1071"/>
      <c r="AN455" s="1071"/>
      <c r="AO455" s="1071"/>
    </row>
    <row r="456" spans="1:41" ht="18.75" hidden="1" customHeight="1" x14ac:dyDescent="0.4">
      <c r="A456" s="324" t="s">
        <v>462</v>
      </c>
      <c r="B456" s="324" t="s">
        <v>163</v>
      </c>
      <c r="C456" s="324" t="s">
        <v>462</v>
      </c>
      <c r="D456" s="324" t="s">
        <v>462</v>
      </c>
      <c r="E456" s="324" t="s">
        <v>163</v>
      </c>
      <c r="F456" s="324" t="s">
        <v>462</v>
      </c>
      <c r="G456" s="324" t="s">
        <v>462</v>
      </c>
      <c r="H456" s="324" t="s">
        <v>462</v>
      </c>
      <c r="I456" s="324" t="s">
        <v>462</v>
      </c>
      <c r="J456" s="365"/>
      <c r="K456" s="366"/>
      <c r="L456" s="367"/>
      <c r="M456" s="368"/>
      <c r="N456" s="349"/>
      <c r="O456" s="369"/>
      <c r="P456" s="349"/>
      <c r="Q456" s="456" t="s">
        <v>596</v>
      </c>
      <c r="R456" s="371" t="s">
        <v>473</v>
      </c>
      <c r="S456" s="372" t="s">
        <v>484</v>
      </c>
      <c r="T456" s="373"/>
      <c r="U456" s="375" t="s">
        <v>473</v>
      </c>
      <c r="V456" s="372" t="s">
        <v>499</v>
      </c>
      <c r="W456" s="376"/>
      <c r="X456" s="376"/>
      <c r="Y456" s="376"/>
      <c r="Z456" s="376"/>
      <c r="AA456" s="376"/>
      <c r="AB456" s="376"/>
      <c r="AC456" s="376"/>
      <c r="AD456" s="376"/>
      <c r="AE456" s="376"/>
      <c r="AF456" s="376"/>
      <c r="AG456" s="382"/>
      <c r="AH456" s="378"/>
      <c r="AI456" s="378"/>
      <c r="AJ456" s="378"/>
      <c r="AK456" s="379"/>
      <c r="AL456" s="1071"/>
      <c r="AM456" s="1071"/>
      <c r="AN456" s="1071"/>
      <c r="AO456" s="1071"/>
    </row>
    <row r="457" spans="1:41" ht="18.75" hidden="1" customHeight="1" x14ac:dyDescent="0.4">
      <c r="A457" s="324" t="s">
        <v>462</v>
      </c>
      <c r="B457" s="324" t="s">
        <v>163</v>
      </c>
      <c r="C457" s="324" t="s">
        <v>462</v>
      </c>
      <c r="D457" s="324" t="s">
        <v>462</v>
      </c>
      <c r="E457" s="324" t="s">
        <v>163</v>
      </c>
      <c r="F457" s="324" t="s">
        <v>462</v>
      </c>
      <c r="G457" s="324" t="s">
        <v>462</v>
      </c>
      <c r="H457" s="324" t="s">
        <v>462</v>
      </c>
      <c r="I457" s="324" t="s">
        <v>462</v>
      </c>
      <c r="J457" s="365"/>
      <c r="K457" s="366"/>
      <c r="L457" s="367"/>
      <c r="M457" s="368"/>
      <c r="N457" s="349"/>
      <c r="O457" s="369"/>
      <c r="P457" s="349"/>
      <c r="Q457" s="456" t="s">
        <v>678</v>
      </c>
      <c r="R457" s="371" t="s">
        <v>473</v>
      </c>
      <c r="S457" s="372" t="s">
        <v>484</v>
      </c>
      <c r="T457" s="373"/>
      <c r="U457" s="375" t="s">
        <v>473</v>
      </c>
      <c r="V457" s="372" t="s">
        <v>499</v>
      </c>
      <c r="W457" s="376"/>
      <c r="X457" s="376"/>
      <c r="Y457" s="376"/>
      <c r="Z457" s="376"/>
      <c r="AA457" s="376"/>
      <c r="AB457" s="376"/>
      <c r="AC457" s="376"/>
      <c r="AD457" s="376"/>
      <c r="AE457" s="376"/>
      <c r="AF457" s="376"/>
      <c r="AG457" s="382"/>
      <c r="AH457" s="378"/>
      <c r="AI457" s="378"/>
      <c r="AJ457" s="378"/>
      <c r="AK457" s="379"/>
      <c r="AL457" s="1071"/>
      <c r="AM457" s="1071"/>
      <c r="AN457" s="1071"/>
      <c r="AO457" s="1071"/>
    </row>
    <row r="458" spans="1:41" ht="18.75" hidden="1" customHeight="1" x14ac:dyDescent="0.4">
      <c r="A458" s="324" t="s">
        <v>462</v>
      </c>
      <c r="B458" s="324" t="s">
        <v>163</v>
      </c>
      <c r="C458" s="324" t="s">
        <v>462</v>
      </c>
      <c r="D458" s="324" t="s">
        <v>462</v>
      </c>
      <c r="E458" s="324" t="s">
        <v>163</v>
      </c>
      <c r="F458" s="324" t="s">
        <v>462</v>
      </c>
      <c r="G458" s="324" t="s">
        <v>462</v>
      </c>
      <c r="H458" s="324" t="s">
        <v>462</v>
      </c>
      <c r="I458" s="324" t="s">
        <v>462</v>
      </c>
      <c r="J458" s="365"/>
      <c r="K458" s="366"/>
      <c r="L458" s="367"/>
      <c r="M458" s="368"/>
      <c r="N458" s="349"/>
      <c r="O458" s="369"/>
      <c r="P458" s="349"/>
      <c r="Q458" s="456" t="s">
        <v>600</v>
      </c>
      <c r="R458" s="371" t="s">
        <v>473</v>
      </c>
      <c r="S458" s="372" t="s">
        <v>484</v>
      </c>
      <c r="T458" s="372"/>
      <c r="U458" s="375" t="s">
        <v>473</v>
      </c>
      <c r="V458" s="372" t="s">
        <v>496</v>
      </c>
      <c r="W458" s="372"/>
      <c r="X458" s="375" t="s">
        <v>473</v>
      </c>
      <c r="Y458" s="372" t="s">
        <v>497</v>
      </c>
      <c r="Z458" s="376"/>
      <c r="AA458" s="376"/>
      <c r="AB458" s="376"/>
      <c r="AC458" s="376"/>
      <c r="AD458" s="376"/>
      <c r="AE458" s="376"/>
      <c r="AF458" s="376"/>
      <c r="AG458" s="382"/>
      <c r="AH458" s="378"/>
      <c r="AI458" s="378"/>
      <c r="AJ458" s="378"/>
      <c r="AK458" s="379"/>
      <c r="AL458" s="1071"/>
      <c r="AM458" s="1071"/>
      <c r="AN458" s="1071"/>
      <c r="AO458" s="1071"/>
    </row>
    <row r="459" spans="1:41" ht="18.75" hidden="1" customHeight="1" x14ac:dyDescent="0.4">
      <c r="A459" s="324" t="s">
        <v>462</v>
      </c>
      <c r="B459" s="324" t="s">
        <v>163</v>
      </c>
      <c r="C459" s="324" t="s">
        <v>462</v>
      </c>
      <c r="D459" s="324" t="s">
        <v>462</v>
      </c>
      <c r="E459" s="324" t="s">
        <v>163</v>
      </c>
      <c r="F459" s="324" t="s">
        <v>462</v>
      </c>
      <c r="G459" s="324" t="s">
        <v>462</v>
      </c>
      <c r="H459" s="324" t="s">
        <v>462</v>
      </c>
      <c r="I459" s="324" t="s">
        <v>462</v>
      </c>
      <c r="J459" s="365"/>
      <c r="K459" s="366"/>
      <c r="L459" s="367"/>
      <c r="M459" s="368"/>
      <c r="N459" s="349"/>
      <c r="O459" s="369"/>
      <c r="P459" s="349"/>
      <c r="Q459" s="456" t="s">
        <v>681</v>
      </c>
      <c r="R459" s="371" t="s">
        <v>473</v>
      </c>
      <c r="S459" s="372" t="s">
        <v>552</v>
      </c>
      <c r="T459" s="373"/>
      <c r="U459" s="374"/>
      <c r="V459" s="375" t="s">
        <v>473</v>
      </c>
      <c r="W459" s="372" t="s">
        <v>553</v>
      </c>
      <c r="X459" s="376"/>
      <c r="Y459" s="376"/>
      <c r="Z459" s="376"/>
      <c r="AA459" s="376"/>
      <c r="AB459" s="376"/>
      <c r="AC459" s="376"/>
      <c r="AD459" s="376"/>
      <c r="AE459" s="376"/>
      <c r="AF459" s="376"/>
      <c r="AG459" s="382"/>
      <c r="AH459" s="378"/>
      <c r="AI459" s="378"/>
      <c r="AJ459" s="378"/>
      <c r="AK459" s="379"/>
      <c r="AL459" s="1071"/>
      <c r="AM459" s="1071"/>
      <c r="AN459" s="1071"/>
      <c r="AO459" s="1071"/>
    </row>
    <row r="460" spans="1:41" ht="19.5" hidden="1" customHeight="1" x14ac:dyDescent="0.4">
      <c r="A460" s="324" t="s">
        <v>462</v>
      </c>
      <c r="B460" s="324" t="s">
        <v>163</v>
      </c>
      <c r="C460" s="324" t="s">
        <v>462</v>
      </c>
      <c r="D460" s="324" t="s">
        <v>462</v>
      </c>
      <c r="E460" s="324" t="s">
        <v>163</v>
      </c>
      <c r="F460" s="324" t="s">
        <v>462</v>
      </c>
      <c r="G460" s="324" t="s">
        <v>462</v>
      </c>
      <c r="H460" s="324" t="s">
        <v>462</v>
      </c>
      <c r="I460" s="324" t="s">
        <v>462</v>
      </c>
      <c r="J460" s="365"/>
      <c r="K460" s="366"/>
      <c r="L460" s="367"/>
      <c r="M460" s="368"/>
      <c r="N460" s="349"/>
      <c r="O460" s="369"/>
      <c r="P460" s="380"/>
      <c r="Q460" s="381" t="s">
        <v>423</v>
      </c>
      <c r="R460" s="371" t="s">
        <v>473</v>
      </c>
      <c r="S460" s="372" t="s">
        <v>484</v>
      </c>
      <c r="T460" s="372"/>
      <c r="U460" s="375" t="s">
        <v>473</v>
      </c>
      <c r="V460" s="372" t="s">
        <v>499</v>
      </c>
      <c r="W460" s="372"/>
      <c r="X460" s="376"/>
      <c r="Y460" s="372"/>
      <c r="Z460" s="376"/>
      <c r="AA460" s="376"/>
      <c r="AB460" s="376"/>
      <c r="AC460" s="376"/>
      <c r="AD460" s="376"/>
      <c r="AE460" s="376"/>
      <c r="AF460" s="376"/>
      <c r="AG460" s="382"/>
      <c r="AH460" s="378"/>
      <c r="AI460" s="378"/>
      <c r="AJ460" s="378"/>
      <c r="AK460" s="379"/>
      <c r="AL460" s="1071"/>
      <c r="AM460" s="1071"/>
      <c r="AN460" s="1071"/>
      <c r="AO460" s="1071"/>
    </row>
    <row r="461" spans="1:41" ht="18.75" hidden="1" customHeight="1" x14ac:dyDescent="0.4">
      <c r="A461" s="324" t="s">
        <v>462</v>
      </c>
      <c r="B461" s="324" t="s">
        <v>163</v>
      </c>
      <c r="C461" s="324" t="s">
        <v>462</v>
      </c>
      <c r="D461" s="324" t="s">
        <v>462</v>
      </c>
      <c r="E461" s="324" t="s">
        <v>163</v>
      </c>
      <c r="F461" s="324" t="s">
        <v>462</v>
      </c>
      <c r="G461" s="324" t="s">
        <v>462</v>
      </c>
      <c r="H461" s="324" t="s">
        <v>462</v>
      </c>
      <c r="I461" s="324" t="s">
        <v>462</v>
      </c>
      <c r="J461" s="365"/>
      <c r="K461" s="366"/>
      <c r="L461" s="367"/>
      <c r="M461" s="368"/>
      <c r="N461" s="349"/>
      <c r="O461" s="369"/>
      <c r="P461" s="349"/>
      <c r="Q461" s="456" t="s">
        <v>578</v>
      </c>
      <c r="R461" s="371" t="s">
        <v>473</v>
      </c>
      <c r="S461" s="372" t="s">
        <v>484</v>
      </c>
      <c r="T461" s="373"/>
      <c r="U461" s="375" t="s">
        <v>473</v>
      </c>
      <c r="V461" s="372" t="s">
        <v>499</v>
      </c>
      <c r="W461" s="376"/>
      <c r="X461" s="376"/>
      <c r="Y461" s="376"/>
      <c r="Z461" s="376"/>
      <c r="AA461" s="376"/>
      <c r="AB461" s="376"/>
      <c r="AC461" s="376"/>
      <c r="AD461" s="376"/>
      <c r="AE461" s="376"/>
      <c r="AF461" s="376"/>
      <c r="AG461" s="382"/>
      <c r="AH461" s="378"/>
      <c r="AI461" s="378"/>
      <c r="AJ461" s="378"/>
      <c r="AK461" s="379"/>
      <c r="AL461" s="1071"/>
      <c r="AM461" s="1071"/>
      <c r="AN461" s="1071"/>
      <c r="AO461" s="1071"/>
    </row>
    <row r="462" spans="1:41" ht="18.75" hidden="1" customHeight="1" x14ac:dyDescent="0.4">
      <c r="A462" s="324" t="s">
        <v>462</v>
      </c>
      <c r="B462" s="324" t="s">
        <v>163</v>
      </c>
      <c r="C462" s="324" t="s">
        <v>462</v>
      </c>
      <c r="D462" s="324" t="s">
        <v>462</v>
      </c>
      <c r="E462" s="324" t="s">
        <v>163</v>
      </c>
      <c r="F462" s="324" t="s">
        <v>462</v>
      </c>
      <c r="G462" s="324" t="s">
        <v>462</v>
      </c>
      <c r="H462" s="324" t="s">
        <v>462</v>
      </c>
      <c r="I462" s="324" t="s">
        <v>462</v>
      </c>
      <c r="J462" s="346" t="s">
        <v>473</v>
      </c>
      <c r="K462" s="366">
        <v>22</v>
      </c>
      <c r="L462" s="367" t="s">
        <v>691</v>
      </c>
      <c r="M462" s="339" t="s">
        <v>473</v>
      </c>
      <c r="N462" s="349" t="s">
        <v>692</v>
      </c>
      <c r="O462" s="339" t="s">
        <v>473</v>
      </c>
      <c r="P462" s="349" t="s">
        <v>599</v>
      </c>
      <c r="Q462" s="456" t="s">
        <v>693</v>
      </c>
      <c r="R462" s="371" t="s">
        <v>473</v>
      </c>
      <c r="S462" s="372" t="s">
        <v>484</v>
      </c>
      <c r="T462" s="372"/>
      <c r="U462" s="375" t="s">
        <v>473</v>
      </c>
      <c r="V462" s="372" t="s">
        <v>496</v>
      </c>
      <c r="W462" s="372"/>
      <c r="X462" s="375" t="s">
        <v>473</v>
      </c>
      <c r="Y462" s="372" t="s">
        <v>497</v>
      </c>
      <c r="Z462" s="376"/>
      <c r="AA462" s="376"/>
      <c r="AB462" s="376"/>
      <c r="AC462" s="376"/>
      <c r="AD462" s="376"/>
      <c r="AE462" s="376"/>
      <c r="AF462" s="376"/>
      <c r="AG462" s="382"/>
      <c r="AH462" s="378"/>
      <c r="AI462" s="378"/>
      <c r="AJ462" s="378"/>
      <c r="AK462" s="379"/>
      <c r="AL462" s="1071"/>
      <c r="AM462" s="1071"/>
      <c r="AN462" s="1071"/>
      <c r="AO462" s="1071"/>
    </row>
    <row r="463" spans="1:41" ht="18.75" hidden="1" customHeight="1" x14ac:dyDescent="0.4">
      <c r="A463" s="324" t="s">
        <v>462</v>
      </c>
      <c r="B463" s="324" t="s">
        <v>163</v>
      </c>
      <c r="C463" s="324" t="s">
        <v>462</v>
      </c>
      <c r="D463" s="324" t="s">
        <v>462</v>
      </c>
      <c r="E463" s="324" t="s">
        <v>163</v>
      </c>
      <c r="F463" s="324" t="s">
        <v>462</v>
      </c>
      <c r="G463" s="324" t="s">
        <v>462</v>
      </c>
      <c r="H463" s="324" t="s">
        <v>462</v>
      </c>
      <c r="I463" s="324" t="s">
        <v>462</v>
      </c>
      <c r="J463" s="365"/>
      <c r="K463" s="366"/>
      <c r="L463" s="367"/>
      <c r="M463" s="339" t="s">
        <v>473</v>
      </c>
      <c r="N463" s="349" t="s">
        <v>694</v>
      </c>
      <c r="O463" s="339" t="s">
        <v>473</v>
      </c>
      <c r="P463" s="349" t="s">
        <v>602</v>
      </c>
      <c r="Q463" s="390" t="s">
        <v>522</v>
      </c>
      <c r="R463" s="371" t="s">
        <v>473</v>
      </c>
      <c r="S463" s="372" t="s">
        <v>484</v>
      </c>
      <c r="T463" s="372"/>
      <c r="U463" s="375" t="s">
        <v>473</v>
      </c>
      <c r="V463" s="372" t="s">
        <v>496</v>
      </c>
      <c r="W463" s="372"/>
      <c r="X463" s="375" t="s">
        <v>473</v>
      </c>
      <c r="Y463" s="372" t="s">
        <v>497</v>
      </c>
      <c r="Z463" s="376"/>
      <c r="AA463" s="376"/>
      <c r="AB463" s="376"/>
      <c r="AC463" s="376"/>
      <c r="AD463" s="391"/>
      <c r="AE463" s="391"/>
      <c r="AF463" s="391"/>
      <c r="AG463" s="392"/>
      <c r="AH463" s="378"/>
      <c r="AI463" s="378"/>
      <c r="AJ463" s="378"/>
      <c r="AK463" s="379"/>
      <c r="AL463" s="1071"/>
      <c r="AM463" s="1071"/>
      <c r="AN463" s="1071"/>
      <c r="AO463" s="1071"/>
    </row>
    <row r="464" spans="1:41" ht="18.75" hidden="1" customHeight="1" x14ac:dyDescent="0.4">
      <c r="A464" s="324" t="s">
        <v>462</v>
      </c>
      <c r="B464" s="324" t="s">
        <v>163</v>
      </c>
      <c r="C464" s="324" t="s">
        <v>462</v>
      </c>
      <c r="D464" s="324" t="s">
        <v>462</v>
      </c>
      <c r="E464" s="324" t="s">
        <v>163</v>
      </c>
      <c r="F464" s="324" t="s">
        <v>462</v>
      </c>
      <c r="G464" s="324" t="s">
        <v>462</v>
      </c>
      <c r="H464" s="324" t="s">
        <v>462</v>
      </c>
      <c r="I464" s="324" t="s">
        <v>462</v>
      </c>
      <c r="J464" s="365"/>
      <c r="K464" s="366"/>
      <c r="L464" s="367"/>
      <c r="M464" s="368"/>
      <c r="N464" s="349"/>
      <c r="O464" s="369"/>
      <c r="P464" s="349"/>
      <c r="Q464" s="457" t="s">
        <v>444</v>
      </c>
      <c r="R464" s="371" t="s">
        <v>473</v>
      </c>
      <c r="S464" s="372" t="s">
        <v>484</v>
      </c>
      <c r="T464" s="372"/>
      <c r="U464" s="375" t="s">
        <v>473</v>
      </c>
      <c r="V464" s="372" t="s">
        <v>525</v>
      </c>
      <c r="W464" s="372"/>
      <c r="X464" s="375" t="s">
        <v>473</v>
      </c>
      <c r="Y464" s="372" t="s">
        <v>587</v>
      </c>
      <c r="Z464" s="393"/>
      <c r="AA464" s="375" t="s">
        <v>473</v>
      </c>
      <c r="AB464" s="372" t="s">
        <v>526</v>
      </c>
      <c r="AC464" s="393"/>
      <c r="AD464" s="393"/>
      <c r="AE464" s="393"/>
      <c r="AF464" s="393"/>
      <c r="AG464" s="436"/>
      <c r="AH464" s="378"/>
      <c r="AI464" s="378"/>
      <c r="AJ464" s="378"/>
      <c r="AK464" s="379"/>
      <c r="AL464" s="1071"/>
      <c r="AM464" s="1071"/>
      <c r="AN464" s="1071"/>
      <c r="AO464" s="1071"/>
    </row>
    <row r="465" spans="1:41" ht="18.75" hidden="1" customHeight="1" x14ac:dyDescent="0.4">
      <c r="A465" s="324" t="s">
        <v>462</v>
      </c>
      <c r="B465" s="324" t="s">
        <v>163</v>
      </c>
      <c r="C465" s="324" t="s">
        <v>462</v>
      </c>
      <c r="D465" s="324" t="s">
        <v>462</v>
      </c>
      <c r="E465" s="324" t="s">
        <v>163</v>
      </c>
      <c r="F465" s="324" t="s">
        <v>462</v>
      </c>
      <c r="G465" s="324" t="s">
        <v>462</v>
      </c>
      <c r="H465" s="324" t="s">
        <v>462</v>
      </c>
      <c r="I465" s="324" t="s">
        <v>462</v>
      </c>
      <c r="J465" s="365"/>
      <c r="K465" s="366"/>
      <c r="L465" s="367"/>
      <c r="M465" s="368"/>
      <c r="N465" s="349"/>
      <c r="O465" s="369"/>
      <c r="P465" s="349"/>
      <c r="Q465" s="1000" t="s">
        <v>689</v>
      </c>
      <c r="R465" s="1031" t="s">
        <v>473</v>
      </c>
      <c r="S465" s="1033" t="s">
        <v>484</v>
      </c>
      <c r="T465" s="1033"/>
      <c r="U465" s="1035" t="s">
        <v>473</v>
      </c>
      <c r="V465" s="1033" t="s">
        <v>499</v>
      </c>
      <c r="W465" s="1033"/>
      <c r="X465" s="395"/>
      <c r="Y465" s="395"/>
      <c r="Z465" s="395"/>
      <c r="AA465" s="395"/>
      <c r="AB465" s="395"/>
      <c r="AC465" s="395"/>
      <c r="AD465" s="395"/>
      <c r="AE465" s="395"/>
      <c r="AF465" s="395"/>
      <c r="AG465" s="440"/>
      <c r="AH465" s="378"/>
      <c r="AI465" s="378"/>
      <c r="AJ465" s="378"/>
      <c r="AK465" s="379"/>
      <c r="AL465" s="1071"/>
      <c r="AM465" s="1071"/>
      <c r="AN465" s="1071"/>
      <c r="AO465" s="1071"/>
    </row>
    <row r="466" spans="1:41" ht="18.75" hidden="1" customHeight="1" x14ac:dyDescent="0.4">
      <c r="A466" s="324" t="s">
        <v>462</v>
      </c>
      <c r="B466" s="324" t="s">
        <v>163</v>
      </c>
      <c r="C466" s="324" t="s">
        <v>462</v>
      </c>
      <c r="D466" s="324" t="s">
        <v>462</v>
      </c>
      <c r="E466" s="324" t="s">
        <v>163</v>
      </c>
      <c r="F466" s="324" t="s">
        <v>462</v>
      </c>
      <c r="G466" s="324" t="s">
        <v>462</v>
      </c>
      <c r="H466" s="324" t="s">
        <v>462</v>
      </c>
      <c r="I466" s="324" t="s">
        <v>462</v>
      </c>
      <c r="J466" s="365"/>
      <c r="K466" s="366"/>
      <c r="L466" s="367"/>
      <c r="M466" s="368"/>
      <c r="N466" s="349"/>
      <c r="O466" s="369"/>
      <c r="P466" s="349"/>
      <c r="Q466" s="1029"/>
      <c r="R466" s="1031"/>
      <c r="S466" s="1033"/>
      <c r="T466" s="1033"/>
      <c r="U466" s="1035"/>
      <c r="V466" s="1033"/>
      <c r="W466" s="1033"/>
      <c r="X466" s="388"/>
      <c r="Y466" s="388"/>
      <c r="Z466" s="388"/>
      <c r="AA466" s="388"/>
      <c r="AB466" s="388"/>
      <c r="AC466" s="388"/>
      <c r="AD466" s="388"/>
      <c r="AE466" s="388"/>
      <c r="AF466" s="388"/>
      <c r="AG466" s="441"/>
      <c r="AH466" s="378"/>
      <c r="AI466" s="378"/>
      <c r="AJ466" s="378"/>
      <c r="AK466" s="379"/>
      <c r="AL466" s="1071"/>
      <c r="AM466" s="1071"/>
      <c r="AN466" s="1071"/>
      <c r="AO466" s="1071"/>
    </row>
    <row r="467" spans="1:41" ht="18.75" hidden="1" customHeight="1" x14ac:dyDescent="0.4">
      <c r="A467" s="324" t="s">
        <v>462</v>
      </c>
      <c r="B467" s="324" t="s">
        <v>163</v>
      </c>
      <c r="C467" s="324" t="s">
        <v>462</v>
      </c>
      <c r="D467" s="324" t="s">
        <v>462</v>
      </c>
      <c r="E467" s="324" t="s">
        <v>163</v>
      </c>
      <c r="F467" s="324" t="s">
        <v>462</v>
      </c>
      <c r="G467" s="324" t="s">
        <v>462</v>
      </c>
      <c r="H467" s="324" t="s">
        <v>462</v>
      </c>
      <c r="I467" s="324" t="s">
        <v>462</v>
      </c>
      <c r="J467" s="365"/>
      <c r="K467" s="366"/>
      <c r="L467" s="367"/>
      <c r="M467" s="368"/>
      <c r="N467" s="349"/>
      <c r="O467" s="369"/>
      <c r="P467" s="380"/>
      <c r="Q467" s="1000" t="s">
        <v>527</v>
      </c>
      <c r="R467" s="394" t="s">
        <v>473</v>
      </c>
      <c r="S467" s="395" t="s">
        <v>484</v>
      </c>
      <c r="T467" s="395"/>
      <c r="U467" s="396"/>
      <c r="V467" s="397"/>
      <c r="W467" s="397"/>
      <c r="X467" s="396"/>
      <c r="Y467" s="397"/>
      <c r="Z467" s="398"/>
      <c r="AA467" s="396"/>
      <c r="AB467" s="397"/>
      <c r="AC467" s="398"/>
      <c r="AD467" s="399" t="s">
        <v>473</v>
      </c>
      <c r="AE467" s="395" t="s">
        <v>528</v>
      </c>
      <c r="AF467" s="391"/>
      <c r="AG467" s="392"/>
      <c r="AH467" s="378"/>
      <c r="AI467" s="378"/>
      <c r="AJ467" s="378"/>
      <c r="AK467" s="379"/>
      <c r="AL467" s="1071"/>
      <c r="AM467" s="1071"/>
      <c r="AN467" s="1071"/>
      <c r="AO467" s="1071"/>
    </row>
    <row r="468" spans="1:41" ht="18.75" hidden="1" customHeight="1" x14ac:dyDescent="0.4">
      <c r="A468" s="324" t="s">
        <v>462</v>
      </c>
      <c r="B468" s="324" t="s">
        <v>163</v>
      </c>
      <c r="C468" s="324" t="s">
        <v>462</v>
      </c>
      <c r="D468" s="324" t="s">
        <v>462</v>
      </c>
      <c r="E468" s="324" t="s">
        <v>163</v>
      </c>
      <c r="F468" s="324" t="s">
        <v>462</v>
      </c>
      <c r="G468" s="324" t="s">
        <v>462</v>
      </c>
      <c r="H468" s="324" t="s">
        <v>462</v>
      </c>
      <c r="I468" s="324" t="s">
        <v>462</v>
      </c>
      <c r="J468" s="365"/>
      <c r="K468" s="366"/>
      <c r="L468" s="367"/>
      <c r="M468" s="368"/>
      <c r="N468" s="349"/>
      <c r="O468" s="369"/>
      <c r="P468" s="380"/>
      <c r="Q468" s="1028"/>
      <c r="R468" s="346" t="s">
        <v>473</v>
      </c>
      <c r="S468" s="347" t="s">
        <v>529</v>
      </c>
      <c r="T468" s="347"/>
      <c r="U468" s="339"/>
      <c r="V468" s="339" t="s">
        <v>473</v>
      </c>
      <c r="W468" s="347" t="s">
        <v>530</v>
      </c>
      <c r="X468" s="339"/>
      <c r="Y468" s="339"/>
      <c r="Z468" s="339" t="s">
        <v>473</v>
      </c>
      <c r="AA468" s="347" t="s">
        <v>531</v>
      </c>
      <c r="AB468" s="326"/>
      <c r="AC468" s="347"/>
      <c r="AD468" s="339" t="s">
        <v>473</v>
      </c>
      <c r="AE468" s="347" t="s">
        <v>532</v>
      </c>
      <c r="AF468" s="400"/>
      <c r="AG468" s="401"/>
      <c r="AH468" s="378"/>
      <c r="AI468" s="378"/>
      <c r="AJ468" s="378"/>
      <c r="AK468" s="379"/>
      <c r="AL468" s="1071"/>
      <c r="AM468" s="1071"/>
      <c r="AN468" s="1071"/>
      <c r="AO468" s="1071"/>
    </row>
    <row r="469" spans="1:41" ht="18.75" hidden="1" customHeight="1" x14ac:dyDescent="0.4">
      <c r="A469" s="324" t="s">
        <v>462</v>
      </c>
      <c r="B469" s="324" t="s">
        <v>163</v>
      </c>
      <c r="C469" s="324" t="s">
        <v>462</v>
      </c>
      <c r="D469" s="324" t="s">
        <v>462</v>
      </c>
      <c r="E469" s="324" t="s">
        <v>163</v>
      </c>
      <c r="F469" s="324" t="s">
        <v>462</v>
      </c>
      <c r="G469" s="324" t="s">
        <v>462</v>
      </c>
      <c r="H469" s="324" t="s">
        <v>462</v>
      </c>
      <c r="I469" s="324" t="s">
        <v>462</v>
      </c>
      <c r="J469" s="365"/>
      <c r="K469" s="366"/>
      <c r="L469" s="367"/>
      <c r="M469" s="368"/>
      <c r="N469" s="349"/>
      <c r="O469" s="369"/>
      <c r="P469" s="380"/>
      <c r="Q469" s="1028"/>
      <c r="R469" s="346" t="s">
        <v>473</v>
      </c>
      <c r="S469" s="347" t="s">
        <v>533</v>
      </c>
      <c r="T469" s="347"/>
      <c r="U469" s="339"/>
      <c r="V469" s="339" t="s">
        <v>473</v>
      </c>
      <c r="W469" s="347" t="s">
        <v>534</v>
      </c>
      <c r="X469" s="339"/>
      <c r="Y469" s="339"/>
      <c r="Z469" s="339" t="s">
        <v>473</v>
      </c>
      <c r="AA469" s="347" t="s">
        <v>535</v>
      </c>
      <c r="AB469" s="326"/>
      <c r="AC469" s="347"/>
      <c r="AD469" s="339" t="s">
        <v>473</v>
      </c>
      <c r="AE469" s="347" t="s">
        <v>536</v>
      </c>
      <c r="AF469" s="400"/>
      <c r="AG469" s="401"/>
      <c r="AH469" s="378"/>
      <c r="AI469" s="378"/>
      <c r="AJ469" s="378"/>
      <c r="AK469" s="379"/>
      <c r="AL469" s="1071"/>
      <c r="AM469" s="1071"/>
      <c r="AN469" s="1071"/>
      <c r="AO469" s="1071"/>
    </row>
    <row r="470" spans="1:41" ht="18.75" hidden="1" customHeight="1" x14ac:dyDescent="0.4">
      <c r="A470" s="324" t="s">
        <v>462</v>
      </c>
      <c r="B470" s="324" t="s">
        <v>163</v>
      </c>
      <c r="C470" s="324" t="s">
        <v>462</v>
      </c>
      <c r="D470" s="324" t="s">
        <v>462</v>
      </c>
      <c r="E470" s="324" t="s">
        <v>163</v>
      </c>
      <c r="F470" s="324" t="s">
        <v>462</v>
      </c>
      <c r="G470" s="324" t="s">
        <v>462</v>
      </c>
      <c r="H470" s="324" t="s">
        <v>462</v>
      </c>
      <c r="I470" s="324" t="s">
        <v>462</v>
      </c>
      <c r="J470" s="365"/>
      <c r="K470" s="366"/>
      <c r="L470" s="367"/>
      <c r="M470" s="368"/>
      <c r="N470" s="349"/>
      <c r="O470" s="369"/>
      <c r="P470" s="380"/>
      <c r="Q470" s="1028"/>
      <c r="R470" s="346" t="s">
        <v>473</v>
      </c>
      <c r="S470" s="347" t="s">
        <v>537</v>
      </c>
      <c r="T470" s="347"/>
      <c r="U470" s="339"/>
      <c r="V470" s="339" t="s">
        <v>473</v>
      </c>
      <c r="W470" s="347" t="s">
        <v>538</v>
      </c>
      <c r="X470" s="339"/>
      <c r="Y470" s="339"/>
      <c r="Z470" s="339" t="s">
        <v>473</v>
      </c>
      <c r="AA470" s="347" t="s">
        <v>539</v>
      </c>
      <c r="AB470" s="326"/>
      <c r="AC470" s="347"/>
      <c r="AD470" s="339" t="s">
        <v>473</v>
      </c>
      <c r="AE470" s="347" t="s">
        <v>540</v>
      </c>
      <c r="AF470" s="400"/>
      <c r="AG470" s="401"/>
      <c r="AH470" s="378"/>
      <c r="AI470" s="378"/>
      <c r="AJ470" s="378"/>
      <c r="AK470" s="379"/>
      <c r="AL470" s="1071"/>
      <c r="AM470" s="1071"/>
      <c r="AN470" s="1071"/>
      <c r="AO470" s="1071"/>
    </row>
    <row r="471" spans="1:41" ht="18.75" hidden="1" customHeight="1" x14ac:dyDescent="0.4">
      <c r="A471" s="337" t="s">
        <v>462</v>
      </c>
      <c r="B471" s="337" t="s">
        <v>163</v>
      </c>
      <c r="C471" s="337" t="s">
        <v>462</v>
      </c>
      <c r="D471" s="337" t="s">
        <v>462</v>
      </c>
      <c r="E471" s="337" t="s">
        <v>163</v>
      </c>
      <c r="F471" s="337" t="s">
        <v>462</v>
      </c>
      <c r="G471" s="337" t="s">
        <v>462</v>
      </c>
      <c r="H471" s="337" t="s">
        <v>462</v>
      </c>
      <c r="I471" s="338" t="s">
        <v>462</v>
      </c>
      <c r="J471" s="365"/>
      <c r="K471" s="366"/>
      <c r="L471" s="367"/>
      <c r="M471" s="368"/>
      <c r="N471" s="349"/>
      <c r="O471" s="369"/>
      <c r="P471" s="380"/>
      <c r="Q471" s="1028"/>
      <c r="R471" s="346" t="s">
        <v>473</v>
      </c>
      <c r="S471" s="347" t="s">
        <v>541</v>
      </c>
      <c r="T471" s="347"/>
      <c r="U471" s="339"/>
      <c r="V471" s="339" t="s">
        <v>473</v>
      </c>
      <c r="W471" s="347" t="s">
        <v>542</v>
      </c>
      <c r="X471" s="339"/>
      <c r="Y471" s="339"/>
      <c r="Z471" s="339" t="s">
        <v>473</v>
      </c>
      <c r="AA471" s="347" t="s">
        <v>543</v>
      </c>
      <c r="AB471" s="326"/>
      <c r="AC471" s="347"/>
      <c r="AD471" s="339" t="s">
        <v>473</v>
      </c>
      <c r="AE471" s="347" t="s">
        <v>544</v>
      </c>
      <c r="AF471" s="400"/>
      <c r="AG471" s="401"/>
      <c r="AH471" s="378"/>
      <c r="AI471" s="378"/>
      <c r="AJ471" s="378"/>
      <c r="AK471" s="379"/>
      <c r="AL471" s="1071"/>
      <c r="AM471" s="1071"/>
      <c r="AN471" s="1071"/>
      <c r="AO471" s="1071"/>
    </row>
    <row r="472" spans="1:41" ht="18.75" hidden="1" customHeight="1" x14ac:dyDescent="0.4">
      <c r="A472" s="344" t="s">
        <v>462</v>
      </c>
      <c r="B472" s="344" t="s">
        <v>163</v>
      </c>
      <c r="C472" s="344" t="s">
        <v>462</v>
      </c>
      <c r="D472" s="344" t="s">
        <v>462</v>
      </c>
      <c r="E472" s="344" t="s">
        <v>163</v>
      </c>
      <c r="F472" s="344" t="s">
        <v>462</v>
      </c>
      <c r="G472" s="344" t="s">
        <v>462</v>
      </c>
      <c r="H472" s="344" t="s">
        <v>462</v>
      </c>
      <c r="I472" s="345" t="s">
        <v>462</v>
      </c>
      <c r="J472" s="402"/>
      <c r="K472" s="403"/>
      <c r="L472" s="404"/>
      <c r="M472" s="405"/>
      <c r="N472" s="406"/>
      <c r="O472" s="407"/>
      <c r="P472" s="408"/>
      <c r="Q472" s="1040"/>
      <c r="R472" s="409" t="s">
        <v>473</v>
      </c>
      <c r="S472" s="410" t="s">
        <v>545</v>
      </c>
      <c r="T472" s="410"/>
      <c r="U472" s="411"/>
      <c r="V472" s="411"/>
      <c r="W472" s="410"/>
      <c r="X472" s="411"/>
      <c r="Y472" s="411"/>
      <c r="Z472" s="411"/>
      <c r="AA472" s="410"/>
      <c r="AB472" s="412"/>
      <c r="AC472" s="410"/>
      <c r="AD472" s="411"/>
      <c r="AE472" s="410"/>
      <c r="AF472" s="413"/>
      <c r="AG472" s="414"/>
      <c r="AH472" s="415"/>
      <c r="AI472" s="415"/>
      <c r="AJ472" s="415"/>
      <c r="AK472" s="416"/>
      <c r="AL472" s="1072"/>
      <c r="AM472" s="1072"/>
      <c r="AN472" s="1072"/>
      <c r="AO472" s="1072"/>
    </row>
    <row r="473" spans="1:41" ht="18.75" hidden="1" customHeight="1" x14ac:dyDescent="0.4">
      <c r="A473" s="324" t="s">
        <v>462</v>
      </c>
      <c r="B473" s="324" t="s">
        <v>163</v>
      </c>
      <c r="C473" s="324" t="s">
        <v>462</v>
      </c>
      <c r="D473" s="324" t="s">
        <v>462</v>
      </c>
      <c r="E473" s="324" t="s">
        <v>163</v>
      </c>
      <c r="F473" s="324" t="s">
        <v>462</v>
      </c>
      <c r="G473" s="324" t="s">
        <v>462</v>
      </c>
      <c r="H473" s="324" t="s">
        <v>462</v>
      </c>
      <c r="I473" s="324" t="s">
        <v>462</v>
      </c>
      <c r="J473" s="350"/>
      <c r="K473" s="351"/>
      <c r="L473" s="352"/>
      <c r="M473" s="353"/>
      <c r="N473" s="342"/>
      <c r="O473" s="354"/>
      <c r="P473" s="342"/>
      <c r="Q473" s="423" t="s">
        <v>548</v>
      </c>
      <c r="R473" s="356" t="s">
        <v>473</v>
      </c>
      <c r="S473" s="357" t="s">
        <v>549</v>
      </c>
      <c r="T473" s="361"/>
      <c r="U473" s="358"/>
      <c r="V473" s="359" t="s">
        <v>473</v>
      </c>
      <c r="W473" s="357" t="s">
        <v>550</v>
      </c>
      <c r="X473" s="424"/>
      <c r="Y473" s="424"/>
      <c r="Z473" s="424"/>
      <c r="AA473" s="424"/>
      <c r="AB473" s="424"/>
      <c r="AC473" s="424"/>
      <c r="AD473" s="424"/>
      <c r="AE473" s="424"/>
      <c r="AF473" s="424"/>
      <c r="AG473" s="435"/>
      <c r="AH473" s="444" t="s">
        <v>473</v>
      </c>
      <c r="AI473" s="340" t="s">
        <v>487</v>
      </c>
      <c r="AJ473" s="340"/>
      <c r="AK473" s="364"/>
      <c r="AL473" s="1069"/>
      <c r="AM473" s="1069"/>
      <c r="AN473" s="1069"/>
      <c r="AO473" s="1069"/>
    </row>
    <row r="474" spans="1:41" ht="18.75" hidden="1" customHeight="1" x14ac:dyDescent="0.4">
      <c r="A474" s="324" t="s">
        <v>462</v>
      </c>
      <c r="B474" s="324" t="s">
        <v>163</v>
      </c>
      <c r="C474" s="324" t="s">
        <v>462</v>
      </c>
      <c r="D474" s="324" t="s">
        <v>462</v>
      </c>
      <c r="E474" s="324" t="s">
        <v>163</v>
      </c>
      <c r="F474" s="324" t="s">
        <v>462</v>
      </c>
      <c r="G474" s="324" t="s">
        <v>462</v>
      </c>
      <c r="H474" s="324" t="s">
        <v>462</v>
      </c>
      <c r="I474" s="324" t="s">
        <v>462</v>
      </c>
      <c r="J474" s="365"/>
      <c r="K474" s="366"/>
      <c r="L474" s="367"/>
      <c r="M474" s="368"/>
      <c r="N474" s="349"/>
      <c r="O474" s="369"/>
      <c r="P474" s="349"/>
      <c r="Q474" s="1027" t="s">
        <v>667</v>
      </c>
      <c r="R474" s="394" t="s">
        <v>473</v>
      </c>
      <c r="S474" s="395" t="s">
        <v>484</v>
      </c>
      <c r="T474" s="395"/>
      <c r="U474" s="438"/>
      <c r="V474" s="399" t="s">
        <v>473</v>
      </c>
      <c r="W474" s="395" t="s">
        <v>588</v>
      </c>
      <c r="X474" s="395"/>
      <c r="Y474" s="438"/>
      <c r="Z474" s="399" t="s">
        <v>473</v>
      </c>
      <c r="AA474" s="430" t="s">
        <v>589</v>
      </c>
      <c r="AB474" s="430"/>
      <c r="AC474" s="430"/>
      <c r="AD474" s="399" t="s">
        <v>473</v>
      </c>
      <c r="AE474" s="430" t="s">
        <v>590</v>
      </c>
      <c r="AF474" s="430"/>
      <c r="AG474" s="431"/>
      <c r="AH474" s="339" t="s">
        <v>473</v>
      </c>
      <c r="AI474" s="347" t="s">
        <v>491</v>
      </c>
      <c r="AJ474" s="378"/>
      <c r="AK474" s="379"/>
      <c r="AL474" s="1071"/>
      <c r="AM474" s="1071"/>
      <c r="AN474" s="1071"/>
      <c r="AO474" s="1071"/>
    </row>
    <row r="475" spans="1:41" ht="18.75" hidden="1" customHeight="1" x14ac:dyDescent="0.4">
      <c r="A475" s="324" t="s">
        <v>462</v>
      </c>
      <c r="B475" s="324" t="s">
        <v>163</v>
      </c>
      <c r="C475" s="324" t="s">
        <v>462</v>
      </c>
      <c r="D475" s="324" t="s">
        <v>462</v>
      </c>
      <c r="E475" s="324" t="s">
        <v>163</v>
      </c>
      <c r="F475" s="324" t="s">
        <v>462</v>
      </c>
      <c r="G475" s="324" t="s">
        <v>462</v>
      </c>
      <c r="H475" s="324" t="s">
        <v>462</v>
      </c>
      <c r="I475" s="324" t="s">
        <v>462</v>
      </c>
      <c r="J475" s="365"/>
      <c r="K475" s="366"/>
      <c r="L475" s="367"/>
      <c r="M475" s="368"/>
      <c r="N475" s="349"/>
      <c r="O475" s="369"/>
      <c r="P475" s="349"/>
      <c r="Q475" s="1018"/>
      <c r="R475" s="426" t="s">
        <v>473</v>
      </c>
      <c r="S475" s="388" t="s">
        <v>591</v>
      </c>
      <c r="T475" s="388"/>
      <c r="U475" s="455"/>
      <c r="V475" s="428" t="s">
        <v>473</v>
      </c>
      <c r="W475" s="388" t="s">
        <v>592</v>
      </c>
      <c r="X475" s="388"/>
      <c r="Y475" s="455"/>
      <c r="Z475" s="428" t="s">
        <v>473</v>
      </c>
      <c r="AA475" s="433" t="s">
        <v>690</v>
      </c>
      <c r="AB475" s="433"/>
      <c r="AC475" s="433"/>
      <c r="AD475" s="433"/>
      <c r="AE475" s="433"/>
      <c r="AF475" s="433"/>
      <c r="AG475" s="434"/>
      <c r="AH475" s="383"/>
      <c r="AI475" s="378"/>
      <c r="AJ475" s="378"/>
      <c r="AK475" s="379"/>
      <c r="AL475" s="1071"/>
      <c r="AM475" s="1071"/>
      <c r="AN475" s="1071"/>
      <c r="AO475" s="1071"/>
    </row>
    <row r="476" spans="1:41" ht="18.75" hidden="1" customHeight="1" x14ac:dyDescent="0.4">
      <c r="A476" s="324" t="s">
        <v>462</v>
      </c>
      <c r="B476" s="324" t="s">
        <v>163</v>
      </c>
      <c r="C476" s="324" t="s">
        <v>462</v>
      </c>
      <c r="D476" s="324" t="s">
        <v>462</v>
      </c>
      <c r="E476" s="324" t="s">
        <v>163</v>
      </c>
      <c r="F476" s="324" t="s">
        <v>462</v>
      </c>
      <c r="G476" s="324" t="s">
        <v>462</v>
      </c>
      <c r="H476" s="324" t="s">
        <v>462</v>
      </c>
      <c r="I476" s="324" t="s">
        <v>462</v>
      </c>
      <c r="J476" s="365"/>
      <c r="K476" s="366"/>
      <c r="L476" s="367"/>
      <c r="M476" s="368"/>
      <c r="N476" s="349"/>
      <c r="O476" s="369"/>
      <c r="P476" s="349"/>
      <c r="Q476" s="387" t="s">
        <v>361</v>
      </c>
      <c r="R476" s="371" t="s">
        <v>473</v>
      </c>
      <c r="S476" s="372" t="s">
        <v>552</v>
      </c>
      <c r="T476" s="373"/>
      <c r="U476" s="374"/>
      <c r="V476" s="375" t="s">
        <v>473</v>
      </c>
      <c r="W476" s="372" t="s">
        <v>553</v>
      </c>
      <c r="X476" s="376"/>
      <c r="Y476" s="376"/>
      <c r="Z476" s="376"/>
      <c r="AA476" s="376"/>
      <c r="AB476" s="376"/>
      <c r="AC476" s="376"/>
      <c r="AD476" s="376"/>
      <c r="AE476" s="376"/>
      <c r="AF476" s="376"/>
      <c r="AG476" s="382"/>
      <c r="AH476" s="383"/>
      <c r="AI476" s="378"/>
      <c r="AJ476" s="378"/>
      <c r="AK476" s="379"/>
      <c r="AL476" s="1071"/>
      <c r="AM476" s="1071"/>
      <c r="AN476" s="1071"/>
      <c r="AO476" s="1071"/>
    </row>
    <row r="477" spans="1:41" ht="19.5" hidden="1" customHeight="1" x14ac:dyDescent="0.4">
      <c r="A477" s="324" t="s">
        <v>462</v>
      </c>
      <c r="B477" s="324" t="s">
        <v>163</v>
      </c>
      <c r="C477" s="324" t="s">
        <v>462</v>
      </c>
      <c r="D477" s="324" t="s">
        <v>462</v>
      </c>
      <c r="E477" s="324" t="s">
        <v>163</v>
      </c>
      <c r="F477" s="324" t="s">
        <v>462</v>
      </c>
      <c r="G477" s="324" t="s">
        <v>462</v>
      </c>
      <c r="H477" s="324" t="s">
        <v>462</v>
      </c>
      <c r="I477" s="324" t="s">
        <v>462</v>
      </c>
      <c r="J477" s="365"/>
      <c r="K477" s="366"/>
      <c r="L477" s="367"/>
      <c r="M477" s="368"/>
      <c r="N477" s="349"/>
      <c r="O477" s="369"/>
      <c r="P477" s="380"/>
      <c r="Q477" s="381" t="s">
        <v>492</v>
      </c>
      <c r="R477" s="371" t="s">
        <v>473</v>
      </c>
      <c r="S477" s="372" t="s">
        <v>489</v>
      </c>
      <c r="T477" s="373"/>
      <c r="U477" s="374"/>
      <c r="V477" s="375" t="s">
        <v>473</v>
      </c>
      <c r="W477" s="372" t="s">
        <v>493</v>
      </c>
      <c r="X477" s="375"/>
      <c r="Y477" s="372"/>
      <c r="Z477" s="376"/>
      <c r="AA477" s="376"/>
      <c r="AB477" s="376"/>
      <c r="AC477" s="376"/>
      <c r="AD477" s="376"/>
      <c r="AE477" s="376"/>
      <c r="AF477" s="376"/>
      <c r="AG477" s="382"/>
      <c r="AH477" s="378"/>
      <c r="AI477" s="378"/>
      <c r="AJ477" s="378"/>
      <c r="AK477" s="379"/>
      <c r="AL477" s="1071"/>
      <c r="AM477" s="1071"/>
      <c r="AN477" s="1071"/>
      <c r="AO477" s="1071"/>
    </row>
    <row r="478" spans="1:41" ht="19.5" hidden="1" customHeight="1" x14ac:dyDescent="0.4">
      <c r="A478" s="324" t="s">
        <v>462</v>
      </c>
      <c r="B478" s="324" t="s">
        <v>163</v>
      </c>
      <c r="C478" s="324" t="s">
        <v>462</v>
      </c>
      <c r="D478" s="324" t="s">
        <v>462</v>
      </c>
      <c r="E478" s="324" t="s">
        <v>163</v>
      </c>
      <c r="F478" s="324" t="s">
        <v>462</v>
      </c>
      <c r="G478" s="324" t="s">
        <v>462</v>
      </c>
      <c r="H478" s="324" t="s">
        <v>462</v>
      </c>
      <c r="I478" s="324" t="s">
        <v>462</v>
      </c>
      <c r="J478" s="365"/>
      <c r="K478" s="366"/>
      <c r="L478" s="367"/>
      <c r="M478" s="368"/>
      <c r="N478" s="349"/>
      <c r="O478" s="369"/>
      <c r="P478" s="380"/>
      <c r="Q478" s="381" t="s">
        <v>494</v>
      </c>
      <c r="R478" s="371" t="s">
        <v>473</v>
      </c>
      <c r="S478" s="372" t="s">
        <v>489</v>
      </c>
      <c r="T478" s="373"/>
      <c r="U478" s="374"/>
      <c r="V478" s="375" t="s">
        <v>473</v>
      </c>
      <c r="W478" s="372" t="s">
        <v>493</v>
      </c>
      <c r="X478" s="375"/>
      <c r="Y478" s="372"/>
      <c r="Z478" s="376"/>
      <c r="AA478" s="376"/>
      <c r="AB478" s="376"/>
      <c r="AC478" s="376"/>
      <c r="AD478" s="376"/>
      <c r="AE478" s="376"/>
      <c r="AF478" s="376"/>
      <c r="AG478" s="382"/>
      <c r="AH478" s="378"/>
      <c r="AI478" s="378"/>
      <c r="AJ478" s="378"/>
      <c r="AK478" s="379"/>
      <c r="AL478" s="1071"/>
      <c r="AM478" s="1071"/>
      <c r="AN478" s="1071"/>
      <c r="AO478" s="1071"/>
    </row>
    <row r="479" spans="1:41" ht="18.75" hidden="1" customHeight="1" x14ac:dyDescent="0.4">
      <c r="A479" s="324" t="s">
        <v>462</v>
      </c>
      <c r="B479" s="324" t="s">
        <v>163</v>
      </c>
      <c r="C479" s="324" t="s">
        <v>462</v>
      </c>
      <c r="D479" s="324" t="s">
        <v>462</v>
      </c>
      <c r="E479" s="324" t="s">
        <v>163</v>
      </c>
      <c r="F479" s="324" t="s">
        <v>462</v>
      </c>
      <c r="G479" s="324" t="s">
        <v>462</v>
      </c>
      <c r="H479" s="324" t="s">
        <v>462</v>
      </c>
      <c r="I479" s="324" t="s">
        <v>462</v>
      </c>
      <c r="J479" s="365"/>
      <c r="K479" s="366"/>
      <c r="L479" s="367"/>
      <c r="M479" s="368"/>
      <c r="N479" s="349"/>
      <c r="O479" s="369"/>
      <c r="P479" s="349"/>
      <c r="Q479" s="387" t="s">
        <v>561</v>
      </c>
      <c r="R479" s="371" t="s">
        <v>473</v>
      </c>
      <c r="S479" s="372" t="s">
        <v>484</v>
      </c>
      <c r="T479" s="373"/>
      <c r="U479" s="375" t="s">
        <v>473</v>
      </c>
      <c r="V479" s="372" t="s">
        <v>499</v>
      </c>
      <c r="W479" s="376"/>
      <c r="X479" s="376"/>
      <c r="Y479" s="376"/>
      <c r="Z479" s="376"/>
      <c r="AA479" s="376"/>
      <c r="AB479" s="376"/>
      <c r="AC479" s="376"/>
      <c r="AD479" s="376"/>
      <c r="AE479" s="376"/>
      <c r="AF479" s="376"/>
      <c r="AG479" s="382"/>
      <c r="AH479" s="383"/>
      <c r="AI479" s="378"/>
      <c r="AJ479" s="378"/>
      <c r="AK479" s="379"/>
      <c r="AL479" s="1071"/>
      <c r="AM479" s="1071"/>
      <c r="AN479" s="1071"/>
      <c r="AO479" s="1071"/>
    </row>
    <row r="480" spans="1:41" ht="18.75" hidden="1" customHeight="1" x14ac:dyDescent="0.4">
      <c r="A480" s="324" t="s">
        <v>462</v>
      </c>
      <c r="B480" s="324" t="s">
        <v>163</v>
      </c>
      <c r="C480" s="324" t="s">
        <v>462</v>
      </c>
      <c r="D480" s="324" t="s">
        <v>462</v>
      </c>
      <c r="E480" s="324" t="s">
        <v>163</v>
      </c>
      <c r="F480" s="324" t="s">
        <v>462</v>
      </c>
      <c r="G480" s="324" t="s">
        <v>462</v>
      </c>
      <c r="H480" s="324" t="s">
        <v>462</v>
      </c>
      <c r="I480" s="324" t="s">
        <v>462</v>
      </c>
      <c r="J480" s="365"/>
      <c r="K480" s="366"/>
      <c r="L480" s="367"/>
      <c r="M480" s="368"/>
      <c r="N480" s="349"/>
      <c r="O480" s="369"/>
      <c r="P480" s="349"/>
      <c r="Q480" s="387" t="s">
        <v>695</v>
      </c>
      <c r="R480" s="371" t="s">
        <v>473</v>
      </c>
      <c r="S480" s="372" t="s">
        <v>696</v>
      </c>
      <c r="T480" s="372"/>
      <c r="U480" s="374"/>
      <c r="V480" s="374"/>
      <c r="W480" s="375" t="s">
        <v>473</v>
      </c>
      <c r="X480" s="372" t="s">
        <v>697</v>
      </c>
      <c r="Y480" s="376"/>
      <c r="Z480" s="376"/>
      <c r="AA480" s="376"/>
      <c r="AB480" s="375" t="s">
        <v>473</v>
      </c>
      <c r="AC480" s="372" t="s">
        <v>698</v>
      </c>
      <c r="AD480" s="376"/>
      <c r="AE480" s="376"/>
      <c r="AF480" s="376"/>
      <c r="AG480" s="382"/>
      <c r="AH480" s="383"/>
      <c r="AI480" s="378"/>
      <c r="AJ480" s="378"/>
      <c r="AK480" s="379"/>
      <c r="AL480" s="1071"/>
      <c r="AM480" s="1071"/>
      <c r="AN480" s="1071"/>
      <c r="AO480" s="1071"/>
    </row>
    <row r="481" spans="1:41" ht="18.75" hidden="1" customHeight="1" x14ac:dyDescent="0.4">
      <c r="A481" s="324" t="s">
        <v>462</v>
      </c>
      <c r="B481" s="324" t="s">
        <v>163</v>
      </c>
      <c r="C481" s="324" t="s">
        <v>462</v>
      </c>
      <c r="D481" s="324" t="s">
        <v>462</v>
      </c>
      <c r="E481" s="324" t="s">
        <v>163</v>
      </c>
      <c r="F481" s="324" t="s">
        <v>462</v>
      </c>
      <c r="G481" s="324" t="s">
        <v>462</v>
      </c>
      <c r="H481" s="324" t="s">
        <v>462</v>
      </c>
      <c r="I481" s="324" t="s">
        <v>462</v>
      </c>
      <c r="J481" s="365"/>
      <c r="K481" s="366"/>
      <c r="L481" s="367"/>
      <c r="M481" s="368"/>
      <c r="N481" s="349"/>
      <c r="O481" s="369"/>
      <c r="P481" s="349"/>
      <c r="Q481" s="387" t="s">
        <v>596</v>
      </c>
      <c r="R481" s="371" t="s">
        <v>473</v>
      </c>
      <c r="S481" s="372" t="s">
        <v>484</v>
      </c>
      <c r="T481" s="373"/>
      <c r="U481" s="375" t="s">
        <v>473</v>
      </c>
      <c r="V481" s="372" t="s">
        <v>499</v>
      </c>
      <c r="W481" s="376"/>
      <c r="X481" s="376"/>
      <c r="Y481" s="376"/>
      <c r="Z481" s="376"/>
      <c r="AA481" s="376"/>
      <c r="AB481" s="376"/>
      <c r="AC481" s="376"/>
      <c r="AD481" s="376"/>
      <c r="AE481" s="376"/>
      <c r="AF481" s="376"/>
      <c r="AG481" s="382"/>
      <c r="AH481" s="383"/>
      <c r="AI481" s="378"/>
      <c r="AJ481" s="378"/>
      <c r="AK481" s="379"/>
      <c r="AL481" s="1071"/>
      <c r="AM481" s="1071"/>
      <c r="AN481" s="1071"/>
      <c r="AO481" s="1071"/>
    </row>
    <row r="482" spans="1:41" ht="18.75" hidden="1" customHeight="1" x14ac:dyDescent="0.4">
      <c r="A482" s="324" t="s">
        <v>462</v>
      </c>
      <c r="B482" s="324" t="s">
        <v>163</v>
      </c>
      <c r="C482" s="324" t="s">
        <v>462</v>
      </c>
      <c r="D482" s="324" t="s">
        <v>462</v>
      </c>
      <c r="E482" s="324" t="s">
        <v>163</v>
      </c>
      <c r="F482" s="324" t="s">
        <v>462</v>
      </c>
      <c r="G482" s="324" t="s">
        <v>462</v>
      </c>
      <c r="H482" s="324" t="s">
        <v>462</v>
      </c>
      <c r="I482" s="324" t="s">
        <v>462</v>
      </c>
      <c r="J482" s="365"/>
      <c r="K482" s="366"/>
      <c r="L482" s="367"/>
      <c r="M482" s="368"/>
      <c r="N482" s="349"/>
      <c r="O482" s="369"/>
      <c r="P482" s="349"/>
      <c r="Q482" s="387" t="s">
        <v>678</v>
      </c>
      <c r="R482" s="371" t="s">
        <v>473</v>
      </c>
      <c r="S482" s="372" t="s">
        <v>484</v>
      </c>
      <c r="T482" s="373"/>
      <c r="U482" s="375" t="s">
        <v>473</v>
      </c>
      <c r="V482" s="372" t="s">
        <v>499</v>
      </c>
      <c r="W482" s="376"/>
      <c r="X482" s="376"/>
      <c r="Y482" s="376"/>
      <c r="Z482" s="376"/>
      <c r="AA482" s="376"/>
      <c r="AB482" s="376"/>
      <c r="AC482" s="376"/>
      <c r="AD482" s="376"/>
      <c r="AE482" s="376"/>
      <c r="AF482" s="376"/>
      <c r="AG482" s="382"/>
      <c r="AH482" s="383"/>
      <c r="AI482" s="378"/>
      <c r="AJ482" s="378"/>
      <c r="AK482" s="379"/>
      <c r="AL482" s="1071"/>
      <c r="AM482" s="1071"/>
      <c r="AN482" s="1071"/>
      <c r="AO482" s="1071"/>
    </row>
    <row r="483" spans="1:41" ht="18.75" hidden="1" customHeight="1" x14ac:dyDescent="0.4">
      <c r="A483" s="324" t="s">
        <v>462</v>
      </c>
      <c r="B483" s="324" t="s">
        <v>163</v>
      </c>
      <c r="C483" s="324" t="s">
        <v>462</v>
      </c>
      <c r="D483" s="324" t="s">
        <v>462</v>
      </c>
      <c r="E483" s="324" t="s">
        <v>163</v>
      </c>
      <c r="F483" s="324" t="s">
        <v>462</v>
      </c>
      <c r="G483" s="324" t="s">
        <v>462</v>
      </c>
      <c r="H483" s="324" t="s">
        <v>462</v>
      </c>
      <c r="I483" s="324" t="s">
        <v>462</v>
      </c>
      <c r="J483" s="365"/>
      <c r="K483" s="366"/>
      <c r="L483" s="367"/>
      <c r="M483" s="368"/>
      <c r="N483" s="349"/>
      <c r="O483" s="369"/>
      <c r="P483" s="349"/>
      <c r="Q483" s="387" t="s">
        <v>681</v>
      </c>
      <c r="R483" s="371" t="s">
        <v>473</v>
      </c>
      <c r="S483" s="372" t="s">
        <v>552</v>
      </c>
      <c r="T483" s="373"/>
      <c r="U483" s="374"/>
      <c r="V483" s="375" t="s">
        <v>473</v>
      </c>
      <c r="W483" s="372" t="s">
        <v>553</v>
      </c>
      <c r="X483" s="376"/>
      <c r="Y483" s="376"/>
      <c r="Z483" s="376"/>
      <c r="AA483" s="376"/>
      <c r="AB483" s="376"/>
      <c r="AC483" s="376"/>
      <c r="AD483" s="376"/>
      <c r="AE483" s="376"/>
      <c r="AF483" s="376"/>
      <c r="AG483" s="382"/>
      <c r="AH483" s="383"/>
      <c r="AI483" s="378"/>
      <c r="AJ483" s="378"/>
      <c r="AK483" s="379"/>
      <c r="AL483" s="1071"/>
      <c r="AM483" s="1071"/>
      <c r="AN483" s="1071"/>
      <c r="AO483" s="1071"/>
    </row>
    <row r="484" spans="1:41" ht="18.75" hidden="1" customHeight="1" x14ac:dyDescent="0.4">
      <c r="A484" s="324" t="s">
        <v>462</v>
      </c>
      <c r="B484" s="324" t="s">
        <v>163</v>
      </c>
      <c r="C484" s="324" t="s">
        <v>462</v>
      </c>
      <c r="D484" s="324" t="s">
        <v>462</v>
      </c>
      <c r="E484" s="324" t="s">
        <v>163</v>
      </c>
      <c r="F484" s="324" t="s">
        <v>462</v>
      </c>
      <c r="G484" s="324" t="s">
        <v>462</v>
      </c>
      <c r="H484" s="324" t="s">
        <v>462</v>
      </c>
      <c r="I484" s="324" t="s">
        <v>462</v>
      </c>
      <c r="J484" s="365"/>
      <c r="K484" s="366"/>
      <c r="L484" s="367"/>
      <c r="M484" s="368"/>
      <c r="N484" s="349"/>
      <c r="O484" s="369"/>
      <c r="P484" s="349"/>
      <c r="Q484" s="387" t="s">
        <v>699</v>
      </c>
      <c r="R484" s="371" t="s">
        <v>473</v>
      </c>
      <c r="S484" s="372" t="s">
        <v>608</v>
      </c>
      <c r="T484" s="376"/>
      <c r="U484" s="376"/>
      <c r="V484" s="376"/>
      <c r="W484" s="376"/>
      <c r="X484" s="376"/>
      <c r="Y484" s="375" t="s">
        <v>473</v>
      </c>
      <c r="Z484" s="372" t="s">
        <v>609</v>
      </c>
      <c r="AA484" s="376"/>
      <c r="AB484" s="393"/>
      <c r="AC484" s="376"/>
      <c r="AD484" s="376"/>
      <c r="AE484" s="376"/>
      <c r="AF484" s="376"/>
      <c r="AG484" s="382"/>
      <c r="AH484" s="383"/>
      <c r="AI484" s="378"/>
      <c r="AJ484" s="378"/>
      <c r="AK484" s="379"/>
      <c r="AL484" s="1071"/>
      <c r="AM484" s="1071"/>
      <c r="AN484" s="1071"/>
      <c r="AO484" s="1071"/>
    </row>
    <row r="485" spans="1:41" ht="18.75" hidden="1" customHeight="1" x14ac:dyDescent="0.4">
      <c r="A485" s="324" t="s">
        <v>462</v>
      </c>
      <c r="B485" s="324" t="s">
        <v>163</v>
      </c>
      <c r="C485" s="324" t="s">
        <v>462</v>
      </c>
      <c r="D485" s="324" t="s">
        <v>462</v>
      </c>
      <c r="E485" s="324" t="s">
        <v>163</v>
      </c>
      <c r="F485" s="324" t="s">
        <v>462</v>
      </c>
      <c r="G485" s="324" t="s">
        <v>462</v>
      </c>
      <c r="H485" s="324" t="s">
        <v>462</v>
      </c>
      <c r="I485" s="324" t="s">
        <v>462</v>
      </c>
      <c r="J485" s="365"/>
      <c r="K485" s="366"/>
      <c r="L485" s="367"/>
      <c r="M485" s="368"/>
      <c r="N485" s="349"/>
      <c r="O485" s="369"/>
      <c r="P485" s="349"/>
      <c r="Q485" s="387" t="s">
        <v>612</v>
      </c>
      <c r="R485" s="371" t="s">
        <v>473</v>
      </c>
      <c r="S485" s="372" t="s">
        <v>484</v>
      </c>
      <c r="T485" s="373"/>
      <c r="U485" s="375" t="s">
        <v>473</v>
      </c>
      <c r="V485" s="372" t="s">
        <v>499</v>
      </c>
      <c r="W485" s="393"/>
      <c r="X485" s="393"/>
      <c r="Y485" s="393"/>
      <c r="Z485" s="393"/>
      <c r="AA485" s="393"/>
      <c r="AB485" s="393"/>
      <c r="AC485" s="393"/>
      <c r="AD485" s="393"/>
      <c r="AE485" s="393"/>
      <c r="AF485" s="393"/>
      <c r="AG485" s="436"/>
      <c r="AH485" s="383"/>
      <c r="AI485" s="378"/>
      <c r="AJ485" s="378"/>
      <c r="AK485" s="379"/>
      <c r="AL485" s="1071"/>
      <c r="AM485" s="1071"/>
      <c r="AN485" s="1071"/>
      <c r="AO485" s="1071"/>
    </row>
    <row r="486" spans="1:41" ht="18.75" hidden="1" customHeight="1" x14ac:dyDescent="0.4">
      <c r="A486" s="324" t="s">
        <v>462</v>
      </c>
      <c r="B486" s="324" t="s">
        <v>163</v>
      </c>
      <c r="C486" s="324" t="s">
        <v>462</v>
      </c>
      <c r="D486" s="324" t="s">
        <v>462</v>
      </c>
      <c r="E486" s="324" t="s">
        <v>163</v>
      </c>
      <c r="F486" s="324" t="s">
        <v>462</v>
      </c>
      <c r="G486" s="324" t="s">
        <v>462</v>
      </c>
      <c r="H486" s="324" t="s">
        <v>462</v>
      </c>
      <c r="I486" s="324" t="s">
        <v>462</v>
      </c>
      <c r="J486" s="365"/>
      <c r="K486" s="366"/>
      <c r="L486" s="367"/>
      <c r="M486" s="368"/>
      <c r="N486" s="349"/>
      <c r="O486" s="369"/>
      <c r="P486" s="349"/>
      <c r="Q486" s="387" t="s">
        <v>700</v>
      </c>
      <c r="R486" s="371" t="s">
        <v>473</v>
      </c>
      <c r="S486" s="372" t="s">
        <v>484</v>
      </c>
      <c r="T486" s="373"/>
      <c r="U486" s="375" t="s">
        <v>473</v>
      </c>
      <c r="V486" s="372" t="s">
        <v>499</v>
      </c>
      <c r="W486" s="393"/>
      <c r="X486" s="393"/>
      <c r="Y486" s="393"/>
      <c r="Z486" s="393"/>
      <c r="AA486" s="393"/>
      <c r="AB486" s="393"/>
      <c r="AC486" s="393"/>
      <c r="AD486" s="393"/>
      <c r="AE486" s="393"/>
      <c r="AF486" s="393"/>
      <c r="AG486" s="436"/>
      <c r="AH486" s="383"/>
      <c r="AI486" s="378"/>
      <c r="AJ486" s="378"/>
      <c r="AK486" s="379"/>
      <c r="AL486" s="1071"/>
      <c r="AM486" s="1071"/>
      <c r="AN486" s="1071"/>
      <c r="AO486" s="1071"/>
    </row>
    <row r="487" spans="1:41" ht="19.5" hidden="1" customHeight="1" x14ac:dyDescent="0.4">
      <c r="A487" s="324" t="s">
        <v>462</v>
      </c>
      <c r="B487" s="324" t="s">
        <v>163</v>
      </c>
      <c r="C487" s="324" t="s">
        <v>462</v>
      </c>
      <c r="D487" s="324" t="s">
        <v>462</v>
      </c>
      <c r="E487" s="324" t="s">
        <v>163</v>
      </c>
      <c r="F487" s="324" t="s">
        <v>462</v>
      </c>
      <c r="G487" s="324" t="s">
        <v>462</v>
      </c>
      <c r="H487" s="324" t="s">
        <v>462</v>
      </c>
      <c r="I487" s="324" t="s">
        <v>462</v>
      </c>
      <c r="J487" s="346" t="s">
        <v>473</v>
      </c>
      <c r="K487" s="366">
        <v>22</v>
      </c>
      <c r="L487" s="367" t="s">
        <v>691</v>
      </c>
      <c r="M487" s="339" t="s">
        <v>473</v>
      </c>
      <c r="N487" s="349" t="s">
        <v>701</v>
      </c>
      <c r="O487" s="369"/>
      <c r="P487" s="380"/>
      <c r="Q487" s="381" t="s">
        <v>423</v>
      </c>
      <c r="R487" s="371" t="s">
        <v>473</v>
      </c>
      <c r="S487" s="372" t="s">
        <v>484</v>
      </c>
      <c r="T487" s="372"/>
      <c r="U487" s="375" t="s">
        <v>473</v>
      </c>
      <c r="V487" s="372" t="s">
        <v>499</v>
      </c>
      <c r="W487" s="372"/>
      <c r="X487" s="376"/>
      <c r="Y487" s="372"/>
      <c r="Z487" s="376"/>
      <c r="AA487" s="376"/>
      <c r="AB487" s="376"/>
      <c r="AC487" s="376"/>
      <c r="AD487" s="376"/>
      <c r="AE487" s="376"/>
      <c r="AF487" s="376"/>
      <c r="AG487" s="382"/>
      <c r="AH487" s="378"/>
      <c r="AI487" s="378"/>
      <c r="AJ487" s="378"/>
      <c r="AK487" s="379"/>
      <c r="AL487" s="1071"/>
      <c r="AM487" s="1071"/>
      <c r="AN487" s="1071"/>
      <c r="AO487" s="1071"/>
    </row>
    <row r="488" spans="1:41" ht="18.75" hidden="1" customHeight="1" x14ac:dyDescent="0.4">
      <c r="A488" s="324" t="s">
        <v>462</v>
      </c>
      <c r="B488" s="324" t="s">
        <v>163</v>
      </c>
      <c r="C488" s="324" t="s">
        <v>462</v>
      </c>
      <c r="D488" s="324" t="s">
        <v>462</v>
      </c>
      <c r="E488" s="324" t="s">
        <v>163</v>
      </c>
      <c r="F488" s="324" t="s">
        <v>462</v>
      </c>
      <c r="G488" s="324" t="s">
        <v>462</v>
      </c>
      <c r="H488" s="324" t="s">
        <v>462</v>
      </c>
      <c r="I488" s="324" t="s">
        <v>462</v>
      </c>
      <c r="J488" s="365"/>
      <c r="K488" s="366"/>
      <c r="L488" s="367"/>
      <c r="M488" s="339" t="s">
        <v>473</v>
      </c>
      <c r="N488" s="349" t="s">
        <v>702</v>
      </c>
      <c r="O488" s="369"/>
      <c r="P488" s="349"/>
      <c r="Q488" s="387" t="s">
        <v>578</v>
      </c>
      <c r="R488" s="371" t="s">
        <v>473</v>
      </c>
      <c r="S488" s="372" t="s">
        <v>484</v>
      </c>
      <c r="T488" s="373"/>
      <c r="U488" s="375" t="s">
        <v>473</v>
      </c>
      <c r="V488" s="372" t="s">
        <v>499</v>
      </c>
      <c r="W488" s="376"/>
      <c r="X488" s="376"/>
      <c r="Y488" s="376"/>
      <c r="Z488" s="376"/>
      <c r="AA488" s="376"/>
      <c r="AB488" s="376"/>
      <c r="AC488" s="376"/>
      <c r="AD488" s="376"/>
      <c r="AE488" s="376"/>
      <c r="AF488" s="376"/>
      <c r="AG488" s="382"/>
      <c r="AH488" s="383"/>
      <c r="AI488" s="378"/>
      <c r="AJ488" s="378"/>
      <c r="AK488" s="379"/>
      <c r="AL488" s="1071"/>
      <c r="AM488" s="1071"/>
      <c r="AN488" s="1071"/>
      <c r="AO488" s="1071"/>
    </row>
    <row r="489" spans="1:41" ht="18.75" hidden="1" customHeight="1" x14ac:dyDescent="0.4">
      <c r="A489" s="324" t="s">
        <v>462</v>
      </c>
      <c r="B489" s="324" t="s">
        <v>163</v>
      </c>
      <c r="C489" s="324" t="s">
        <v>462</v>
      </c>
      <c r="D489" s="324" t="s">
        <v>462</v>
      </c>
      <c r="E489" s="324" t="s">
        <v>163</v>
      </c>
      <c r="F489" s="324" t="s">
        <v>462</v>
      </c>
      <c r="G489" s="324" t="s">
        <v>462</v>
      </c>
      <c r="H489" s="324" t="s">
        <v>462</v>
      </c>
      <c r="I489" s="324" t="s">
        <v>462</v>
      </c>
      <c r="J489" s="365"/>
      <c r="K489" s="366"/>
      <c r="L489" s="367"/>
      <c r="M489" s="339" t="s">
        <v>473</v>
      </c>
      <c r="N489" s="349" t="s">
        <v>703</v>
      </c>
      <c r="O489" s="369"/>
      <c r="P489" s="349"/>
      <c r="Q489" s="387" t="s">
        <v>693</v>
      </c>
      <c r="R489" s="371" t="s">
        <v>473</v>
      </c>
      <c r="S489" s="372" t="s">
        <v>484</v>
      </c>
      <c r="T489" s="372"/>
      <c r="U489" s="375" t="s">
        <v>473</v>
      </c>
      <c r="V489" s="372" t="s">
        <v>496</v>
      </c>
      <c r="W489" s="372"/>
      <c r="X489" s="375" t="s">
        <v>473</v>
      </c>
      <c r="Y489" s="372" t="s">
        <v>497</v>
      </c>
      <c r="Z489" s="376"/>
      <c r="AA489" s="376"/>
      <c r="AB489" s="376"/>
      <c r="AC489" s="376"/>
      <c r="AD489" s="376"/>
      <c r="AE489" s="376"/>
      <c r="AF489" s="376"/>
      <c r="AG489" s="382"/>
      <c r="AH489" s="383"/>
      <c r="AI489" s="378"/>
      <c r="AJ489" s="378"/>
      <c r="AK489" s="379"/>
      <c r="AL489" s="1071"/>
      <c r="AM489" s="1071"/>
      <c r="AN489" s="1071"/>
      <c r="AO489" s="1071"/>
    </row>
    <row r="490" spans="1:41" ht="18.75" hidden="1" customHeight="1" x14ac:dyDescent="0.4">
      <c r="A490" s="324" t="s">
        <v>462</v>
      </c>
      <c r="B490" s="324" t="s">
        <v>163</v>
      </c>
      <c r="C490" s="324" t="s">
        <v>462</v>
      </c>
      <c r="D490" s="324" t="s">
        <v>462</v>
      </c>
      <c r="E490" s="324" t="s">
        <v>163</v>
      </c>
      <c r="F490" s="324" t="s">
        <v>462</v>
      </c>
      <c r="G490" s="324" t="s">
        <v>462</v>
      </c>
      <c r="H490" s="324" t="s">
        <v>462</v>
      </c>
      <c r="I490" s="324" t="s">
        <v>462</v>
      </c>
      <c r="J490" s="365"/>
      <c r="K490" s="366"/>
      <c r="L490" s="367"/>
      <c r="M490" s="339" t="s">
        <v>473</v>
      </c>
      <c r="N490" s="349" t="s">
        <v>704</v>
      </c>
      <c r="O490" s="369"/>
      <c r="P490" s="349"/>
      <c r="Q490" s="390" t="s">
        <v>522</v>
      </c>
      <c r="R490" s="371" t="s">
        <v>473</v>
      </c>
      <c r="S490" s="372" t="s">
        <v>484</v>
      </c>
      <c r="T490" s="372"/>
      <c r="U490" s="375" t="s">
        <v>473</v>
      </c>
      <c r="V490" s="372" t="s">
        <v>496</v>
      </c>
      <c r="W490" s="372"/>
      <c r="X490" s="375" t="s">
        <v>473</v>
      </c>
      <c r="Y490" s="372" t="s">
        <v>497</v>
      </c>
      <c r="Z490" s="376"/>
      <c r="AA490" s="376"/>
      <c r="AB490" s="376"/>
      <c r="AC490" s="376"/>
      <c r="AD490" s="391"/>
      <c r="AE490" s="391"/>
      <c r="AF490" s="391"/>
      <c r="AG490" s="392"/>
      <c r="AH490" s="383"/>
      <c r="AI490" s="378"/>
      <c r="AJ490" s="378"/>
      <c r="AK490" s="379"/>
      <c r="AL490" s="1071"/>
      <c r="AM490" s="1071"/>
      <c r="AN490" s="1071"/>
      <c r="AO490" s="1071"/>
    </row>
    <row r="491" spans="1:41" ht="18.75" hidden="1" customHeight="1" x14ac:dyDescent="0.4">
      <c r="A491" s="324" t="s">
        <v>462</v>
      </c>
      <c r="B491" s="324" t="s">
        <v>163</v>
      </c>
      <c r="C491" s="324" t="s">
        <v>462</v>
      </c>
      <c r="D491" s="324" t="s">
        <v>462</v>
      </c>
      <c r="E491" s="324" t="s">
        <v>163</v>
      </c>
      <c r="F491" s="324" t="s">
        <v>462</v>
      </c>
      <c r="G491" s="324" t="s">
        <v>462</v>
      </c>
      <c r="H491" s="324" t="s">
        <v>462</v>
      </c>
      <c r="I491" s="324" t="s">
        <v>462</v>
      </c>
      <c r="J491" s="365"/>
      <c r="K491" s="366"/>
      <c r="L491" s="367"/>
      <c r="M491" s="368"/>
      <c r="N491" s="349"/>
      <c r="O491" s="369"/>
      <c r="P491" s="349"/>
      <c r="Q491" s="384" t="s">
        <v>444</v>
      </c>
      <c r="R491" s="371" t="s">
        <v>473</v>
      </c>
      <c r="S491" s="372" t="s">
        <v>484</v>
      </c>
      <c r="T491" s="372"/>
      <c r="U491" s="375" t="s">
        <v>473</v>
      </c>
      <c r="V491" s="372" t="s">
        <v>525</v>
      </c>
      <c r="W491" s="372"/>
      <c r="X491" s="375" t="s">
        <v>473</v>
      </c>
      <c r="Y491" s="372" t="s">
        <v>587</v>
      </c>
      <c r="Z491" s="393"/>
      <c r="AA491" s="375" t="s">
        <v>473</v>
      </c>
      <c r="AB491" s="372" t="s">
        <v>526</v>
      </c>
      <c r="AC491" s="393"/>
      <c r="AD491" s="393"/>
      <c r="AE491" s="393"/>
      <c r="AF491" s="393"/>
      <c r="AG491" s="436"/>
      <c r="AH491" s="383"/>
      <c r="AI491" s="378"/>
      <c r="AJ491" s="378"/>
      <c r="AK491" s="379"/>
      <c r="AL491" s="1071"/>
      <c r="AM491" s="1071"/>
      <c r="AN491" s="1071"/>
      <c r="AO491" s="1071"/>
    </row>
    <row r="492" spans="1:41" ht="18.75" hidden="1" customHeight="1" x14ac:dyDescent="0.4">
      <c r="A492" s="324" t="s">
        <v>462</v>
      </c>
      <c r="B492" s="324" t="s">
        <v>163</v>
      </c>
      <c r="C492" s="324" t="s">
        <v>462</v>
      </c>
      <c r="D492" s="324" t="s">
        <v>462</v>
      </c>
      <c r="E492" s="324" t="s">
        <v>163</v>
      </c>
      <c r="F492" s="324" t="s">
        <v>462</v>
      </c>
      <c r="G492" s="324" t="s">
        <v>462</v>
      </c>
      <c r="H492" s="324" t="s">
        <v>462</v>
      </c>
      <c r="I492" s="324" t="s">
        <v>462</v>
      </c>
      <c r="J492" s="365"/>
      <c r="K492" s="366"/>
      <c r="L492" s="367"/>
      <c r="M492" s="368"/>
      <c r="N492" s="349"/>
      <c r="O492" s="369"/>
      <c r="P492" s="349"/>
      <c r="Q492" s="1000" t="s">
        <v>689</v>
      </c>
      <c r="R492" s="1031" t="s">
        <v>473</v>
      </c>
      <c r="S492" s="1033" t="s">
        <v>484</v>
      </c>
      <c r="T492" s="1033"/>
      <c r="U492" s="1035" t="s">
        <v>473</v>
      </c>
      <c r="V492" s="1033" t="s">
        <v>499</v>
      </c>
      <c r="W492" s="1033"/>
      <c r="X492" s="395"/>
      <c r="Y492" s="395"/>
      <c r="Z492" s="395"/>
      <c r="AA492" s="395"/>
      <c r="AB492" s="395"/>
      <c r="AC492" s="395"/>
      <c r="AD492" s="395"/>
      <c r="AE492" s="395"/>
      <c r="AF492" s="395"/>
      <c r="AG492" s="440"/>
      <c r="AH492" s="383"/>
      <c r="AI492" s="378"/>
      <c r="AJ492" s="378"/>
      <c r="AK492" s="379"/>
      <c r="AL492" s="1071"/>
      <c r="AM492" s="1071"/>
      <c r="AN492" s="1071"/>
      <c r="AO492" s="1071"/>
    </row>
    <row r="493" spans="1:41" ht="18.75" hidden="1" customHeight="1" x14ac:dyDescent="0.4">
      <c r="A493" s="324" t="s">
        <v>462</v>
      </c>
      <c r="B493" s="324" t="s">
        <v>163</v>
      </c>
      <c r="C493" s="324" t="s">
        <v>462</v>
      </c>
      <c r="D493" s="324" t="s">
        <v>462</v>
      </c>
      <c r="E493" s="324" t="s">
        <v>163</v>
      </c>
      <c r="F493" s="324" t="s">
        <v>462</v>
      </c>
      <c r="G493" s="324" t="s">
        <v>462</v>
      </c>
      <c r="H493" s="324" t="s">
        <v>462</v>
      </c>
      <c r="I493" s="324" t="s">
        <v>462</v>
      </c>
      <c r="J493" s="365"/>
      <c r="K493" s="366"/>
      <c r="L493" s="367"/>
      <c r="M493" s="368"/>
      <c r="N493" s="349"/>
      <c r="O493" s="369"/>
      <c r="P493" s="349"/>
      <c r="Q493" s="1029"/>
      <c r="R493" s="1031"/>
      <c r="S493" s="1033"/>
      <c r="T493" s="1033"/>
      <c r="U493" s="1035"/>
      <c r="V493" s="1033"/>
      <c r="W493" s="1033"/>
      <c r="X493" s="388"/>
      <c r="Y493" s="388"/>
      <c r="Z493" s="388"/>
      <c r="AA493" s="388"/>
      <c r="AB493" s="388"/>
      <c r="AC493" s="388"/>
      <c r="AD493" s="388"/>
      <c r="AE493" s="388"/>
      <c r="AF493" s="388"/>
      <c r="AG493" s="441"/>
      <c r="AH493" s="383"/>
      <c r="AI493" s="378"/>
      <c r="AJ493" s="378"/>
      <c r="AK493" s="379"/>
      <c r="AL493" s="1071"/>
      <c r="AM493" s="1071"/>
      <c r="AN493" s="1071"/>
      <c r="AO493" s="1071"/>
    </row>
    <row r="494" spans="1:41" ht="18.75" hidden="1" customHeight="1" x14ac:dyDescent="0.4">
      <c r="A494" s="324" t="s">
        <v>462</v>
      </c>
      <c r="B494" s="324" t="s">
        <v>163</v>
      </c>
      <c r="C494" s="324" t="s">
        <v>462</v>
      </c>
      <c r="D494" s="324" t="s">
        <v>462</v>
      </c>
      <c r="E494" s="324" t="s">
        <v>163</v>
      </c>
      <c r="F494" s="324" t="s">
        <v>462</v>
      </c>
      <c r="G494" s="324" t="s">
        <v>462</v>
      </c>
      <c r="H494" s="324" t="s">
        <v>462</v>
      </c>
      <c r="I494" s="324" t="s">
        <v>462</v>
      </c>
      <c r="J494" s="365"/>
      <c r="K494" s="366"/>
      <c r="L494" s="367"/>
      <c r="M494" s="368"/>
      <c r="N494" s="349"/>
      <c r="O494" s="369"/>
      <c r="P494" s="380"/>
      <c r="Q494" s="1000" t="s">
        <v>527</v>
      </c>
      <c r="R494" s="394" t="s">
        <v>473</v>
      </c>
      <c r="S494" s="395" t="s">
        <v>484</v>
      </c>
      <c r="T494" s="395"/>
      <c r="U494" s="396"/>
      <c r="V494" s="397"/>
      <c r="W494" s="397"/>
      <c r="X494" s="396"/>
      <c r="Y494" s="397"/>
      <c r="Z494" s="398"/>
      <c r="AA494" s="396"/>
      <c r="AB494" s="397"/>
      <c r="AC494" s="398"/>
      <c r="AD494" s="399" t="s">
        <v>473</v>
      </c>
      <c r="AE494" s="395" t="s">
        <v>528</v>
      </c>
      <c r="AF494" s="391"/>
      <c r="AG494" s="392"/>
      <c r="AH494" s="378"/>
      <c r="AI494" s="378"/>
      <c r="AJ494" s="378"/>
      <c r="AK494" s="379"/>
      <c r="AL494" s="1071"/>
      <c r="AM494" s="1071"/>
      <c r="AN494" s="1071"/>
      <c r="AO494" s="1071"/>
    </row>
    <row r="495" spans="1:41" ht="18.75" hidden="1" customHeight="1" x14ac:dyDescent="0.4">
      <c r="A495" s="324" t="s">
        <v>462</v>
      </c>
      <c r="B495" s="324" t="s">
        <v>163</v>
      </c>
      <c r="C495" s="324" t="s">
        <v>462</v>
      </c>
      <c r="D495" s="324" t="s">
        <v>462</v>
      </c>
      <c r="E495" s="324" t="s">
        <v>163</v>
      </c>
      <c r="F495" s="324" t="s">
        <v>462</v>
      </c>
      <c r="G495" s="324" t="s">
        <v>462</v>
      </c>
      <c r="H495" s="324" t="s">
        <v>462</v>
      </c>
      <c r="I495" s="324" t="s">
        <v>462</v>
      </c>
      <c r="J495" s="365"/>
      <c r="K495" s="366"/>
      <c r="L495" s="367"/>
      <c r="M495" s="368"/>
      <c r="N495" s="349"/>
      <c r="O495" s="369"/>
      <c r="P495" s="380"/>
      <c r="Q495" s="1028"/>
      <c r="R495" s="346" t="s">
        <v>473</v>
      </c>
      <c r="S495" s="347" t="s">
        <v>529</v>
      </c>
      <c r="T495" s="347"/>
      <c r="U495" s="339"/>
      <c r="V495" s="339" t="s">
        <v>473</v>
      </c>
      <c r="W495" s="347" t="s">
        <v>530</v>
      </c>
      <c r="X495" s="339"/>
      <c r="Y495" s="339"/>
      <c r="Z495" s="339" t="s">
        <v>473</v>
      </c>
      <c r="AA495" s="347" t="s">
        <v>531</v>
      </c>
      <c r="AB495" s="326"/>
      <c r="AC495" s="347"/>
      <c r="AD495" s="339" t="s">
        <v>473</v>
      </c>
      <c r="AE495" s="347" t="s">
        <v>532</v>
      </c>
      <c r="AF495" s="400"/>
      <c r="AG495" s="401"/>
      <c r="AH495" s="378"/>
      <c r="AI495" s="378"/>
      <c r="AJ495" s="378"/>
      <c r="AK495" s="379"/>
      <c r="AL495" s="1071"/>
      <c r="AM495" s="1071"/>
      <c r="AN495" s="1071"/>
      <c r="AO495" s="1071"/>
    </row>
    <row r="496" spans="1:41" ht="18.75" hidden="1" customHeight="1" x14ac:dyDescent="0.4">
      <c r="A496" s="324" t="s">
        <v>462</v>
      </c>
      <c r="B496" s="324" t="s">
        <v>163</v>
      </c>
      <c r="C496" s="324" t="s">
        <v>462</v>
      </c>
      <c r="D496" s="324" t="s">
        <v>462</v>
      </c>
      <c r="E496" s="324" t="s">
        <v>163</v>
      </c>
      <c r="F496" s="324" t="s">
        <v>462</v>
      </c>
      <c r="G496" s="324" t="s">
        <v>462</v>
      </c>
      <c r="H496" s="324" t="s">
        <v>462</v>
      </c>
      <c r="I496" s="324" t="s">
        <v>462</v>
      </c>
      <c r="J496" s="365"/>
      <c r="K496" s="366"/>
      <c r="L496" s="367"/>
      <c r="M496" s="368"/>
      <c r="N496" s="349"/>
      <c r="O496" s="369"/>
      <c r="P496" s="380"/>
      <c r="Q496" s="1028"/>
      <c r="R496" s="346" t="s">
        <v>473</v>
      </c>
      <c r="S496" s="347" t="s">
        <v>533</v>
      </c>
      <c r="T496" s="347"/>
      <c r="U496" s="339"/>
      <c r="V496" s="339" t="s">
        <v>473</v>
      </c>
      <c r="W496" s="347" t="s">
        <v>534</v>
      </c>
      <c r="X496" s="339"/>
      <c r="Y496" s="339"/>
      <c r="Z496" s="339" t="s">
        <v>473</v>
      </c>
      <c r="AA496" s="347" t="s">
        <v>535</v>
      </c>
      <c r="AB496" s="326"/>
      <c r="AC496" s="347"/>
      <c r="AD496" s="339" t="s">
        <v>473</v>
      </c>
      <c r="AE496" s="347" t="s">
        <v>536</v>
      </c>
      <c r="AF496" s="400"/>
      <c r="AG496" s="401"/>
      <c r="AH496" s="378"/>
      <c r="AI496" s="378"/>
      <c r="AJ496" s="378"/>
      <c r="AK496" s="379"/>
      <c r="AL496" s="1071"/>
      <c r="AM496" s="1071"/>
      <c r="AN496" s="1071"/>
      <c r="AO496" s="1071"/>
    </row>
    <row r="497" spans="1:41" ht="18.75" hidden="1" customHeight="1" x14ac:dyDescent="0.4">
      <c r="A497" s="324" t="s">
        <v>462</v>
      </c>
      <c r="B497" s="324" t="s">
        <v>163</v>
      </c>
      <c r="C497" s="324" t="s">
        <v>462</v>
      </c>
      <c r="D497" s="324" t="s">
        <v>462</v>
      </c>
      <c r="E497" s="324" t="s">
        <v>163</v>
      </c>
      <c r="F497" s="324" t="s">
        <v>462</v>
      </c>
      <c r="G497" s="324" t="s">
        <v>462</v>
      </c>
      <c r="H497" s="324" t="s">
        <v>462</v>
      </c>
      <c r="I497" s="324" t="s">
        <v>462</v>
      </c>
      <c r="J497" s="365"/>
      <c r="K497" s="366"/>
      <c r="L497" s="367"/>
      <c r="M497" s="368"/>
      <c r="N497" s="349"/>
      <c r="O497" s="369"/>
      <c r="P497" s="380"/>
      <c r="Q497" s="1028"/>
      <c r="R497" s="346" t="s">
        <v>473</v>
      </c>
      <c r="S497" s="347" t="s">
        <v>537</v>
      </c>
      <c r="T497" s="347"/>
      <c r="U497" s="339"/>
      <c r="V497" s="339" t="s">
        <v>473</v>
      </c>
      <c r="W497" s="347" t="s">
        <v>538</v>
      </c>
      <c r="X497" s="339"/>
      <c r="Y497" s="339"/>
      <c r="Z497" s="339" t="s">
        <v>473</v>
      </c>
      <c r="AA497" s="347" t="s">
        <v>539</v>
      </c>
      <c r="AB497" s="326"/>
      <c r="AC497" s="347"/>
      <c r="AD497" s="339" t="s">
        <v>473</v>
      </c>
      <c r="AE497" s="347" t="s">
        <v>540</v>
      </c>
      <c r="AF497" s="400"/>
      <c r="AG497" s="401"/>
      <c r="AH497" s="378"/>
      <c r="AI497" s="378"/>
      <c r="AJ497" s="378"/>
      <c r="AK497" s="379"/>
      <c r="AL497" s="1071"/>
      <c r="AM497" s="1071"/>
      <c r="AN497" s="1071"/>
      <c r="AO497" s="1071"/>
    </row>
    <row r="498" spans="1:41" ht="18.75" hidden="1" customHeight="1" x14ac:dyDescent="0.4">
      <c r="A498" s="337" t="s">
        <v>462</v>
      </c>
      <c r="B498" s="337" t="s">
        <v>163</v>
      </c>
      <c r="C498" s="337" t="s">
        <v>462</v>
      </c>
      <c r="D498" s="337" t="s">
        <v>462</v>
      </c>
      <c r="E498" s="337" t="s">
        <v>163</v>
      </c>
      <c r="F498" s="337" t="s">
        <v>462</v>
      </c>
      <c r="G498" s="337" t="s">
        <v>462</v>
      </c>
      <c r="H498" s="337" t="s">
        <v>462</v>
      </c>
      <c r="I498" s="338" t="s">
        <v>462</v>
      </c>
      <c r="J498" s="365"/>
      <c r="K498" s="366"/>
      <c r="L498" s="367"/>
      <c r="M498" s="368"/>
      <c r="N498" s="349"/>
      <c r="O498" s="369"/>
      <c r="P498" s="380"/>
      <c r="Q498" s="1028"/>
      <c r="R498" s="346" t="s">
        <v>473</v>
      </c>
      <c r="S498" s="347" t="s">
        <v>541</v>
      </c>
      <c r="T498" s="347"/>
      <c r="U498" s="339"/>
      <c r="V498" s="339" t="s">
        <v>473</v>
      </c>
      <c r="W498" s="347" t="s">
        <v>542</v>
      </c>
      <c r="X498" s="339"/>
      <c r="Y498" s="339"/>
      <c r="Z498" s="339" t="s">
        <v>473</v>
      </c>
      <c r="AA498" s="347" t="s">
        <v>543</v>
      </c>
      <c r="AB498" s="326"/>
      <c r="AC498" s="347"/>
      <c r="AD498" s="339" t="s">
        <v>473</v>
      </c>
      <c r="AE498" s="347" t="s">
        <v>544</v>
      </c>
      <c r="AF498" s="400"/>
      <c r="AG498" s="401"/>
      <c r="AH498" s="378"/>
      <c r="AI498" s="378"/>
      <c r="AJ498" s="378"/>
      <c r="AK498" s="379"/>
      <c r="AL498" s="1071"/>
      <c r="AM498" s="1071"/>
      <c r="AN498" s="1071"/>
      <c r="AO498" s="1071"/>
    </row>
    <row r="499" spans="1:41" ht="18.75" hidden="1" customHeight="1" x14ac:dyDescent="0.4">
      <c r="A499" s="344" t="s">
        <v>462</v>
      </c>
      <c r="B499" s="344" t="s">
        <v>163</v>
      </c>
      <c r="C499" s="344" t="s">
        <v>462</v>
      </c>
      <c r="D499" s="344" t="s">
        <v>462</v>
      </c>
      <c r="E499" s="344" t="s">
        <v>163</v>
      </c>
      <c r="F499" s="344" t="s">
        <v>462</v>
      </c>
      <c r="G499" s="344" t="s">
        <v>462</v>
      </c>
      <c r="H499" s="344" t="s">
        <v>462</v>
      </c>
      <c r="I499" s="345" t="s">
        <v>462</v>
      </c>
      <c r="J499" s="402"/>
      <c r="K499" s="403"/>
      <c r="L499" s="404"/>
      <c r="M499" s="405"/>
      <c r="N499" s="406"/>
      <c r="O499" s="407"/>
      <c r="P499" s="408"/>
      <c r="Q499" s="1040"/>
      <c r="R499" s="409" t="s">
        <v>473</v>
      </c>
      <c r="S499" s="410" t="s">
        <v>545</v>
      </c>
      <c r="T499" s="410"/>
      <c r="U499" s="411"/>
      <c r="V499" s="411"/>
      <c r="W499" s="410"/>
      <c r="X499" s="411"/>
      <c r="Y499" s="411"/>
      <c r="Z499" s="411"/>
      <c r="AA499" s="410"/>
      <c r="AB499" s="412"/>
      <c r="AC499" s="410"/>
      <c r="AD499" s="411"/>
      <c r="AE499" s="410"/>
      <c r="AF499" s="413"/>
      <c r="AG499" s="414"/>
      <c r="AH499" s="415"/>
      <c r="AI499" s="415"/>
      <c r="AJ499" s="415"/>
      <c r="AK499" s="416"/>
      <c r="AL499" s="1072"/>
      <c r="AM499" s="1072"/>
      <c r="AN499" s="1072"/>
      <c r="AO499" s="1072"/>
    </row>
    <row r="500" spans="1:41" ht="18.75" hidden="1" customHeight="1" x14ac:dyDescent="0.4">
      <c r="A500" s="324" t="s">
        <v>462</v>
      </c>
      <c r="B500" s="324" t="s">
        <v>163</v>
      </c>
      <c r="C500" s="324" t="s">
        <v>462</v>
      </c>
      <c r="D500" s="324" t="s">
        <v>462</v>
      </c>
      <c r="E500" s="324" t="s">
        <v>163</v>
      </c>
      <c r="F500" s="324" t="s">
        <v>462</v>
      </c>
      <c r="G500" s="324" t="s">
        <v>462</v>
      </c>
      <c r="H500" s="324" t="s">
        <v>462</v>
      </c>
      <c r="I500" s="324" t="s">
        <v>462</v>
      </c>
      <c r="J500" s="350"/>
      <c r="K500" s="351"/>
      <c r="L500" s="352"/>
      <c r="M500" s="353"/>
      <c r="N500" s="342"/>
      <c r="O500" s="353"/>
      <c r="P500" s="419"/>
      <c r="Q500" s="423" t="s">
        <v>548</v>
      </c>
      <c r="R500" s="356" t="s">
        <v>473</v>
      </c>
      <c r="S500" s="357" t="s">
        <v>549</v>
      </c>
      <c r="T500" s="361"/>
      <c r="U500" s="358"/>
      <c r="V500" s="359" t="s">
        <v>473</v>
      </c>
      <c r="W500" s="357" t="s">
        <v>550</v>
      </c>
      <c r="X500" s="424"/>
      <c r="Y500" s="424"/>
      <c r="Z500" s="424"/>
      <c r="AA500" s="424"/>
      <c r="AB500" s="424"/>
      <c r="AC500" s="424"/>
      <c r="AD500" s="424"/>
      <c r="AE500" s="424"/>
      <c r="AF500" s="424"/>
      <c r="AG500" s="435"/>
      <c r="AH500" s="363" t="s">
        <v>473</v>
      </c>
      <c r="AI500" s="340" t="s">
        <v>487</v>
      </c>
      <c r="AJ500" s="340"/>
      <c r="AK500" s="364"/>
      <c r="AL500" s="1069"/>
      <c r="AM500" s="1069"/>
      <c r="AN500" s="1069"/>
      <c r="AO500" s="1069"/>
    </row>
    <row r="501" spans="1:41" ht="18.75" hidden="1" customHeight="1" x14ac:dyDescent="0.4">
      <c r="A501" s="324" t="s">
        <v>462</v>
      </c>
      <c r="B501" s="324" t="s">
        <v>163</v>
      </c>
      <c r="C501" s="324" t="s">
        <v>462</v>
      </c>
      <c r="D501" s="324" t="s">
        <v>462</v>
      </c>
      <c r="E501" s="324" t="s">
        <v>163</v>
      </c>
      <c r="F501" s="324" t="s">
        <v>462</v>
      </c>
      <c r="G501" s="324" t="s">
        <v>462</v>
      </c>
      <c r="H501" s="324" t="s">
        <v>462</v>
      </c>
      <c r="I501" s="324" t="s">
        <v>462</v>
      </c>
      <c r="J501" s="365"/>
      <c r="K501" s="366"/>
      <c r="L501" s="367"/>
      <c r="M501" s="368"/>
      <c r="N501" s="349"/>
      <c r="O501" s="368"/>
      <c r="P501" s="380"/>
      <c r="Q501" s="1027" t="s">
        <v>667</v>
      </c>
      <c r="R501" s="394" t="s">
        <v>473</v>
      </c>
      <c r="S501" s="395" t="s">
        <v>484</v>
      </c>
      <c r="T501" s="395"/>
      <c r="U501" s="438"/>
      <c r="V501" s="399" t="s">
        <v>473</v>
      </c>
      <c r="W501" s="395" t="s">
        <v>588</v>
      </c>
      <c r="X501" s="395"/>
      <c r="Y501" s="438"/>
      <c r="Z501" s="399" t="s">
        <v>473</v>
      </c>
      <c r="AA501" s="430" t="s">
        <v>589</v>
      </c>
      <c r="AB501" s="430"/>
      <c r="AC501" s="430"/>
      <c r="AD501" s="399" t="s">
        <v>473</v>
      </c>
      <c r="AE501" s="430" t="s">
        <v>590</v>
      </c>
      <c r="AF501" s="430"/>
      <c r="AG501" s="431"/>
      <c r="AH501" s="339" t="s">
        <v>473</v>
      </c>
      <c r="AI501" s="347" t="s">
        <v>491</v>
      </c>
      <c r="AJ501" s="378"/>
      <c r="AK501" s="379"/>
      <c r="AL501" s="1071"/>
      <c r="AM501" s="1071"/>
      <c r="AN501" s="1071"/>
      <c r="AO501" s="1071"/>
    </row>
    <row r="502" spans="1:41" ht="18.75" hidden="1" customHeight="1" x14ac:dyDescent="0.4">
      <c r="A502" s="324" t="s">
        <v>462</v>
      </c>
      <c r="B502" s="324" t="s">
        <v>163</v>
      </c>
      <c r="C502" s="324" t="s">
        <v>462</v>
      </c>
      <c r="D502" s="324" t="s">
        <v>462</v>
      </c>
      <c r="E502" s="324" t="s">
        <v>163</v>
      </c>
      <c r="F502" s="324" t="s">
        <v>462</v>
      </c>
      <c r="G502" s="324" t="s">
        <v>462</v>
      </c>
      <c r="H502" s="324" t="s">
        <v>462</v>
      </c>
      <c r="I502" s="324" t="s">
        <v>462</v>
      </c>
      <c r="J502" s="365"/>
      <c r="K502" s="366"/>
      <c r="L502" s="367"/>
      <c r="M502" s="368"/>
      <c r="N502" s="349"/>
      <c r="O502" s="368"/>
      <c r="P502" s="380"/>
      <c r="Q502" s="1018"/>
      <c r="R502" s="426" t="s">
        <v>473</v>
      </c>
      <c r="S502" s="388" t="s">
        <v>591</v>
      </c>
      <c r="T502" s="388"/>
      <c r="U502" s="455"/>
      <c r="V502" s="428" t="s">
        <v>473</v>
      </c>
      <c r="W502" s="388" t="s">
        <v>592</v>
      </c>
      <c r="X502" s="388"/>
      <c r="Y502" s="455"/>
      <c r="Z502" s="428" t="s">
        <v>473</v>
      </c>
      <c r="AA502" s="433" t="s">
        <v>690</v>
      </c>
      <c r="AB502" s="433"/>
      <c r="AC502" s="433"/>
      <c r="AD502" s="433"/>
      <c r="AE502" s="433"/>
      <c r="AF502" s="433"/>
      <c r="AG502" s="434"/>
      <c r="AH502" s="383"/>
      <c r="AI502" s="378"/>
      <c r="AJ502" s="378"/>
      <c r="AK502" s="379"/>
      <c r="AL502" s="1071"/>
      <c r="AM502" s="1071"/>
      <c r="AN502" s="1071"/>
      <c r="AO502" s="1071"/>
    </row>
    <row r="503" spans="1:41" ht="18.75" hidden="1" customHeight="1" x14ac:dyDescent="0.4">
      <c r="A503" s="324" t="s">
        <v>462</v>
      </c>
      <c r="B503" s="324" t="s">
        <v>163</v>
      </c>
      <c r="C503" s="324" t="s">
        <v>462</v>
      </c>
      <c r="D503" s="324" t="s">
        <v>462</v>
      </c>
      <c r="E503" s="324" t="s">
        <v>163</v>
      </c>
      <c r="F503" s="324" t="s">
        <v>462</v>
      </c>
      <c r="G503" s="324" t="s">
        <v>462</v>
      </c>
      <c r="H503" s="324" t="s">
        <v>462</v>
      </c>
      <c r="I503" s="324" t="s">
        <v>462</v>
      </c>
      <c r="J503" s="365"/>
      <c r="K503" s="366"/>
      <c r="L503" s="367"/>
      <c r="M503" s="368"/>
      <c r="N503" s="349"/>
      <c r="O503" s="368"/>
      <c r="P503" s="380"/>
      <c r="Q503" s="387" t="s">
        <v>361</v>
      </c>
      <c r="R503" s="371" t="s">
        <v>473</v>
      </c>
      <c r="S503" s="372" t="s">
        <v>552</v>
      </c>
      <c r="T503" s="373"/>
      <c r="U503" s="374"/>
      <c r="V503" s="375" t="s">
        <v>473</v>
      </c>
      <c r="W503" s="372" t="s">
        <v>553</v>
      </c>
      <c r="X503" s="376"/>
      <c r="Y503" s="376"/>
      <c r="Z503" s="376"/>
      <c r="AA503" s="376"/>
      <c r="AB503" s="376"/>
      <c r="AC503" s="376"/>
      <c r="AD503" s="376"/>
      <c r="AE503" s="376"/>
      <c r="AF503" s="376"/>
      <c r="AG503" s="382"/>
      <c r="AH503" s="383"/>
      <c r="AI503" s="378"/>
      <c r="AJ503" s="378"/>
      <c r="AK503" s="379"/>
      <c r="AL503" s="1071"/>
      <c r="AM503" s="1071"/>
      <c r="AN503" s="1071"/>
      <c r="AO503" s="1071"/>
    </row>
    <row r="504" spans="1:41" ht="19.5" hidden="1" customHeight="1" x14ac:dyDescent="0.4">
      <c r="A504" s="324" t="s">
        <v>462</v>
      </c>
      <c r="B504" s="324" t="s">
        <v>163</v>
      </c>
      <c r="C504" s="324" t="s">
        <v>462</v>
      </c>
      <c r="D504" s="324" t="s">
        <v>462</v>
      </c>
      <c r="E504" s="324" t="s">
        <v>163</v>
      </c>
      <c r="F504" s="324" t="s">
        <v>462</v>
      </c>
      <c r="G504" s="324" t="s">
        <v>462</v>
      </c>
      <c r="H504" s="324" t="s">
        <v>462</v>
      </c>
      <c r="I504" s="324" t="s">
        <v>462</v>
      </c>
      <c r="J504" s="365"/>
      <c r="K504" s="366"/>
      <c r="L504" s="367"/>
      <c r="M504" s="368"/>
      <c r="N504" s="349"/>
      <c r="O504" s="369"/>
      <c r="P504" s="380"/>
      <c r="Q504" s="381" t="s">
        <v>492</v>
      </c>
      <c r="R504" s="371" t="s">
        <v>473</v>
      </c>
      <c r="S504" s="372" t="s">
        <v>489</v>
      </c>
      <c r="T504" s="373"/>
      <c r="U504" s="374"/>
      <c r="V504" s="375" t="s">
        <v>473</v>
      </c>
      <c r="W504" s="372" t="s">
        <v>493</v>
      </c>
      <c r="X504" s="375"/>
      <c r="Y504" s="372"/>
      <c r="Z504" s="376"/>
      <c r="AA504" s="376"/>
      <c r="AB504" s="376"/>
      <c r="AC504" s="376"/>
      <c r="AD504" s="376"/>
      <c r="AE504" s="376"/>
      <c r="AF504" s="376"/>
      <c r="AG504" s="382"/>
      <c r="AH504" s="378"/>
      <c r="AI504" s="378"/>
      <c r="AJ504" s="378"/>
      <c r="AK504" s="379"/>
      <c r="AL504" s="1071"/>
      <c r="AM504" s="1071"/>
      <c r="AN504" s="1071"/>
      <c r="AO504" s="1071"/>
    </row>
    <row r="505" spans="1:41" ht="19.5" hidden="1" customHeight="1" x14ac:dyDescent="0.4">
      <c r="A505" s="324" t="s">
        <v>462</v>
      </c>
      <c r="B505" s="324" t="s">
        <v>163</v>
      </c>
      <c r="C505" s="324" t="s">
        <v>462</v>
      </c>
      <c r="D505" s="324" t="s">
        <v>462</v>
      </c>
      <c r="E505" s="324" t="s">
        <v>163</v>
      </c>
      <c r="F505" s="324" t="s">
        <v>462</v>
      </c>
      <c r="G505" s="324" t="s">
        <v>462</v>
      </c>
      <c r="H505" s="324" t="s">
        <v>462</v>
      </c>
      <c r="I505" s="324" t="s">
        <v>462</v>
      </c>
      <c r="J505" s="365"/>
      <c r="K505" s="366"/>
      <c r="L505" s="367"/>
      <c r="M505" s="368"/>
      <c r="N505" s="349"/>
      <c r="O505" s="369"/>
      <c r="P505" s="380"/>
      <c r="Q505" s="381" t="s">
        <v>494</v>
      </c>
      <c r="R505" s="371" t="s">
        <v>473</v>
      </c>
      <c r="S505" s="372" t="s">
        <v>489</v>
      </c>
      <c r="T505" s="373"/>
      <c r="U505" s="374"/>
      <c r="V505" s="375" t="s">
        <v>473</v>
      </c>
      <c r="W505" s="372" t="s">
        <v>493</v>
      </c>
      <c r="X505" s="375"/>
      <c r="Y505" s="372"/>
      <c r="Z505" s="376"/>
      <c r="AA505" s="376"/>
      <c r="AB505" s="376"/>
      <c r="AC505" s="376"/>
      <c r="AD505" s="376"/>
      <c r="AE505" s="376"/>
      <c r="AF505" s="376"/>
      <c r="AG505" s="382"/>
      <c r="AH505" s="378"/>
      <c r="AI505" s="378"/>
      <c r="AJ505" s="378"/>
      <c r="AK505" s="379"/>
      <c r="AL505" s="1071"/>
      <c r="AM505" s="1071"/>
      <c r="AN505" s="1071"/>
      <c r="AO505" s="1071"/>
    </row>
    <row r="506" spans="1:41" ht="18.75" hidden="1" customHeight="1" x14ac:dyDescent="0.4">
      <c r="A506" s="324" t="s">
        <v>462</v>
      </c>
      <c r="B506" s="324" t="s">
        <v>163</v>
      </c>
      <c r="C506" s="324" t="s">
        <v>462</v>
      </c>
      <c r="D506" s="324" t="s">
        <v>462</v>
      </c>
      <c r="E506" s="324" t="s">
        <v>163</v>
      </c>
      <c r="F506" s="324" t="s">
        <v>462</v>
      </c>
      <c r="G506" s="324" t="s">
        <v>462</v>
      </c>
      <c r="H506" s="324" t="s">
        <v>462</v>
      </c>
      <c r="I506" s="324" t="s">
        <v>462</v>
      </c>
      <c r="J506" s="365"/>
      <c r="K506" s="366"/>
      <c r="L506" s="367"/>
      <c r="M506" s="368"/>
      <c r="N506" s="349"/>
      <c r="O506" s="368"/>
      <c r="P506" s="380"/>
      <c r="Q506" s="387" t="s">
        <v>561</v>
      </c>
      <c r="R506" s="371" t="s">
        <v>473</v>
      </c>
      <c r="S506" s="372" t="s">
        <v>484</v>
      </c>
      <c r="T506" s="373"/>
      <c r="U506" s="375" t="s">
        <v>473</v>
      </c>
      <c r="V506" s="372" t="s">
        <v>499</v>
      </c>
      <c r="W506" s="376"/>
      <c r="X506" s="376"/>
      <c r="Y506" s="376"/>
      <c r="Z506" s="376"/>
      <c r="AA506" s="376"/>
      <c r="AB506" s="376"/>
      <c r="AC506" s="376"/>
      <c r="AD506" s="376"/>
      <c r="AE506" s="376"/>
      <c r="AF506" s="376"/>
      <c r="AG506" s="382"/>
      <c r="AH506" s="383"/>
      <c r="AI506" s="378"/>
      <c r="AJ506" s="378"/>
      <c r="AK506" s="379"/>
      <c r="AL506" s="1071"/>
      <c r="AM506" s="1071"/>
      <c r="AN506" s="1071"/>
      <c r="AO506" s="1071"/>
    </row>
    <row r="507" spans="1:41" ht="18.75" hidden="1" customHeight="1" x14ac:dyDescent="0.4">
      <c r="A507" s="324" t="s">
        <v>462</v>
      </c>
      <c r="B507" s="324" t="s">
        <v>163</v>
      </c>
      <c r="C507" s="324" t="s">
        <v>462</v>
      </c>
      <c r="D507" s="324" t="s">
        <v>462</v>
      </c>
      <c r="E507" s="324" t="s">
        <v>163</v>
      </c>
      <c r="F507" s="324" t="s">
        <v>462</v>
      </c>
      <c r="G507" s="324" t="s">
        <v>462</v>
      </c>
      <c r="H507" s="324" t="s">
        <v>462</v>
      </c>
      <c r="I507" s="324" t="s">
        <v>462</v>
      </c>
      <c r="J507" s="365"/>
      <c r="K507" s="366"/>
      <c r="L507" s="367"/>
      <c r="M507" s="368"/>
      <c r="N507" s="349"/>
      <c r="O507" s="368"/>
      <c r="P507" s="380"/>
      <c r="Q507" s="387" t="s">
        <v>596</v>
      </c>
      <c r="R507" s="371" t="s">
        <v>473</v>
      </c>
      <c r="S507" s="372" t="s">
        <v>484</v>
      </c>
      <c r="T507" s="373"/>
      <c r="U507" s="375" t="s">
        <v>473</v>
      </c>
      <c r="V507" s="372" t="s">
        <v>499</v>
      </c>
      <c r="W507" s="376"/>
      <c r="X507" s="376"/>
      <c r="Y507" s="376"/>
      <c r="Z507" s="376"/>
      <c r="AA507" s="376"/>
      <c r="AB507" s="376"/>
      <c r="AC507" s="376"/>
      <c r="AD507" s="376"/>
      <c r="AE507" s="376"/>
      <c r="AF507" s="376"/>
      <c r="AG507" s="382"/>
      <c r="AH507" s="383"/>
      <c r="AI507" s="378"/>
      <c r="AJ507" s="378"/>
      <c r="AK507" s="379"/>
      <c r="AL507" s="1071"/>
      <c r="AM507" s="1071"/>
      <c r="AN507" s="1071"/>
      <c r="AO507" s="1071"/>
    </row>
    <row r="508" spans="1:41" ht="18.75" hidden="1" customHeight="1" x14ac:dyDescent="0.4">
      <c r="A508" s="324" t="s">
        <v>462</v>
      </c>
      <c r="B508" s="324" t="s">
        <v>163</v>
      </c>
      <c r="C508" s="324" t="s">
        <v>462</v>
      </c>
      <c r="D508" s="324" t="s">
        <v>462</v>
      </c>
      <c r="E508" s="324" t="s">
        <v>163</v>
      </c>
      <c r="F508" s="324" t="s">
        <v>462</v>
      </c>
      <c r="G508" s="324" t="s">
        <v>462</v>
      </c>
      <c r="H508" s="324" t="s">
        <v>462</v>
      </c>
      <c r="I508" s="324" t="s">
        <v>462</v>
      </c>
      <c r="J508" s="365"/>
      <c r="K508" s="366"/>
      <c r="L508" s="367"/>
      <c r="M508" s="368"/>
      <c r="N508" s="349"/>
      <c r="O508" s="368"/>
      <c r="P508" s="380"/>
      <c r="Q508" s="387" t="s">
        <v>678</v>
      </c>
      <c r="R508" s="371" t="s">
        <v>473</v>
      </c>
      <c r="S508" s="372" t="s">
        <v>484</v>
      </c>
      <c r="T508" s="373"/>
      <c r="U508" s="375" t="s">
        <v>473</v>
      </c>
      <c r="V508" s="372" t="s">
        <v>499</v>
      </c>
      <c r="W508" s="376"/>
      <c r="X508" s="376"/>
      <c r="Y508" s="376"/>
      <c r="Z508" s="376"/>
      <c r="AA508" s="376"/>
      <c r="AB508" s="376"/>
      <c r="AC508" s="376"/>
      <c r="AD508" s="376"/>
      <c r="AE508" s="376"/>
      <c r="AF508" s="376"/>
      <c r="AG508" s="382"/>
      <c r="AH508" s="383"/>
      <c r="AI508" s="378"/>
      <c r="AJ508" s="378"/>
      <c r="AK508" s="379"/>
      <c r="AL508" s="1071"/>
      <c r="AM508" s="1071"/>
      <c r="AN508" s="1071"/>
      <c r="AO508" s="1071"/>
    </row>
    <row r="509" spans="1:41" ht="18.75" hidden="1" customHeight="1" x14ac:dyDescent="0.4">
      <c r="A509" s="324" t="s">
        <v>462</v>
      </c>
      <c r="B509" s="324" t="s">
        <v>163</v>
      </c>
      <c r="C509" s="324" t="s">
        <v>462</v>
      </c>
      <c r="D509" s="324" t="s">
        <v>462</v>
      </c>
      <c r="E509" s="324" t="s">
        <v>163</v>
      </c>
      <c r="F509" s="324" t="s">
        <v>462</v>
      </c>
      <c r="G509" s="324" t="s">
        <v>462</v>
      </c>
      <c r="H509" s="324" t="s">
        <v>462</v>
      </c>
      <c r="I509" s="324" t="s">
        <v>462</v>
      </c>
      <c r="J509" s="365"/>
      <c r="K509" s="366"/>
      <c r="L509" s="367"/>
      <c r="M509" s="368"/>
      <c r="N509" s="349"/>
      <c r="O509" s="368"/>
      <c r="P509" s="380"/>
      <c r="Q509" s="387" t="s">
        <v>681</v>
      </c>
      <c r="R509" s="371" t="s">
        <v>473</v>
      </c>
      <c r="S509" s="372" t="s">
        <v>552</v>
      </c>
      <c r="T509" s="373"/>
      <c r="U509" s="374"/>
      <c r="V509" s="375" t="s">
        <v>473</v>
      </c>
      <c r="W509" s="372" t="s">
        <v>553</v>
      </c>
      <c r="X509" s="376"/>
      <c r="Y509" s="376"/>
      <c r="Z509" s="376"/>
      <c r="AA509" s="376"/>
      <c r="AB509" s="376"/>
      <c r="AC509" s="376"/>
      <c r="AD509" s="376"/>
      <c r="AE509" s="376"/>
      <c r="AF509" s="376"/>
      <c r="AG509" s="382"/>
      <c r="AH509" s="383"/>
      <c r="AI509" s="378"/>
      <c r="AJ509" s="378"/>
      <c r="AK509" s="379"/>
      <c r="AL509" s="1071"/>
      <c r="AM509" s="1071"/>
      <c r="AN509" s="1071"/>
      <c r="AO509" s="1071"/>
    </row>
    <row r="510" spans="1:41" ht="19.5" hidden="1" customHeight="1" x14ac:dyDescent="0.4">
      <c r="A510" s="324" t="s">
        <v>462</v>
      </c>
      <c r="B510" s="324" t="s">
        <v>163</v>
      </c>
      <c r="C510" s="324" t="s">
        <v>462</v>
      </c>
      <c r="D510" s="324" t="s">
        <v>462</v>
      </c>
      <c r="E510" s="324" t="s">
        <v>163</v>
      </c>
      <c r="F510" s="324" t="s">
        <v>462</v>
      </c>
      <c r="G510" s="324" t="s">
        <v>462</v>
      </c>
      <c r="H510" s="324" t="s">
        <v>462</v>
      </c>
      <c r="I510" s="324" t="s">
        <v>462</v>
      </c>
      <c r="J510" s="365"/>
      <c r="K510" s="366"/>
      <c r="L510" s="367"/>
      <c r="M510" s="368"/>
      <c r="N510" s="349"/>
      <c r="O510" s="369"/>
      <c r="P510" s="380"/>
      <c r="Q510" s="381" t="s">
        <v>423</v>
      </c>
      <c r="R510" s="371" t="s">
        <v>473</v>
      </c>
      <c r="S510" s="372" t="s">
        <v>484</v>
      </c>
      <c r="T510" s="372"/>
      <c r="U510" s="375" t="s">
        <v>473</v>
      </c>
      <c r="V510" s="372" t="s">
        <v>499</v>
      </c>
      <c r="W510" s="372"/>
      <c r="X510" s="376"/>
      <c r="Y510" s="372"/>
      <c r="Z510" s="376"/>
      <c r="AA510" s="376"/>
      <c r="AB510" s="376"/>
      <c r="AC510" s="376"/>
      <c r="AD510" s="376"/>
      <c r="AE510" s="376"/>
      <c r="AF510" s="376"/>
      <c r="AG510" s="382"/>
      <c r="AH510" s="378"/>
      <c r="AI510" s="378"/>
      <c r="AJ510" s="378"/>
      <c r="AK510" s="379"/>
      <c r="AL510" s="1071"/>
      <c r="AM510" s="1071"/>
      <c r="AN510" s="1071"/>
      <c r="AO510" s="1071"/>
    </row>
    <row r="511" spans="1:41" ht="18.75" hidden="1" customHeight="1" x14ac:dyDescent="0.4">
      <c r="A511" s="324" t="s">
        <v>462</v>
      </c>
      <c r="B511" s="324" t="s">
        <v>163</v>
      </c>
      <c r="C511" s="324" t="s">
        <v>462</v>
      </c>
      <c r="D511" s="324" t="s">
        <v>462</v>
      </c>
      <c r="E511" s="324" t="s">
        <v>163</v>
      </c>
      <c r="F511" s="324" t="s">
        <v>462</v>
      </c>
      <c r="G511" s="324" t="s">
        <v>462</v>
      </c>
      <c r="H511" s="324" t="s">
        <v>462</v>
      </c>
      <c r="I511" s="324" t="s">
        <v>462</v>
      </c>
      <c r="J511" s="365"/>
      <c r="K511" s="366"/>
      <c r="L511" s="367"/>
      <c r="M511" s="368"/>
      <c r="N511" s="349"/>
      <c r="O511" s="368"/>
      <c r="P511" s="380"/>
      <c r="Q511" s="387" t="s">
        <v>578</v>
      </c>
      <c r="R511" s="371" t="s">
        <v>473</v>
      </c>
      <c r="S511" s="372" t="s">
        <v>484</v>
      </c>
      <c r="T511" s="373"/>
      <c r="U511" s="375" t="s">
        <v>473</v>
      </c>
      <c r="V511" s="372" t="s">
        <v>499</v>
      </c>
      <c r="W511" s="376"/>
      <c r="X511" s="376"/>
      <c r="Y511" s="376"/>
      <c r="Z511" s="376"/>
      <c r="AA511" s="376"/>
      <c r="AB511" s="376"/>
      <c r="AC511" s="376"/>
      <c r="AD511" s="376"/>
      <c r="AE511" s="376"/>
      <c r="AF511" s="376"/>
      <c r="AG511" s="382"/>
      <c r="AH511" s="383"/>
      <c r="AI511" s="378"/>
      <c r="AJ511" s="378"/>
      <c r="AK511" s="379"/>
      <c r="AL511" s="1071"/>
      <c r="AM511" s="1071"/>
      <c r="AN511" s="1071"/>
      <c r="AO511" s="1071"/>
    </row>
    <row r="512" spans="1:41" ht="18.75" hidden="1" customHeight="1" x14ac:dyDescent="0.4">
      <c r="A512" s="324" t="s">
        <v>462</v>
      </c>
      <c r="B512" s="324" t="s">
        <v>163</v>
      </c>
      <c r="C512" s="324" t="s">
        <v>462</v>
      </c>
      <c r="D512" s="324" t="s">
        <v>462</v>
      </c>
      <c r="E512" s="324" t="s">
        <v>163</v>
      </c>
      <c r="F512" s="324" t="s">
        <v>462</v>
      </c>
      <c r="G512" s="324" t="s">
        <v>462</v>
      </c>
      <c r="H512" s="324" t="s">
        <v>462</v>
      </c>
      <c r="I512" s="324" t="s">
        <v>462</v>
      </c>
      <c r="J512" s="346" t="s">
        <v>473</v>
      </c>
      <c r="K512" s="366">
        <v>22</v>
      </c>
      <c r="L512" s="367" t="s">
        <v>691</v>
      </c>
      <c r="M512" s="339" t="s">
        <v>473</v>
      </c>
      <c r="N512" s="349" t="s">
        <v>705</v>
      </c>
      <c r="O512" s="368"/>
      <c r="P512" s="380"/>
      <c r="Q512" s="387" t="s">
        <v>693</v>
      </c>
      <c r="R512" s="371" t="s">
        <v>473</v>
      </c>
      <c r="S512" s="372" t="s">
        <v>484</v>
      </c>
      <c r="T512" s="372"/>
      <c r="U512" s="375" t="s">
        <v>473</v>
      </c>
      <c r="V512" s="372" t="s">
        <v>496</v>
      </c>
      <c r="W512" s="372"/>
      <c r="X512" s="375" t="s">
        <v>473</v>
      </c>
      <c r="Y512" s="372" t="s">
        <v>497</v>
      </c>
      <c r="Z512" s="376"/>
      <c r="AA512" s="376"/>
      <c r="AB512" s="376"/>
      <c r="AC512" s="376"/>
      <c r="AD512" s="376"/>
      <c r="AE512" s="376"/>
      <c r="AF512" s="376"/>
      <c r="AG512" s="382"/>
      <c r="AH512" s="383"/>
      <c r="AI512" s="378"/>
      <c r="AJ512" s="378"/>
      <c r="AK512" s="379"/>
      <c r="AL512" s="1071"/>
      <c r="AM512" s="1071"/>
      <c r="AN512" s="1071"/>
      <c r="AO512" s="1071"/>
    </row>
    <row r="513" spans="1:41" ht="18.75" hidden="1" customHeight="1" x14ac:dyDescent="0.4">
      <c r="A513" s="324" t="s">
        <v>462</v>
      </c>
      <c r="B513" s="324" t="s">
        <v>163</v>
      </c>
      <c r="C513" s="324" t="s">
        <v>462</v>
      </c>
      <c r="D513" s="324" t="s">
        <v>462</v>
      </c>
      <c r="E513" s="324" t="s">
        <v>163</v>
      </c>
      <c r="F513" s="324" t="s">
        <v>462</v>
      </c>
      <c r="G513" s="324" t="s">
        <v>462</v>
      </c>
      <c r="H513" s="324" t="s">
        <v>462</v>
      </c>
      <c r="I513" s="324" t="s">
        <v>462</v>
      </c>
      <c r="J513" s="346"/>
      <c r="K513" s="366"/>
      <c r="L513" s="367"/>
      <c r="M513" s="339" t="s">
        <v>473</v>
      </c>
      <c r="N513" s="349" t="s">
        <v>706</v>
      </c>
      <c r="O513" s="368"/>
      <c r="P513" s="380"/>
      <c r="Q513" s="390" t="s">
        <v>522</v>
      </c>
      <c r="R513" s="371" t="s">
        <v>473</v>
      </c>
      <c r="S513" s="372" t="s">
        <v>484</v>
      </c>
      <c r="T513" s="372"/>
      <c r="U513" s="375" t="s">
        <v>473</v>
      </c>
      <c r="V513" s="372" t="s">
        <v>496</v>
      </c>
      <c r="W513" s="372"/>
      <c r="X513" s="375" t="s">
        <v>473</v>
      </c>
      <c r="Y513" s="372" t="s">
        <v>497</v>
      </c>
      <c r="Z513" s="376"/>
      <c r="AA513" s="376"/>
      <c r="AB513" s="376"/>
      <c r="AC513" s="376"/>
      <c r="AD513" s="391"/>
      <c r="AE513" s="391"/>
      <c r="AF513" s="391"/>
      <c r="AG513" s="392"/>
      <c r="AH513" s="383"/>
      <c r="AI513" s="378"/>
      <c r="AJ513" s="378"/>
      <c r="AK513" s="379"/>
      <c r="AL513" s="1071"/>
      <c r="AM513" s="1071"/>
      <c r="AN513" s="1071"/>
      <c r="AO513" s="1071"/>
    </row>
    <row r="514" spans="1:41" ht="18.75" hidden="1" customHeight="1" x14ac:dyDescent="0.4">
      <c r="A514" s="324" t="s">
        <v>462</v>
      </c>
      <c r="B514" s="324" t="s">
        <v>163</v>
      </c>
      <c r="C514" s="324" t="s">
        <v>462</v>
      </c>
      <c r="D514" s="324" t="s">
        <v>462</v>
      </c>
      <c r="E514" s="324" t="s">
        <v>163</v>
      </c>
      <c r="F514" s="324" t="s">
        <v>462</v>
      </c>
      <c r="G514" s="324" t="s">
        <v>462</v>
      </c>
      <c r="H514" s="324" t="s">
        <v>462</v>
      </c>
      <c r="I514" s="324" t="s">
        <v>462</v>
      </c>
      <c r="J514" s="365"/>
      <c r="K514" s="366"/>
      <c r="L514" s="367"/>
      <c r="M514" s="368"/>
      <c r="N514" s="349"/>
      <c r="O514" s="368"/>
      <c r="P514" s="380"/>
      <c r="Q514" s="384" t="s">
        <v>444</v>
      </c>
      <c r="R514" s="371" t="s">
        <v>473</v>
      </c>
      <c r="S514" s="372" t="s">
        <v>484</v>
      </c>
      <c r="T514" s="372"/>
      <c r="U514" s="375" t="s">
        <v>473</v>
      </c>
      <c r="V514" s="372" t="s">
        <v>525</v>
      </c>
      <c r="W514" s="372"/>
      <c r="X514" s="375" t="s">
        <v>473</v>
      </c>
      <c r="Y514" s="372" t="s">
        <v>587</v>
      </c>
      <c r="Z514" s="393"/>
      <c r="AA514" s="375" t="s">
        <v>473</v>
      </c>
      <c r="AB514" s="372" t="s">
        <v>526</v>
      </c>
      <c r="AC514" s="393"/>
      <c r="AD514" s="393"/>
      <c r="AE514" s="393"/>
      <c r="AF514" s="393"/>
      <c r="AG514" s="436"/>
      <c r="AH514" s="383"/>
      <c r="AI514" s="378"/>
      <c r="AJ514" s="378"/>
      <c r="AK514" s="379"/>
      <c r="AL514" s="1071"/>
      <c r="AM514" s="1071"/>
      <c r="AN514" s="1071"/>
      <c r="AO514" s="1071"/>
    </row>
    <row r="515" spans="1:41" ht="18.75" hidden="1" customHeight="1" x14ac:dyDescent="0.4">
      <c r="A515" s="324" t="s">
        <v>462</v>
      </c>
      <c r="B515" s="324" t="s">
        <v>163</v>
      </c>
      <c r="C515" s="324" t="s">
        <v>462</v>
      </c>
      <c r="D515" s="324" t="s">
        <v>462</v>
      </c>
      <c r="E515" s="324" t="s">
        <v>163</v>
      </c>
      <c r="F515" s="324" t="s">
        <v>462</v>
      </c>
      <c r="G515" s="324" t="s">
        <v>462</v>
      </c>
      <c r="H515" s="324" t="s">
        <v>462</v>
      </c>
      <c r="I515" s="324" t="s">
        <v>462</v>
      </c>
      <c r="J515" s="365"/>
      <c r="K515" s="366"/>
      <c r="L515" s="367"/>
      <c r="M515" s="368"/>
      <c r="N515" s="349"/>
      <c r="O515" s="368"/>
      <c r="P515" s="380"/>
      <c r="Q515" s="1000" t="s">
        <v>689</v>
      </c>
      <c r="R515" s="1031" t="s">
        <v>473</v>
      </c>
      <c r="S515" s="1033" t="s">
        <v>484</v>
      </c>
      <c r="T515" s="1033"/>
      <c r="U515" s="1035" t="s">
        <v>473</v>
      </c>
      <c r="V515" s="1033" t="s">
        <v>499</v>
      </c>
      <c r="W515" s="1033"/>
      <c r="X515" s="395"/>
      <c r="Y515" s="395"/>
      <c r="Z515" s="395"/>
      <c r="AA515" s="395"/>
      <c r="AB515" s="395"/>
      <c r="AC515" s="395"/>
      <c r="AD515" s="395"/>
      <c r="AE515" s="395"/>
      <c r="AF515" s="395"/>
      <c r="AG515" s="440"/>
      <c r="AH515" s="383"/>
      <c r="AI515" s="378"/>
      <c r="AJ515" s="378"/>
      <c r="AK515" s="379"/>
      <c r="AL515" s="1071"/>
      <c r="AM515" s="1071"/>
      <c r="AN515" s="1071"/>
      <c r="AO515" s="1071"/>
    </row>
    <row r="516" spans="1:41" ht="18.75" hidden="1" customHeight="1" x14ac:dyDescent="0.4">
      <c r="A516" s="324" t="s">
        <v>462</v>
      </c>
      <c r="B516" s="324" t="s">
        <v>163</v>
      </c>
      <c r="C516" s="324" t="s">
        <v>462</v>
      </c>
      <c r="D516" s="324" t="s">
        <v>462</v>
      </c>
      <c r="E516" s="324" t="s">
        <v>163</v>
      </c>
      <c r="F516" s="324" t="s">
        <v>462</v>
      </c>
      <c r="G516" s="324" t="s">
        <v>462</v>
      </c>
      <c r="H516" s="324" t="s">
        <v>462</v>
      </c>
      <c r="I516" s="324" t="s">
        <v>462</v>
      </c>
      <c r="J516" s="365"/>
      <c r="K516" s="366"/>
      <c r="L516" s="367"/>
      <c r="M516" s="368"/>
      <c r="N516" s="349"/>
      <c r="O516" s="368"/>
      <c r="P516" s="380"/>
      <c r="Q516" s="1029"/>
      <c r="R516" s="1031"/>
      <c r="S516" s="1033"/>
      <c r="T516" s="1033"/>
      <c r="U516" s="1035"/>
      <c r="V516" s="1033"/>
      <c r="W516" s="1033"/>
      <c r="X516" s="388"/>
      <c r="Y516" s="388"/>
      <c r="Z516" s="388"/>
      <c r="AA516" s="388"/>
      <c r="AB516" s="388"/>
      <c r="AC516" s="388"/>
      <c r="AD516" s="388"/>
      <c r="AE516" s="388"/>
      <c r="AF516" s="388"/>
      <c r="AG516" s="441"/>
      <c r="AH516" s="383"/>
      <c r="AI516" s="378"/>
      <c r="AJ516" s="378"/>
      <c r="AK516" s="379"/>
      <c r="AL516" s="1071"/>
      <c r="AM516" s="1071"/>
      <c r="AN516" s="1071"/>
      <c r="AO516" s="1071"/>
    </row>
    <row r="517" spans="1:41" ht="18.75" hidden="1" customHeight="1" x14ac:dyDescent="0.4">
      <c r="A517" s="324" t="s">
        <v>462</v>
      </c>
      <c r="B517" s="324" t="s">
        <v>163</v>
      </c>
      <c r="C517" s="324" t="s">
        <v>462</v>
      </c>
      <c r="D517" s="324" t="s">
        <v>462</v>
      </c>
      <c r="E517" s="324" t="s">
        <v>163</v>
      </c>
      <c r="F517" s="324" t="s">
        <v>462</v>
      </c>
      <c r="G517" s="324" t="s">
        <v>462</v>
      </c>
      <c r="H517" s="324" t="s">
        <v>462</v>
      </c>
      <c r="I517" s="324" t="s">
        <v>462</v>
      </c>
      <c r="J517" s="365"/>
      <c r="K517" s="366"/>
      <c r="L517" s="367"/>
      <c r="M517" s="368"/>
      <c r="N517" s="349"/>
      <c r="O517" s="369"/>
      <c r="P517" s="380"/>
      <c r="Q517" s="1000" t="s">
        <v>527</v>
      </c>
      <c r="R517" s="394" t="s">
        <v>473</v>
      </c>
      <c r="S517" s="395" t="s">
        <v>484</v>
      </c>
      <c r="T517" s="395"/>
      <c r="U517" s="396"/>
      <c r="V517" s="397"/>
      <c r="W517" s="397"/>
      <c r="X517" s="396"/>
      <c r="Y517" s="397"/>
      <c r="Z517" s="398"/>
      <c r="AA517" s="396"/>
      <c r="AB517" s="397"/>
      <c r="AC517" s="398"/>
      <c r="AD517" s="399" t="s">
        <v>473</v>
      </c>
      <c r="AE517" s="395" t="s">
        <v>528</v>
      </c>
      <c r="AF517" s="391"/>
      <c r="AG517" s="392"/>
      <c r="AH517" s="378"/>
      <c r="AI517" s="378"/>
      <c r="AJ517" s="378"/>
      <c r="AK517" s="379"/>
      <c r="AL517" s="1071"/>
      <c r="AM517" s="1071"/>
      <c r="AN517" s="1071"/>
      <c r="AO517" s="1071"/>
    </row>
    <row r="518" spans="1:41" ht="18.75" hidden="1" customHeight="1" x14ac:dyDescent="0.4">
      <c r="A518" s="324" t="s">
        <v>462</v>
      </c>
      <c r="B518" s="324" t="s">
        <v>163</v>
      </c>
      <c r="C518" s="324" t="s">
        <v>462</v>
      </c>
      <c r="D518" s="324" t="s">
        <v>462</v>
      </c>
      <c r="E518" s="324" t="s">
        <v>163</v>
      </c>
      <c r="F518" s="324" t="s">
        <v>462</v>
      </c>
      <c r="G518" s="324" t="s">
        <v>462</v>
      </c>
      <c r="H518" s="324" t="s">
        <v>462</v>
      </c>
      <c r="I518" s="324" t="s">
        <v>462</v>
      </c>
      <c r="J518" s="365"/>
      <c r="K518" s="366"/>
      <c r="L518" s="367"/>
      <c r="M518" s="368"/>
      <c r="N518" s="349"/>
      <c r="O518" s="369"/>
      <c r="P518" s="380"/>
      <c r="Q518" s="1028"/>
      <c r="R518" s="346" t="s">
        <v>473</v>
      </c>
      <c r="S518" s="347" t="s">
        <v>529</v>
      </c>
      <c r="T518" s="347"/>
      <c r="U518" s="339"/>
      <c r="V518" s="339" t="s">
        <v>473</v>
      </c>
      <c r="W518" s="347" t="s">
        <v>530</v>
      </c>
      <c r="X518" s="339"/>
      <c r="Y518" s="339"/>
      <c r="Z518" s="339" t="s">
        <v>473</v>
      </c>
      <c r="AA518" s="347" t="s">
        <v>531</v>
      </c>
      <c r="AB518" s="326"/>
      <c r="AC518" s="347"/>
      <c r="AD518" s="339" t="s">
        <v>473</v>
      </c>
      <c r="AE518" s="347" t="s">
        <v>532</v>
      </c>
      <c r="AF518" s="400"/>
      <c r="AG518" s="401"/>
      <c r="AH518" s="378"/>
      <c r="AI518" s="378"/>
      <c r="AJ518" s="378"/>
      <c r="AK518" s="379"/>
      <c r="AL518" s="1071"/>
      <c r="AM518" s="1071"/>
      <c r="AN518" s="1071"/>
      <c r="AO518" s="1071"/>
    </row>
    <row r="519" spans="1:41" ht="18.75" hidden="1" customHeight="1" x14ac:dyDescent="0.4">
      <c r="A519" s="324" t="s">
        <v>462</v>
      </c>
      <c r="B519" s="324" t="s">
        <v>163</v>
      </c>
      <c r="C519" s="324" t="s">
        <v>462</v>
      </c>
      <c r="D519" s="324" t="s">
        <v>462</v>
      </c>
      <c r="E519" s="324" t="s">
        <v>163</v>
      </c>
      <c r="F519" s="324" t="s">
        <v>462</v>
      </c>
      <c r="G519" s="324" t="s">
        <v>462</v>
      </c>
      <c r="H519" s="324" t="s">
        <v>462</v>
      </c>
      <c r="I519" s="324" t="s">
        <v>462</v>
      </c>
      <c r="J519" s="365"/>
      <c r="K519" s="366"/>
      <c r="L519" s="367"/>
      <c r="M519" s="368"/>
      <c r="N519" s="349"/>
      <c r="O519" s="369"/>
      <c r="P519" s="380"/>
      <c r="Q519" s="1028"/>
      <c r="R519" s="346" t="s">
        <v>473</v>
      </c>
      <c r="S519" s="347" t="s">
        <v>533</v>
      </c>
      <c r="T519" s="347"/>
      <c r="U519" s="339"/>
      <c r="V519" s="339" t="s">
        <v>473</v>
      </c>
      <c r="W519" s="347" t="s">
        <v>534</v>
      </c>
      <c r="X519" s="339"/>
      <c r="Y519" s="339"/>
      <c r="Z519" s="339" t="s">
        <v>473</v>
      </c>
      <c r="AA519" s="347" t="s">
        <v>535</v>
      </c>
      <c r="AB519" s="326"/>
      <c r="AC519" s="347"/>
      <c r="AD519" s="339" t="s">
        <v>473</v>
      </c>
      <c r="AE519" s="347" t="s">
        <v>536</v>
      </c>
      <c r="AF519" s="400"/>
      <c r="AG519" s="401"/>
      <c r="AH519" s="378"/>
      <c r="AI519" s="378"/>
      <c r="AJ519" s="378"/>
      <c r="AK519" s="379"/>
      <c r="AL519" s="1071"/>
      <c r="AM519" s="1071"/>
      <c r="AN519" s="1071"/>
      <c r="AO519" s="1071"/>
    </row>
    <row r="520" spans="1:41" ht="18.75" hidden="1" customHeight="1" x14ac:dyDescent="0.4">
      <c r="A520" s="324" t="s">
        <v>462</v>
      </c>
      <c r="B520" s="324" t="s">
        <v>163</v>
      </c>
      <c r="C520" s="324" t="s">
        <v>462</v>
      </c>
      <c r="D520" s="324" t="s">
        <v>462</v>
      </c>
      <c r="E520" s="324" t="s">
        <v>163</v>
      </c>
      <c r="F520" s="324" t="s">
        <v>462</v>
      </c>
      <c r="G520" s="324" t="s">
        <v>462</v>
      </c>
      <c r="H520" s="324" t="s">
        <v>462</v>
      </c>
      <c r="I520" s="324" t="s">
        <v>462</v>
      </c>
      <c r="J520" s="365"/>
      <c r="K520" s="366"/>
      <c r="L520" s="367"/>
      <c r="M520" s="368"/>
      <c r="N520" s="349"/>
      <c r="O520" s="369"/>
      <c r="P520" s="380"/>
      <c r="Q520" s="1028"/>
      <c r="R520" s="346" t="s">
        <v>473</v>
      </c>
      <c r="S520" s="347" t="s">
        <v>537</v>
      </c>
      <c r="T520" s="347"/>
      <c r="U520" s="339"/>
      <c r="V520" s="339" t="s">
        <v>473</v>
      </c>
      <c r="W520" s="347" t="s">
        <v>538</v>
      </c>
      <c r="X520" s="339"/>
      <c r="Y520" s="339"/>
      <c r="Z520" s="339" t="s">
        <v>473</v>
      </c>
      <c r="AA520" s="347" t="s">
        <v>539</v>
      </c>
      <c r="AB520" s="326"/>
      <c r="AC520" s="347"/>
      <c r="AD520" s="339" t="s">
        <v>473</v>
      </c>
      <c r="AE520" s="347" t="s">
        <v>540</v>
      </c>
      <c r="AF520" s="400"/>
      <c r="AG520" s="401"/>
      <c r="AH520" s="378"/>
      <c r="AI520" s="378"/>
      <c r="AJ520" s="378"/>
      <c r="AK520" s="379"/>
      <c r="AL520" s="1071"/>
      <c r="AM520" s="1071"/>
      <c r="AN520" s="1071"/>
      <c r="AO520" s="1071"/>
    </row>
    <row r="521" spans="1:41" ht="18.75" hidden="1" customHeight="1" x14ac:dyDescent="0.4">
      <c r="A521" s="337" t="s">
        <v>462</v>
      </c>
      <c r="B521" s="337" t="s">
        <v>163</v>
      </c>
      <c r="C521" s="337" t="s">
        <v>462</v>
      </c>
      <c r="D521" s="337" t="s">
        <v>462</v>
      </c>
      <c r="E521" s="337" t="s">
        <v>163</v>
      </c>
      <c r="F521" s="337" t="s">
        <v>462</v>
      </c>
      <c r="G521" s="337" t="s">
        <v>462</v>
      </c>
      <c r="H521" s="337" t="s">
        <v>462</v>
      </c>
      <c r="I521" s="338" t="s">
        <v>462</v>
      </c>
      <c r="J521" s="365"/>
      <c r="K521" s="366"/>
      <c r="L521" s="367"/>
      <c r="M521" s="368"/>
      <c r="N521" s="349"/>
      <c r="O521" s="369"/>
      <c r="P521" s="380"/>
      <c r="Q521" s="1028"/>
      <c r="R521" s="346" t="s">
        <v>473</v>
      </c>
      <c r="S521" s="347" t="s">
        <v>541</v>
      </c>
      <c r="T521" s="347"/>
      <c r="U521" s="339"/>
      <c r="V521" s="339" t="s">
        <v>473</v>
      </c>
      <c r="W521" s="347" t="s">
        <v>542</v>
      </c>
      <c r="X521" s="339"/>
      <c r="Y521" s="339"/>
      <c r="Z521" s="339" t="s">
        <v>473</v>
      </c>
      <c r="AA521" s="347" t="s">
        <v>543</v>
      </c>
      <c r="AB521" s="326"/>
      <c r="AC521" s="347"/>
      <c r="AD521" s="339" t="s">
        <v>473</v>
      </c>
      <c r="AE521" s="347" t="s">
        <v>544</v>
      </c>
      <c r="AF521" s="400"/>
      <c r="AG521" s="401"/>
      <c r="AH521" s="378"/>
      <c r="AI521" s="378"/>
      <c r="AJ521" s="378"/>
      <c r="AK521" s="379"/>
      <c r="AL521" s="1071"/>
      <c r="AM521" s="1071"/>
      <c r="AN521" s="1071"/>
      <c r="AO521" s="1071"/>
    </row>
    <row r="522" spans="1:41" ht="18.75" hidden="1" customHeight="1" x14ac:dyDescent="0.4">
      <c r="A522" s="344" t="s">
        <v>462</v>
      </c>
      <c r="B522" s="344" t="s">
        <v>163</v>
      </c>
      <c r="C522" s="344" t="s">
        <v>462</v>
      </c>
      <c r="D522" s="344" t="s">
        <v>462</v>
      </c>
      <c r="E522" s="344" t="s">
        <v>163</v>
      </c>
      <c r="F522" s="344" t="s">
        <v>462</v>
      </c>
      <c r="G522" s="344" t="s">
        <v>462</v>
      </c>
      <c r="H522" s="344" t="s">
        <v>462</v>
      </c>
      <c r="I522" s="345" t="s">
        <v>462</v>
      </c>
      <c r="J522" s="402"/>
      <c r="K522" s="403"/>
      <c r="L522" s="404"/>
      <c r="M522" s="405"/>
      <c r="N522" s="406"/>
      <c r="O522" s="407"/>
      <c r="P522" s="408"/>
      <c r="Q522" s="1040"/>
      <c r="R522" s="409" t="s">
        <v>473</v>
      </c>
      <c r="S522" s="410" t="s">
        <v>545</v>
      </c>
      <c r="T522" s="410"/>
      <c r="U522" s="411"/>
      <c r="V522" s="411"/>
      <c r="W522" s="410"/>
      <c r="X522" s="411"/>
      <c r="Y522" s="411"/>
      <c r="Z522" s="411"/>
      <c r="AA522" s="410"/>
      <c r="AB522" s="412"/>
      <c r="AC522" s="410"/>
      <c r="AD522" s="411"/>
      <c r="AE522" s="410"/>
      <c r="AF522" s="413"/>
      <c r="AG522" s="414"/>
      <c r="AH522" s="415"/>
      <c r="AI522" s="415"/>
      <c r="AJ522" s="415"/>
      <c r="AK522" s="416"/>
      <c r="AL522" s="1072"/>
      <c r="AM522" s="1072"/>
      <c r="AN522" s="1072"/>
      <c r="AO522" s="1072"/>
    </row>
    <row r="523" spans="1:41" ht="18.75" hidden="1" customHeight="1" x14ac:dyDescent="0.4">
      <c r="A523" s="324" t="s">
        <v>462</v>
      </c>
      <c r="B523" s="324" t="s">
        <v>163</v>
      </c>
      <c r="C523" s="324" t="s">
        <v>462</v>
      </c>
      <c r="D523" s="324" t="s">
        <v>462</v>
      </c>
      <c r="E523" s="324" t="s">
        <v>462</v>
      </c>
      <c r="F523" s="324" t="s">
        <v>462</v>
      </c>
      <c r="G523" s="324" t="s">
        <v>462</v>
      </c>
      <c r="H523" s="324" t="s">
        <v>462</v>
      </c>
      <c r="I523" s="324" t="s">
        <v>462</v>
      </c>
      <c r="J523" s="350"/>
      <c r="K523" s="351"/>
      <c r="L523" s="352"/>
      <c r="M523" s="353"/>
      <c r="N523" s="419"/>
      <c r="O523" s="353"/>
      <c r="P523" s="342"/>
      <c r="Q523" s="1014" t="s">
        <v>666</v>
      </c>
      <c r="R523" s="363" t="s">
        <v>473</v>
      </c>
      <c r="S523" s="340" t="s">
        <v>549</v>
      </c>
      <c r="T523" s="442"/>
      <c r="U523" s="458"/>
      <c r="V523" s="444" t="s">
        <v>473</v>
      </c>
      <c r="W523" s="340" t="s">
        <v>622</v>
      </c>
      <c r="X523" s="443"/>
      <c r="Y523" s="443"/>
      <c r="Z523" s="444" t="s">
        <v>473</v>
      </c>
      <c r="AA523" s="340" t="s">
        <v>623</v>
      </c>
      <c r="AB523" s="443"/>
      <c r="AC523" s="443"/>
      <c r="AD523" s="444" t="s">
        <v>473</v>
      </c>
      <c r="AE523" s="340" t="s">
        <v>624</v>
      </c>
      <c r="AF523" s="443"/>
      <c r="AG523" s="445"/>
      <c r="AH523" s="363" t="s">
        <v>473</v>
      </c>
      <c r="AI523" s="340" t="s">
        <v>487</v>
      </c>
      <c r="AJ523" s="340"/>
      <c r="AK523" s="364"/>
      <c r="AL523" s="1069"/>
      <c r="AM523" s="1069"/>
      <c r="AN523" s="1069"/>
      <c r="AO523" s="1069"/>
    </row>
    <row r="524" spans="1:41" ht="18.75" hidden="1" customHeight="1" x14ac:dyDescent="0.4">
      <c r="A524" s="324" t="s">
        <v>462</v>
      </c>
      <c r="B524" s="324" t="s">
        <v>163</v>
      </c>
      <c r="C524" s="324" t="s">
        <v>462</v>
      </c>
      <c r="D524" s="324" t="s">
        <v>462</v>
      </c>
      <c r="E524" s="324" t="s">
        <v>462</v>
      </c>
      <c r="F524" s="324" t="s">
        <v>462</v>
      </c>
      <c r="G524" s="324" t="s">
        <v>462</v>
      </c>
      <c r="H524" s="324" t="s">
        <v>462</v>
      </c>
      <c r="I524" s="324" t="s">
        <v>462</v>
      </c>
      <c r="J524" s="365"/>
      <c r="K524" s="366"/>
      <c r="L524" s="367"/>
      <c r="M524" s="368"/>
      <c r="N524" s="380"/>
      <c r="O524" s="368"/>
      <c r="P524" s="349"/>
      <c r="Q524" s="1018"/>
      <c r="R524" s="426" t="s">
        <v>473</v>
      </c>
      <c r="S524" s="388" t="s">
        <v>625</v>
      </c>
      <c r="T524" s="427"/>
      <c r="U524" s="455"/>
      <c r="V524" s="428" t="s">
        <v>473</v>
      </c>
      <c r="W524" s="388" t="s">
        <v>550</v>
      </c>
      <c r="X524" s="433"/>
      <c r="Y524" s="433"/>
      <c r="Z524" s="433"/>
      <c r="AA524" s="433"/>
      <c r="AB524" s="433"/>
      <c r="AC524" s="433"/>
      <c r="AD524" s="433"/>
      <c r="AE524" s="433"/>
      <c r="AF524" s="433"/>
      <c r="AG524" s="434"/>
      <c r="AH524" s="339" t="s">
        <v>473</v>
      </c>
      <c r="AI524" s="347" t="s">
        <v>491</v>
      </c>
      <c r="AJ524" s="378"/>
      <c r="AK524" s="379"/>
      <c r="AL524" s="1070"/>
      <c r="AM524" s="1070"/>
      <c r="AN524" s="1070"/>
      <c r="AO524" s="1070"/>
    </row>
    <row r="525" spans="1:41" ht="18.75" hidden="1" customHeight="1" x14ac:dyDescent="0.4">
      <c r="A525" s="324" t="s">
        <v>462</v>
      </c>
      <c r="B525" s="324" t="s">
        <v>163</v>
      </c>
      <c r="C525" s="324" t="s">
        <v>462</v>
      </c>
      <c r="D525" s="324" t="s">
        <v>462</v>
      </c>
      <c r="E525" s="324" t="s">
        <v>462</v>
      </c>
      <c r="F525" s="324" t="s">
        <v>462</v>
      </c>
      <c r="G525" s="324" t="s">
        <v>462</v>
      </c>
      <c r="H525" s="324" t="s">
        <v>462</v>
      </c>
      <c r="I525" s="324" t="s">
        <v>462</v>
      </c>
      <c r="J525" s="365"/>
      <c r="K525" s="366"/>
      <c r="L525" s="367"/>
      <c r="M525" s="368"/>
      <c r="N525" s="380"/>
      <c r="O525" s="368"/>
      <c r="P525" s="349"/>
      <c r="Q525" s="387" t="s">
        <v>483</v>
      </c>
      <c r="R525" s="371" t="s">
        <v>473</v>
      </c>
      <c r="S525" s="372" t="s">
        <v>484</v>
      </c>
      <c r="T525" s="372"/>
      <c r="U525" s="374"/>
      <c r="V525" s="375" t="s">
        <v>473</v>
      </c>
      <c r="W525" s="372" t="s">
        <v>588</v>
      </c>
      <c r="X525" s="372"/>
      <c r="Y525" s="374"/>
      <c r="Z525" s="375" t="s">
        <v>473</v>
      </c>
      <c r="AA525" s="393" t="s">
        <v>589</v>
      </c>
      <c r="AB525" s="393"/>
      <c r="AC525" s="393"/>
      <c r="AD525" s="375" t="s">
        <v>473</v>
      </c>
      <c r="AE525" s="393" t="s">
        <v>590</v>
      </c>
      <c r="AF525" s="376"/>
      <c r="AG525" s="382"/>
      <c r="AH525" s="383"/>
      <c r="AI525" s="378"/>
      <c r="AJ525" s="378"/>
      <c r="AK525" s="379"/>
      <c r="AL525" s="1071"/>
      <c r="AM525" s="1071"/>
      <c r="AN525" s="1071"/>
      <c r="AO525" s="1071"/>
    </row>
    <row r="526" spans="1:41" ht="19.5" hidden="1" customHeight="1" x14ac:dyDescent="0.4">
      <c r="A526" s="324" t="s">
        <v>462</v>
      </c>
      <c r="B526" s="324" t="s">
        <v>163</v>
      </c>
      <c r="C526" s="324" t="s">
        <v>462</v>
      </c>
      <c r="D526" s="324" t="s">
        <v>462</v>
      </c>
      <c r="E526" s="324" t="s">
        <v>462</v>
      </c>
      <c r="F526" s="324" t="s">
        <v>462</v>
      </c>
      <c r="G526" s="324" t="s">
        <v>462</v>
      </c>
      <c r="H526" s="324" t="s">
        <v>462</v>
      </c>
      <c r="I526" s="324" t="s">
        <v>462</v>
      </c>
      <c r="J526" s="365"/>
      <c r="K526" s="366"/>
      <c r="L526" s="367"/>
      <c r="M526" s="368"/>
      <c r="N526" s="349"/>
      <c r="O526" s="369"/>
      <c r="P526" s="380"/>
      <c r="Q526" s="381" t="s">
        <v>492</v>
      </c>
      <c r="R526" s="371" t="s">
        <v>473</v>
      </c>
      <c r="S526" s="372" t="s">
        <v>489</v>
      </c>
      <c r="T526" s="373"/>
      <c r="U526" s="374"/>
      <c r="V526" s="375" t="s">
        <v>473</v>
      </c>
      <c r="W526" s="372" t="s">
        <v>493</v>
      </c>
      <c r="X526" s="375"/>
      <c r="Y526" s="372"/>
      <c r="Z526" s="376"/>
      <c r="AA526" s="376"/>
      <c r="AB526" s="376"/>
      <c r="AC526" s="376"/>
      <c r="AD526" s="376"/>
      <c r="AE526" s="376"/>
      <c r="AF526" s="376"/>
      <c r="AG526" s="382"/>
      <c r="AH526" s="378"/>
      <c r="AI526" s="378"/>
      <c r="AJ526" s="378"/>
      <c r="AK526" s="379"/>
      <c r="AL526" s="1071"/>
      <c r="AM526" s="1071"/>
      <c r="AN526" s="1071"/>
      <c r="AO526" s="1071"/>
    </row>
    <row r="527" spans="1:41" ht="19.5" hidden="1" customHeight="1" x14ac:dyDescent="0.4">
      <c r="A527" s="324" t="s">
        <v>462</v>
      </c>
      <c r="B527" s="324" t="s">
        <v>163</v>
      </c>
      <c r="C527" s="324" t="s">
        <v>462</v>
      </c>
      <c r="D527" s="324" t="s">
        <v>462</v>
      </c>
      <c r="E527" s="324" t="s">
        <v>462</v>
      </c>
      <c r="F527" s="324" t="s">
        <v>462</v>
      </c>
      <c r="G527" s="324" t="s">
        <v>462</v>
      </c>
      <c r="H527" s="324" t="s">
        <v>462</v>
      </c>
      <c r="I527" s="324" t="s">
        <v>462</v>
      </c>
      <c r="J527" s="365"/>
      <c r="K527" s="366"/>
      <c r="L527" s="367"/>
      <c r="M527" s="368"/>
      <c r="N527" s="349"/>
      <c r="O527" s="369"/>
      <c r="P527" s="380"/>
      <c r="Q527" s="381" t="s">
        <v>494</v>
      </c>
      <c r="R527" s="371" t="s">
        <v>473</v>
      </c>
      <c r="S527" s="372" t="s">
        <v>489</v>
      </c>
      <c r="T527" s="373"/>
      <c r="U527" s="374"/>
      <c r="V527" s="375" t="s">
        <v>473</v>
      </c>
      <c r="W527" s="372" t="s">
        <v>493</v>
      </c>
      <c r="X527" s="375"/>
      <c r="Y527" s="372"/>
      <c r="Z527" s="376"/>
      <c r="AA527" s="376"/>
      <c r="AB527" s="376"/>
      <c r="AC527" s="376"/>
      <c r="AD527" s="376"/>
      <c r="AE527" s="376"/>
      <c r="AF527" s="376"/>
      <c r="AG527" s="382"/>
      <c r="AH527" s="378"/>
      <c r="AI527" s="378"/>
      <c r="AJ527" s="378"/>
      <c r="AK527" s="379"/>
      <c r="AL527" s="1071"/>
      <c r="AM527" s="1071"/>
      <c r="AN527" s="1071"/>
      <c r="AO527" s="1071"/>
    </row>
    <row r="528" spans="1:41" ht="18.75" hidden="1" customHeight="1" x14ac:dyDescent="0.4">
      <c r="A528" s="324" t="s">
        <v>462</v>
      </c>
      <c r="B528" s="324" t="s">
        <v>163</v>
      </c>
      <c r="C528" s="324" t="s">
        <v>462</v>
      </c>
      <c r="D528" s="324" t="s">
        <v>462</v>
      </c>
      <c r="E528" s="324" t="s">
        <v>462</v>
      </c>
      <c r="F528" s="324" t="s">
        <v>462</v>
      </c>
      <c r="G528" s="324" t="s">
        <v>462</v>
      </c>
      <c r="H528" s="324" t="s">
        <v>462</v>
      </c>
      <c r="I528" s="324" t="s">
        <v>462</v>
      </c>
      <c r="J528" s="365"/>
      <c r="K528" s="366"/>
      <c r="L528" s="367"/>
      <c r="M528" s="368"/>
      <c r="N528" s="380"/>
      <c r="O528" s="368"/>
      <c r="P528" s="349"/>
      <c r="Q528" s="387" t="s">
        <v>707</v>
      </c>
      <c r="R528" s="371" t="s">
        <v>473</v>
      </c>
      <c r="S528" s="372" t="s">
        <v>549</v>
      </c>
      <c r="T528" s="373"/>
      <c r="U528" s="374"/>
      <c r="V528" s="375" t="s">
        <v>473</v>
      </c>
      <c r="W528" s="372" t="s">
        <v>632</v>
      </c>
      <c r="X528" s="393"/>
      <c r="Y528" s="393"/>
      <c r="Z528" s="393"/>
      <c r="AA528" s="393"/>
      <c r="AB528" s="393"/>
      <c r="AC528" s="393"/>
      <c r="AD528" s="393"/>
      <c r="AE528" s="393"/>
      <c r="AF528" s="393"/>
      <c r="AG528" s="436"/>
      <c r="AH528" s="383"/>
      <c r="AI528" s="378"/>
      <c r="AJ528" s="378"/>
      <c r="AK528" s="379"/>
      <c r="AL528" s="1071"/>
      <c r="AM528" s="1071"/>
      <c r="AN528" s="1071"/>
      <c r="AO528" s="1071"/>
    </row>
    <row r="529" spans="1:41" ht="18.75" hidden="1" customHeight="1" x14ac:dyDescent="0.4">
      <c r="A529" s="324" t="s">
        <v>462</v>
      </c>
      <c r="B529" s="324" t="s">
        <v>163</v>
      </c>
      <c r="C529" s="324" t="s">
        <v>462</v>
      </c>
      <c r="D529" s="324" t="s">
        <v>462</v>
      </c>
      <c r="E529" s="324" t="s">
        <v>462</v>
      </c>
      <c r="F529" s="324" t="s">
        <v>462</v>
      </c>
      <c r="G529" s="324" t="s">
        <v>462</v>
      </c>
      <c r="H529" s="324" t="s">
        <v>462</v>
      </c>
      <c r="I529" s="324" t="s">
        <v>462</v>
      </c>
      <c r="J529" s="365"/>
      <c r="K529" s="366"/>
      <c r="L529" s="367"/>
      <c r="M529" s="368"/>
      <c r="N529" s="380"/>
      <c r="O529" s="368"/>
      <c r="P529" s="349"/>
      <c r="Q529" s="387" t="s">
        <v>708</v>
      </c>
      <c r="R529" s="371" t="s">
        <v>473</v>
      </c>
      <c r="S529" s="372" t="s">
        <v>709</v>
      </c>
      <c r="T529" s="373"/>
      <c r="U529" s="374"/>
      <c r="V529" s="375" t="s">
        <v>473</v>
      </c>
      <c r="W529" s="372" t="s">
        <v>710</v>
      </c>
      <c r="X529" s="376"/>
      <c r="Y529" s="376"/>
      <c r="Z529" s="376"/>
      <c r="AA529" s="393"/>
      <c r="AB529" s="376"/>
      <c r="AC529" s="376"/>
      <c r="AD529" s="376"/>
      <c r="AE529" s="376"/>
      <c r="AF529" s="376"/>
      <c r="AG529" s="382"/>
      <c r="AH529" s="383"/>
      <c r="AI529" s="378"/>
      <c r="AJ529" s="378"/>
      <c r="AK529" s="379"/>
      <c r="AL529" s="1071"/>
      <c r="AM529" s="1071"/>
      <c r="AN529" s="1071"/>
      <c r="AO529" s="1071"/>
    </row>
    <row r="530" spans="1:41" ht="18.75" hidden="1" customHeight="1" x14ac:dyDescent="0.4">
      <c r="A530" s="324" t="s">
        <v>462</v>
      </c>
      <c r="B530" s="324" t="s">
        <v>163</v>
      </c>
      <c r="C530" s="324" t="s">
        <v>462</v>
      </c>
      <c r="D530" s="324" t="s">
        <v>462</v>
      </c>
      <c r="E530" s="324" t="s">
        <v>462</v>
      </c>
      <c r="F530" s="324" t="s">
        <v>462</v>
      </c>
      <c r="G530" s="324" t="s">
        <v>462</v>
      </c>
      <c r="H530" s="324" t="s">
        <v>462</v>
      </c>
      <c r="I530" s="324" t="s">
        <v>462</v>
      </c>
      <c r="J530" s="365"/>
      <c r="K530" s="366"/>
      <c r="L530" s="367"/>
      <c r="M530" s="368"/>
      <c r="N530" s="380"/>
      <c r="O530" s="368"/>
      <c r="P530" s="349"/>
      <c r="Q530" s="387" t="s">
        <v>678</v>
      </c>
      <c r="R530" s="371" t="s">
        <v>473</v>
      </c>
      <c r="S530" s="372" t="s">
        <v>484</v>
      </c>
      <c r="T530" s="373"/>
      <c r="U530" s="375" t="s">
        <v>473</v>
      </c>
      <c r="V530" s="372" t="s">
        <v>499</v>
      </c>
      <c r="W530" s="376"/>
      <c r="X530" s="376"/>
      <c r="Y530" s="376"/>
      <c r="Z530" s="376"/>
      <c r="AA530" s="376"/>
      <c r="AB530" s="376"/>
      <c r="AC530" s="376"/>
      <c r="AD530" s="376"/>
      <c r="AE530" s="376"/>
      <c r="AF530" s="376"/>
      <c r="AG530" s="382"/>
      <c r="AH530" s="383"/>
      <c r="AI530" s="378"/>
      <c r="AJ530" s="378"/>
      <c r="AK530" s="379"/>
      <c r="AL530" s="1071"/>
      <c r="AM530" s="1071"/>
      <c r="AN530" s="1071"/>
      <c r="AO530" s="1071"/>
    </row>
    <row r="531" spans="1:41" ht="18.75" hidden="1" customHeight="1" x14ac:dyDescent="0.4">
      <c r="A531" s="324" t="s">
        <v>462</v>
      </c>
      <c r="B531" s="324" t="s">
        <v>163</v>
      </c>
      <c r="C531" s="324" t="s">
        <v>462</v>
      </c>
      <c r="D531" s="324" t="s">
        <v>462</v>
      </c>
      <c r="E531" s="324" t="s">
        <v>462</v>
      </c>
      <c r="F531" s="324" t="s">
        <v>462</v>
      </c>
      <c r="G531" s="324" t="s">
        <v>462</v>
      </c>
      <c r="H531" s="324" t="s">
        <v>462</v>
      </c>
      <c r="I531" s="324" t="s">
        <v>462</v>
      </c>
      <c r="J531" s="365"/>
      <c r="K531" s="366"/>
      <c r="L531" s="367"/>
      <c r="M531" s="368"/>
      <c r="N531" s="380"/>
      <c r="O531" s="368"/>
      <c r="P531" s="349"/>
      <c r="Q531" s="387" t="s">
        <v>681</v>
      </c>
      <c r="R531" s="371" t="s">
        <v>473</v>
      </c>
      <c r="S531" s="372" t="s">
        <v>552</v>
      </c>
      <c r="T531" s="373"/>
      <c r="U531" s="374"/>
      <c r="V531" s="375" t="s">
        <v>473</v>
      </c>
      <c r="W531" s="372" t="s">
        <v>553</v>
      </c>
      <c r="X531" s="376"/>
      <c r="Y531" s="376"/>
      <c r="Z531" s="376"/>
      <c r="AA531" s="376"/>
      <c r="AB531" s="376"/>
      <c r="AC531" s="376"/>
      <c r="AD531" s="376"/>
      <c r="AE531" s="376"/>
      <c r="AF531" s="376"/>
      <c r="AG531" s="382"/>
      <c r="AH531" s="383"/>
      <c r="AI531" s="378"/>
      <c r="AJ531" s="378"/>
      <c r="AK531" s="379"/>
      <c r="AL531" s="1071"/>
      <c r="AM531" s="1071"/>
      <c r="AN531" s="1071"/>
      <c r="AO531" s="1071"/>
    </row>
    <row r="532" spans="1:41" ht="19.5" hidden="1" customHeight="1" x14ac:dyDescent="0.4">
      <c r="A532" s="324" t="s">
        <v>462</v>
      </c>
      <c r="B532" s="324" t="s">
        <v>163</v>
      </c>
      <c r="C532" s="324" t="s">
        <v>462</v>
      </c>
      <c r="D532" s="324" t="s">
        <v>462</v>
      </c>
      <c r="E532" s="324" t="s">
        <v>462</v>
      </c>
      <c r="F532" s="324" t="s">
        <v>462</v>
      </c>
      <c r="G532" s="324" t="s">
        <v>462</v>
      </c>
      <c r="H532" s="324" t="s">
        <v>462</v>
      </c>
      <c r="I532" s="324" t="s">
        <v>462</v>
      </c>
      <c r="J532" s="365"/>
      <c r="K532" s="366"/>
      <c r="L532" s="367"/>
      <c r="M532" s="368"/>
      <c r="N532" s="349"/>
      <c r="O532" s="368"/>
      <c r="P532" s="349"/>
      <c r="Q532" s="381" t="s">
        <v>423</v>
      </c>
      <c r="R532" s="371" t="s">
        <v>473</v>
      </c>
      <c r="S532" s="372" t="s">
        <v>484</v>
      </c>
      <c r="T532" s="372"/>
      <c r="U532" s="375" t="s">
        <v>473</v>
      </c>
      <c r="V532" s="372" t="s">
        <v>499</v>
      </c>
      <c r="W532" s="372"/>
      <c r="X532" s="376"/>
      <c r="Y532" s="372"/>
      <c r="Z532" s="376"/>
      <c r="AA532" s="376"/>
      <c r="AB532" s="376"/>
      <c r="AC532" s="376"/>
      <c r="AD532" s="376"/>
      <c r="AE532" s="376"/>
      <c r="AF532" s="376"/>
      <c r="AG532" s="382"/>
      <c r="AH532" s="378"/>
      <c r="AI532" s="378"/>
      <c r="AJ532" s="378"/>
      <c r="AK532" s="379"/>
      <c r="AL532" s="1071"/>
      <c r="AM532" s="1071"/>
      <c r="AN532" s="1071"/>
      <c r="AO532" s="1071"/>
    </row>
    <row r="533" spans="1:41" ht="18.75" hidden="1" customHeight="1" x14ac:dyDescent="0.4">
      <c r="A533" s="324" t="s">
        <v>462</v>
      </c>
      <c r="B533" s="324" t="s">
        <v>163</v>
      </c>
      <c r="C533" s="324" t="s">
        <v>462</v>
      </c>
      <c r="D533" s="324" t="s">
        <v>462</v>
      </c>
      <c r="E533" s="324" t="s">
        <v>462</v>
      </c>
      <c r="F533" s="324" t="s">
        <v>462</v>
      </c>
      <c r="G533" s="324" t="s">
        <v>462</v>
      </c>
      <c r="H533" s="324" t="s">
        <v>462</v>
      </c>
      <c r="I533" s="324" t="s">
        <v>462</v>
      </c>
      <c r="J533" s="365"/>
      <c r="K533" s="366"/>
      <c r="L533" s="367"/>
      <c r="M533" s="368"/>
      <c r="N533" s="380"/>
      <c r="O533" s="339" t="s">
        <v>473</v>
      </c>
      <c r="P533" s="349" t="s">
        <v>711</v>
      </c>
      <c r="Q533" s="387" t="s">
        <v>578</v>
      </c>
      <c r="R533" s="371" t="s">
        <v>473</v>
      </c>
      <c r="S533" s="372" t="s">
        <v>484</v>
      </c>
      <c r="T533" s="373"/>
      <c r="U533" s="375" t="s">
        <v>473</v>
      </c>
      <c r="V533" s="372" t="s">
        <v>499</v>
      </c>
      <c r="W533" s="376"/>
      <c r="X533" s="376"/>
      <c r="Y533" s="376"/>
      <c r="Z533" s="376"/>
      <c r="AA533" s="376"/>
      <c r="AB533" s="376"/>
      <c r="AC533" s="376"/>
      <c r="AD533" s="376"/>
      <c r="AE533" s="376"/>
      <c r="AF533" s="376"/>
      <c r="AG533" s="382"/>
      <c r="AH533" s="383"/>
      <c r="AI533" s="378"/>
      <c r="AJ533" s="378"/>
      <c r="AK533" s="379"/>
      <c r="AL533" s="1071"/>
      <c r="AM533" s="1071"/>
      <c r="AN533" s="1071"/>
      <c r="AO533" s="1071"/>
    </row>
    <row r="534" spans="1:41" ht="18.75" hidden="1" customHeight="1" x14ac:dyDescent="0.4">
      <c r="A534" s="324" t="s">
        <v>462</v>
      </c>
      <c r="B534" s="324" t="s">
        <v>163</v>
      </c>
      <c r="C534" s="324" t="s">
        <v>462</v>
      </c>
      <c r="D534" s="324" t="s">
        <v>462</v>
      </c>
      <c r="E534" s="324" t="s">
        <v>462</v>
      </c>
      <c r="F534" s="324" t="s">
        <v>462</v>
      </c>
      <c r="G534" s="324" t="s">
        <v>462</v>
      </c>
      <c r="H534" s="324" t="s">
        <v>462</v>
      </c>
      <c r="I534" s="324" t="s">
        <v>462</v>
      </c>
      <c r="J534" s="365"/>
      <c r="K534" s="366"/>
      <c r="L534" s="367"/>
      <c r="M534" s="368"/>
      <c r="N534" s="380"/>
      <c r="O534" s="368"/>
      <c r="P534" s="349" t="s">
        <v>712</v>
      </c>
      <c r="Q534" s="387" t="s">
        <v>693</v>
      </c>
      <c r="R534" s="371" t="s">
        <v>473</v>
      </c>
      <c r="S534" s="372" t="s">
        <v>484</v>
      </c>
      <c r="T534" s="372"/>
      <c r="U534" s="375" t="s">
        <v>473</v>
      </c>
      <c r="V534" s="372" t="s">
        <v>496</v>
      </c>
      <c r="W534" s="372"/>
      <c r="X534" s="375" t="s">
        <v>473</v>
      </c>
      <c r="Y534" s="372" t="s">
        <v>497</v>
      </c>
      <c r="Z534" s="376"/>
      <c r="AA534" s="376"/>
      <c r="AB534" s="376"/>
      <c r="AC534" s="376"/>
      <c r="AD534" s="376"/>
      <c r="AE534" s="376"/>
      <c r="AF534" s="376"/>
      <c r="AG534" s="382"/>
      <c r="AH534" s="383"/>
      <c r="AI534" s="378"/>
      <c r="AJ534" s="378"/>
      <c r="AK534" s="379"/>
      <c r="AL534" s="1071"/>
      <c r="AM534" s="1071"/>
      <c r="AN534" s="1071"/>
      <c r="AO534" s="1071"/>
    </row>
    <row r="535" spans="1:41" ht="18.75" hidden="1" customHeight="1" x14ac:dyDescent="0.4">
      <c r="A535" s="324" t="s">
        <v>462</v>
      </c>
      <c r="B535" s="324" t="s">
        <v>163</v>
      </c>
      <c r="C535" s="324" t="s">
        <v>462</v>
      </c>
      <c r="D535" s="324" t="s">
        <v>462</v>
      </c>
      <c r="E535" s="324" t="s">
        <v>462</v>
      </c>
      <c r="F535" s="324" t="s">
        <v>462</v>
      </c>
      <c r="G535" s="324" t="s">
        <v>462</v>
      </c>
      <c r="H535" s="324" t="s">
        <v>462</v>
      </c>
      <c r="I535" s="324" t="s">
        <v>462</v>
      </c>
      <c r="J535" s="365"/>
      <c r="K535" s="366"/>
      <c r="L535" s="367"/>
      <c r="M535" s="339"/>
      <c r="N535" s="380"/>
      <c r="O535" s="339" t="s">
        <v>473</v>
      </c>
      <c r="P535" s="349" t="s">
        <v>713</v>
      </c>
      <c r="Q535" s="390" t="s">
        <v>522</v>
      </c>
      <c r="R535" s="371" t="s">
        <v>473</v>
      </c>
      <c r="S535" s="372" t="s">
        <v>484</v>
      </c>
      <c r="T535" s="372"/>
      <c r="U535" s="375" t="s">
        <v>473</v>
      </c>
      <c r="V535" s="372" t="s">
        <v>496</v>
      </c>
      <c r="W535" s="372"/>
      <c r="X535" s="375" t="s">
        <v>473</v>
      </c>
      <c r="Y535" s="372" t="s">
        <v>497</v>
      </c>
      <c r="Z535" s="376"/>
      <c r="AA535" s="376"/>
      <c r="AB535" s="376"/>
      <c r="AC535" s="376"/>
      <c r="AD535" s="391"/>
      <c r="AE535" s="391"/>
      <c r="AF535" s="391"/>
      <c r="AG535" s="392"/>
      <c r="AH535" s="383"/>
      <c r="AI535" s="378"/>
      <c r="AJ535" s="378"/>
      <c r="AK535" s="379"/>
      <c r="AL535" s="1071"/>
      <c r="AM535" s="1071"/>
      <c r="AN535" s="1071"/>
      <c r="AO535" s="1071"/>
    </row>
    <row r="536" spans="1:41" ht="18.75" hidden="1" customHeight="1" x14ac:dyDescent="0.4">
      <c r="A536" s="324" t="s">
        <v>462</v>
      </c>
      <c r="B536" s="324" t="s">
        <v>163</v>
      </c>
      <c r="C536" s="324" t="s">
        <v>462</v>
      </c>
      <c r="D536" s="324" t="s">
        <v>462</v>
      </c>
      <c r="E536" s="324" t="s">
        <v>462</v>
      </c>
      <c r="F536" s="324" t="s">
        <v>462</v>
      </c>
      <c r="G536" s="324" t="s">
        <v>462</v>
      </c>
      <c r="H536" s="324" t="s">
        <v>462</v>
      </c>
      <c r="I536" s="324" t="s">
        <v>462</v>
      </c>
      <c r="J536" s="365"/>
      <c r="K536" s="366"/>
      <c r="L536" s="367"/>
      <c r="M536" s="368"/>
      <c r="N536" s="380"/>
      <c r="O536" s="368"/>
      <c r="P536" s="349" t="s">
        <v>714</v>
      </c>
      <c r="Q536" s="1027" t="s">
        <v>715</v>
      </c>
      <c r="R536" s="394" t="s">
        <v>473</v>
      </c>
      <c r="S536" s="395" t="s">
        <v>608</v>
      </c>
      <c r="T536" s="395"/>
      <c r="U536" s="391"/>
      <c r="V536" s="391"/>
      <c r="W536" s="391"/>
      <c r="X536" s="391"/>
      <c r="Y536" s="399" t="s">
        <v>473</v>
      </c>
      <c r="Z536" s="395" t="s">
        <v>609</v>
      </c>
      <c r="AA536" s="391"/>
      <c r="AB536" s="391"/>
      <c r="AC536" s="391"/>
      <c r="AD536" s="391"/>
      <c r="AE536" s="391"/>
      <c r="AF536" s="391"/>
      <c r="AG536" s="392"/>
      <c r="AH536" s="383"/>
      <c r="AI536" s="378"/>
      <c r="AJ536" s="378"/>
      <c r="AK536" s="379"/>
      <c r="AL536" s="1071"/>
      <c r="AM536" s="1071"/>
      <c r="AN536" s="1071"/>
      <c r="AO536" s="1071"/>
    </row>
    <row r="537" spans="1:41" ht="18.75" hidden="1" customHeight="1" x14ac:dyDescent="0.4">
      <c r="A537" s="324" t="s">
        <v>462</v>
      </c>
      <c r="B537" s="324" t="s">
        <v>163</v>
      </c>
      <c r="C537" s="324" t="s">
        <v>462</v>
      </c>
      <c r="D537" s="324" t="s">
        <v>462</v>
      </c>
      <c r="E537" s="324" t="s">
        <v>462</v>
      </c>
      <c r="F537" s="324" t="s">
        <v>462</v>
      </c>
      <c r="G537" s="324" t="s">
        <v>462</v>
      </c>
      <c r="H537" s="324" t="s">
        <v>462</v>
      </c>
      <c r="I537" s="324" t="s">
        <v>462</v>
      </c>
      <c r="J537" s="346" t="s">
        <v>473</v>
      </c>
      <c r="K537" s="366">
        <v>23</v>
      </c>
      <c r="L537" s="367" t="s">
        <v>691</v>
      </c>
      <c r="M537" s="339" t="s">
        <v>473</v>
      </c>
      <c r="N537" s="380" t="s">
        <v>716</v>
      </c>
      <c r="O537" s="339" t="s">
        <v>473</v>
      </c>
      <c r="P537" s="349" t="s">
        <v>717</v>
      </c>
      <c r="Q537" s="1018"/>
      <c r="R537" s="426" t="s">
        <v>473</v>
      </c>
      <c r="S537" s="388" t="s">
        <v>641</v>
      </c>
      <c r="T537" s="439"/>
      <c r="U537" s="439"/>
      <c r="V537" s="439"/>
      <c r="W537" s="439"/>
      <c r="X537" s="439"/>
      <c r="Y537" s="439"/>
      <c r="Z537" s="433"/>
      <c r="AA537" s="439"/>
      <c r="AB537" s="439"/>
      <c r="AC537" s="439"/>
      <c r="AD537" s="439"/>
      <c r="AE537" s="439"/>
      <c r="AF537" s="439"/>
      <c r="AG537" s="446"/>
      <c r="AH537" s="383"/>
      <c r="AI537" s="378"/>
      <c r="AJ537" s="378"/>
      <c r="AK537" s="379"/>
      <c r="AL537" s="1071"/>
      <c r="AM537" s="1071"/>
      <c r="AN537" s="1071"/>
      <c r="AO537" s="1071"/>
    </row>
    <row r="538" spans="1:41" ht="18.75" hidden="1" customHeight="1" x14ac:dyDescent="0.4">
      <c r="A538" s="324" t="s">
        <v>462</v>
      </c>
      <c r="B538" s="324" t="s">
        <v>163</v>
      </c>
      <c r="C538" s="324" t="s">
        <v>462</v>
      </c>
      <c r="D538" s="324" t="s">
        <v>462</v>
      </c>
      <c r="E538" s="324" t="s">
        <v>462</v>
      </c>
      <c r="F538" s="324" t="s">
        <v>462</v>
      </c>
      <c r="G538" s="324" t="s">
        <v>462</v>
      </c>
      <c r="H538" s="324" t="s">
        <v>462</v>
      </c>
      <c r="I538" s="324" t="s">
        <v>462</v>
      </c>
      <c r="J538" s="365"/>
      <c r="K538" s="366"/>
      <c r="L538" s="367"/>
      <c r="M538" s="368"/>
      <c r="N538" s="380"/>
      <c r="O538" s="368"/>
      <c r="P538" s="349" t="s">
        <v>718</v>
      </c>
      <c r="Q538" s="1027" t="s">
        <v>719</v>
      </c>
      <c r="R538" s="394" t="s">
        <v>473</v>
      </c>
      <c r="S538" s="395" t="s">
        <v>642</v>
      </c>
      <c r="T538" s="437"/>
      <c r="U538" s="438"/>
      <c r="V538" s="399" t="s">
        <v>473</v>
      </c>
      <c r="W538" s="395" t="s">
        <v>643</v>
      </c>
      <c r="X538" s="391"/>
      <c r="Y538" s="391"/>
      <c r="Z538" s="399" t="s">
        <v>473</v>
      </c>
      <c r="AA538" s="395" t="s">
        <v>644</v>
      </c>
      <c r="AB538" s="391"/>
      <c r="AC538" s="391"/>
      <c r="AD538" s="391"/>
      <c r="AE538" s="391"/>
      <c r="AF538" s="391"/>
      <c r="AG538" s="392"/>
      <c r="AH538" s="383"/>
      <c r="AI538" s="378"/>
      <c r="AJ538" s="378"/>
      <c r="AK538" s="379"/>
      <c r="AL538" s="1071"/>
      <c r="AM538" s="1071"/>
      <c r="AN538" s="1071"/>
      <c r="AO538" s="1071"/>
    </row>
    <row r="539" spans="1:41" ht="18.75" hidden="1" customHeight="1" x14ac:dyDescent="0.4">
      <c r="A539" s="324" t="s">
        <v>462</v>
      </c>
      <c r="B539" s="324" t="s">
        <v>163</v>
      </c>
      <c r="C539" s="324" t="s">
        <v>462</v>
      </c>
      <c r="D539" s="324" t="s">
        <v>462</v>
      </c>
      <c r="E539" s="324" t="s">
        <v>462</v>
      </c>
      <c r="F539" s="324" t="s">
        <v>462</v>
      </c>
      <c r="G539" s="324" t="s">
        <v>462</v>
      </c>
      <c r="H539" s="324" t="s">
        <v>462</v>
      </c>
      <c r="I539" s="324" t="s">
        <v>462</v>
      </c>
      <c r="J539" s="365"/>
      <c r="K539" s="366"/>
      <c r="L539" s="367"/>
      <c r="M539" s="368"/>
      <c r="N539" s="380"/>
      <c r="O539" s="339" t="s">
        <v>473</v>
      </c>
      <c r="P539" s="349" t="s">
        <v>720</v>
      </c>
      <c r="Q539" s="1018"/>
      <c r="R539" s="426" t="s">
        <v>473</v>
      </c>
      <c r="S539" s="388" t="s">
        <v>645</v>
      </c>
      <c r="T539" s="439"/>
      <c r="U539" s="439"/>
      <c r="V539" s="439"/>
      <c r="W539" s="439"/>
      <c r="X539" s="439"/>
      <c r="Y539" s="439"/>
      <c r="Z539" s="428" t="s">
        <v>473</v>
      </c>
      <c r="AA539" s="388" t="s">
        <v>646</v>
      </c>
      <c r="AB539" s="433"/>
      <c r="AC539" s="439"/>
      <c r="AD539" s="439"/>
      <c r="AE539" s="439"/>
      <c r="AF539" s="439"/>
      <c r="AG539" s="446"/>
      <c r="AH539" s="383"/>
      <c r="AI539" s="378"/>
      <c r="AJ539" s="378"/>
      <c r="AK539" s="379"/>
      <c r="AL539" s="1071"/>
      <c r="AM539" s="1071"/>
      <c r="AN539" s="1071"/>
      <c r="AO539" s="1071"/>
    </row>
    <row r="540" spans="1:41" ht="18.75" hidden="1" customHeight="1" x14ac:dyDescent="0.4">
      <c r="A540" s="324" t="s">
        <v>462</v>
      </c>
      <c r="B540" s="324" t="s">
        <v>163</v>
      </c>
      <c r="C540" s="324" t="s">
        <v>462</v>
      </c>
      <c r="D540" s="324" t="s">
        <v>462</v>
      </c>
      <c r="E540" s="324" t="s">
        <v>462</v>
      </c>
      <c r="F540" s="324" t="s">
        <v>462</v>
      </c>
      <c r="G540" s="324" t="s">
        <v>462</v>
      </c>
      <c r="H540" s="324" t="s">
        <v>462</v>
      </c>
      <c r="I540" s="324" t="s">
        <v>462</v>
      </c>
      <c r="J540" s="365"/>
      <c r="K540" s="366"/>
      <c r="L540" s="367"/>
      <c r="M540" s="368"/>
      <c r="N540" s="380"/>
      <c r="O540" s="368"/>
      <c r="P540" s="349" t="s">
        <v>712</v>
      </c>
      <c r="Q540" s="384" t="s">
        <v>444</v>
      </c>
      <c r="R540" s="371" t="s">
        <v>473</v>
      </c>
      <c r="S540" s="372" t="s">
        <v>484</v>
      </c>
      <c r="T540" s="372"/>
      <c r="U540" s="375" t="s">
        <v>473</v>
      </c>
      <c r="V540" s="372" t="s">
        <v>525</v>
      </c>
      <c r="W540" s="372"/>
      <c r="X540" s="375" t="s">
        <v>473</v>
      </c>
      <c r="Y540" s="372" t="s">
        <v>587</v>
      </c>
      <c r="Z540" s="393"/>
      <c r="AA540" s="375" t="s">
        <v>473</v>
      </c>
      <c r="AB540" s="372" t="s">
        <v>526</v>
      </c>
      <c r="AC540" s="393"/>
      <c r="AD540" s="393"/>
      <c r="AE540" s="393"/>
      <c r="AF540" s="393"/>
      <c r="AG540" s="436"/>
      <c r="AH540" s="383"/>
      <c r="AI540" s="378"/>
      <c r="AJ540" s="378"/>
      <c r="AK540" s="379"/>
      <c r="AL540" s="1071"/>
      <c r="AM540" s="1071"/>
      <c r="AN540" s="1071"/>
      <c r="AO540" s="1071"/>
    </row>
    <row r="541" spans="1:41" ht="18.75" hidden="1" customHeight="1" x14ac:dyDescent="0.4">
      <c r="A541" s="324" t="s">
        <v>462</v>
      </c>
      <c r="B541" s="324" t="s">
        <v>163</v>
      </c>
      <c r="C541" s="324" t="s">
        <v>462</v>
      </c>
      <c r="D541" s="324" t="s">
        <v>462</v>
      </c>
      <c r="E541" s="324" t="s">
        <v>462</v>
      </c>
      <c r="F541" s="324" t="s">
        <v>462</v>
      </c>
      <c r="G541" s="324" t="s">
        <v>462</v>
      </c>
      <c r="H541" s="324" t="s">
        <v>462</v>
      </c>
      <c r="I541" s="324" t="s">
        <v>462</v>
      </c>
      <c r="J541" s="365"/>
      <c r="K541" s="366"/>
      <c r="L541" s="367"/>
      <c r="M541" s="368"/>
      <c r="N541" s="380"/>
      <c r="O541" s="339" t="s">
        <v>473</v>
      </c>
      <c r="P541" s="349" t="s">
        <v>721</v>
      </c>
      <c r="Q541" s="1000" t="s">
        <v>689</v>
      </c>
      <c r="R541" s="1031" t="s">
        <v>473</v>
      </c>
      <c r="S541" s="1033" t="s">
        <v>484</v>
      </c>
      <c r="T541" s="1033"/>
      <c r="U541" s="1035" t="s">
        <v>473</v>
      </c>
      <c r="V541" s="1033" t="s">
        <v>499</v>
      </c>
      <c r="W541" s="1033"/>
      <c r="X541" s="395"/>
      <c r="Y541" s="395"/>
      <c r="Z541" s="395"/>
      <c r="AA541" s="395"/>
      <c r="AB541" s="395"/>
      <c r="AC541" s="395"/>
      <c r="AD541" s="395"/>
      <c r="AE541" s="395"/>
      <c r="AF541" s="395"/>
      <c r="AG541" s="440"/>
      <c r="AH541" s="383"/>
      <c r="AI541" s="378"/>
      <c r="AJ541" s="378"/>
      <c r="AK541" s="379"/>
      <c r="AL541" s="1071"/>
      <c r="AM541" s="1071"/>
      <c r="AN541" s="1071"/>
      <c r="AO541" s="1071"/>
    </row>
    <row r="542" spans="1:41" ht="18.75" hidden="1" customHeight="1" x14ac:dyDescent="0.4">
      <c r="A542" s="324" t="s">
        <v>462</v>
      </c>
      <c r="B542" s="324" t="s">
        <v>163</v>
      </c>
      <c r="C542" s="324" t="s">
        <v>462</v>
      </c>
      <c r="D542" s="324" t="s">
        <v>462</v>
      </c>
      <c r="E542" s="324" t="s">
        <v>462</v>
      </c>
      <c r="F542" s="324" t="s">
        <v>462</v>
      </c>
      <c r="G542" s="324" t="s">
        <v>462</v>
      </c>
      <c r="H542" s="324" t="s">
        <v>462</v>
      </c>
      <c r="I542" s="324" t="s">
        <v>462</v>
      </c>
      <c r="J542" s="365"/>
      <c r="K542" s="366"/>
      <c r="L542" s="367"/>
      <c r="M542" s="368"/>
      <c r="N542" s="380"/>
      <c r="O542" s="368"/>
      <c r="P542" s="349" t="s">
        <v>722</v>
      </c>
      <c r="Q542" s="1029"/>
      <c r="R542" s="1031"/>
      <c r="S542" s="1033"/>
      <c r="T542" s="1033"/>
      <c r="U542" s="1035"/>
      <c r="V542" s="1033"/>
      <c r="W542" s="1033"/>
      <c r="X542" s="388"/>
      <c r="Y542" s="388"/>
      <c r="Z542" s="388"/>
      <c r="AA542" s="388"/>
      <c r="AB542" s="388"/>
      <c r="AC542" s="388"/>
      <c r="AD542" s="388"/>
      <c r="AE542" s="388"/>
      <c r="AF542" s="388"/>
      <c r="AG542" s="441"/>
      <c r="AH542" s="383"/>
      <c r="AI542" s="378"/>
      <c r="AJ542" s="378"/>
      <c r="AK542" s="379"/>
      <c r="AL542" s="1071"/>
      <c r="AM542" s="1071"/>
      <c r="AN542" s="1071"/>
      <c r="AO542" s="1071"/>
    </row>
    <row r="543" spans="1:41" ht="18.75" hidden="1" customHeight="1" x14ac:dyDescent="0.4">
      <c r="A543" s="324" t="s">
        <v>462</v>
      </c>
      <c r="B543" s="324" t="s">
        <v>163</v>
      </c>
      <c r="C543" s="324" t="s">
        <v>462</v>
      </c>
      <c r="D543" s="324" t="s">
        <v>462</v>
      </c>
      <c r="E543" s="324" t="s">
        <v>462</v>
      </c>
      <c r="F543" s="324" t="s">
        <v>462</v>
      </c>
      <c r="G543" s="324" t="s">
        <v>462</v>
      </c>
      <c r="H543" s="324" t="s">
        <v>462</v>
      </c>
      <c r="I543" s="324" t="s">
        <v>462</v>
      </c>
      <c r="J543" s="365"/>
      <c r="K543" s="366"/>
      <c r="L543" s="367"/>
      <c r="M543" s="368"/>
      <c r="N543" s="349"/>
      <c r="O543" s="339" t="s">
        <v>473</v>
      </c>
      <c r="P543" s="349" t="s">
        <v>723</v>
      </c>
      <c r="Q543" s="1000" t="s">
        <v>527</v>
      </c>
      <c r="R543" s="394" t="s">
        <v>473</v>
      </c>
      <c r="S543" s="395" t="s">
        <v>484</v>
      </c>
      <c r="T543" s="395"/>
      <c r="U543" s="396"/>
      <c r="V543" s="397"/>
      <c r="W543" s="397"/>
      <c r="X543" s="396"/>
      <c r="Y543" s="397"/>
      <c r="Z543" s="398"/>
      <c r="AA543" s="396"/>
      <c r="AB543" s="397"/>
      <c r="AC543" s="398"/>
      <c r="AD543" s="399" t="s">
        <v>473</v>
      </c>
      <c r="AE543" s="395" t="s">
        <v>528</v>
      </c>
      <c r="AF543" s="391"/>
      <c r="AG543" s="392"/>
      <c r="AH543" s="378"/>
      <c r="AI543" s="378"/>
      <c r="AJ543" s="378"/>
      <c r="AK543" s="379"/>
      <c r="AL543" s="1071"/>
      <c r="AM543" s="1071"/>
      <c r="AN543" s="1071"/>
      <c r="AO543" s="1071"/>
    </row>
    <row r="544" spans="1:41" ht="18.75" hidden="1" customHeight="1" x14ac:dyDescent="0.4">
      <c r="A544" s="324" t="s">
        <v>462</v>
      </c>
      <c r="B544" s="324" t="s">
        <v>163</v>
      </c>
      <c r="C544" s="324" t="s">
        <v>462</v>
      </c>
      <c r="D544" s="324" t="s">
        <v>462</v>
      </c>
      <c r="E544" s="324" t="s">
        <v>462</v>
      </c>
      <c r="F544" s="324" t="s">
        <v>462</v>
      </c>
      <c r="G544" s="324" t="s">
        <v>462</v>
      </c>
      <c r="H544" s="324" t="s">
        <v>462</v>
      </c>
      <c r="I544" s="324" t="s">
        <v>462</v>
      </c>
      <c r="J544" s="365"/>
      <c r="K544" s="366"/>
      <c r="L544" s="367"/>
      <c r="M544" s="368"/>
      <c r="N544" s="349"/>
      <c r="O544" s="369"/>
      <c r="P544" s="380"/>
      <c r="Q544" s="1028"/>
      <c r="R544" s="346" t="s">
        <v>473</v>
      </c>
      <c r="S544" s="347" t="s">
        <v>529</v>
      </c>
      <c r="T544" s="347"/>
      <c r="U544" s="339"/>
      <c r="V544" s="339" t="s">
        <v>473</v>
      </c>
      <c r="W544" s="347" t="s">
        <v>530</v>
      </c>
      <c r="X544" s="339"/>
      <c r="Y544" s="339"/>
      <c r="Z544" s="339" t="s">
        <v>473</v>
      </c>
      <c r="AA544" s="347" t="s">
        <v>531</v>
      </c>
      <c r="AB544" s="326"/>
      <c r="AC544" s="347"/>
      <c r="AD544" s="339" t="s">
        <v>473</v>
      </c>
      <c r="AE544" s="347" t="s">
        <v>532</v>
      </c>
      <c r="AF544" s="400"/>
      <c r="AG544" s="401"/>
      <c r="AH544" s="378"/>
      <c r="AI544" s="378"/>
      <c r="AJ544" s="378"/>
      <c r="AK544" s="379"/>
      <c r="AL544" s="1071"/>
      <c r="AM544" s="1071"/>
      <c r="AN544" s="1071"/>
      <c r="AO544" s="1071"/>
    </row>
    <row r="545" spans="1:41" ht="18.75" hidden="1" customHeight="1" x14ac:dyDescent="0.4">
      <c r="A545" s="324" t="s">
        <v>462</v>
      </c>
      <c r="B545" s="324" t="s">
        <v>163</v>
      </c>
      <c r="C545" s="324" t="s">
        <v>462</v>
      </c>
      <c r="D545" s="324" t="s">
        <v>462</v>
      </c>
      <c r="E545" s="324" t="s">
        <v>462</v>
      </c>
      <c r="F545" s="324" t="s">
        <v>462</v>
      </c>
      <c r="G545" s="324" t="s">
        <v>462</v>
      </c>
      <c r="H545" s="324" t="s">
        <v>462</v>
      </c>
      <c r="I545" s="324" t="s">
        <v>462</v>
      </c>
      <c r="J545" s="365"/>
      <c r="K545" s="366"/>
      <c r="L545" s="367"/>
      <c r="M545" s="368"/>
      <c r="N545" s="349"/>
      <c r="O545" s="369"/>
      <c r="P545" s="380"/>
      <c r="Q545" s="1028"/>
      <c r="R545" s="346" t="s">
        <v>473</v>
      </c>
      <c r="S545" s="347" t="s">
        <v>533</v>
      </c>
      <c r="T545" s="347"/>
      <c r="U545" s="339"/>
      <c r="V545" s="339" t="s">
        <v>473</v>
      </c>
      <c r="W545" s="347" t="s">
        <v>534</v>
      </c>
      <c r="X545" s="339"/>
      <c r="Y545" s="339"/>
      <c r="Z545" s="339" t="s">
        <v>473</v>
      </c>
      <c r="AA545" s="347" t="s">
        <v>535</v>
      </c>
      <c r="AB545" s="326"/>
      <c r="AC545" s="347"/>
      <c r="AD545" s="339" t="s">
        <v>473</v>
      </c>
      <c r="AE545" s="347" t="s">
        <v>536</v>
      </c>
      <c r="AF545" s="400"/>
      <c r="AG545" s="401"/>
      <c r="AH545" s="378"/>
      <c r="AI545" s="378"/>
      <c r="AJ545" s="378"/>
      <c r="AK545" s="379"/>
      <c r="AL545" s="1071"/>
      <c r="AM545" s="1071"/>
      <c r="AN545" s="1071"/>
      <c r="AO545" s="1071"/>
    </row>
    <row r="546" spans="1:41" ht="18.75" hidden="1" customHeight="1" x14ac:dyDescent="0.4">
      <c r="A546" s="324" t="s">
        <v>462</v>
      </c>
      <c r="B546" s="324" t="s">
        <v>163</v>
      </c>
      <c r="C546" s="324" t="s">
        <v>462</v>
      </c>
      <c r="D546" s="324" t="s">
        <v>462</v>
      </c>
      <c r="E546" s="324" t="s">
        <v>462</v>
      </c>
      <c r="F546" s="324" t="s">
        <v>462</v>
      </c>
      <c r="G546" s="324" t="s">
        <v>462</v>
      </c>
      <c r="H546" s="324" t="s">
        <v>462</v>
      </c>
      <c r="I546" s="324" t="s">
        <v>462</v>
      </c>
      <c r="J546" s="365"/>
      <c r="K546" s="366"/>
      <c r="L546" s="367"/>
      <c r="M546" s="368"/>
      <c r="N546" s="349"/>
      <c r="O546" s="369"/>
      <c r="P546" s="380"/>
      <c r="Q546" s="1028"/>
      <c r="R546" s="346" t="s">
        <v>473</v>
      </c>
      <c r="S546" s="347" t="s">
        <v>537</v>
      </c>
      <c r="T546" s="347"/>
      <c r="U546" s="339"/>
      <c r="V546" s="339" t="s">
        <v>473</v>
      </c>
      <c r="W546" s="347" t="s">
        <v>538</v>
      </c>
      <c r="X546" s="339"/>
      <c r="Y546" s="339"/>
      <c r="Z546" s="339" t="s">
        <v>473</v>
      </c>
      <c r="AA546" s="347" t="s">
        <v>539</v>
      </c>
      <c r="AB546" s="326"/>
      <c r="AC546" s="347"/>
      <c r="AD546" s="339" t="s">
        <v>473</v>
      </c>
      <c r="AE546" s="347" t="s">
        <v>540</v>
      </c>
      <c r="AF546" s="400"/>
      <c r="AG546" s="401"/>
      <c r="AH546" s="378"/>
      <c r="AI546" s="378"/>
      <c r="AJ546" s="378"/>
      <c r="AK546" s="379"/>
      <c r="AL546" s="1071"/>
      <c r="AM546" s="1071"/>
      <c r="AN546" s="1071"/>
      <c r="AO546" s="1071"/>
    </row>
    <row r="547" spans="1:41" ht="18.75" hidden="1" customHeight="1" x14ac:dyDescent="0.4">
      <c r="A547" s="324" t="s">
        <v>462</v>
      </c>
      <c r="B547" s="324" t="s">
        <v>163</v>
      </c>
      <c r="C547" s="324" t="s">
        <v>462</v>
      </c>
      <c r="D547" s="324" t="s">
        <v>462</v>
      </c>
      <c r="E547" s="324" t="s">
        <v>462</v>
      </c>
      <c r="F547" s="324" t="s">
        <v>462</v>
      </c>
      <c r="G547" s="324" t="s">
        <v>462</v>
      </c>
      <c r="H547" s="324" t="s">
        <v>462</v>
      </c>
      <c r="I547" s="324" t="s">
        <v>462</v>
      </c>
      <c r="J547" s="365"/>
      <c r="K547" s="366"/>
      <c r="L547" s="367"/>
      <c r="M547" s="368"/>
      <c r="N547" s="349"/>
      <c r="O547" s="369"/>
      <c r="P547" s="380"/>
      <c r="Q547" s="1028"/>
      <c r="R547" s="346" t="s">
        <v>473</v>
      </c>
      <c r="S547" s="347" t="s">
        <v>541</v>
      </c>
      <c r="T547" s="347"/>
      <c r="U547" s="339"/>
      <c r="V547" s="339" t="s">
        <v>473</v>
      </c>
      <c r="W547" s="347" t="s">
        <v>542</v>
      </c>
      <c r="X547" s="339"/>
      <c r="Y547" s="339"/>
      <c r="Z547" s="339" t="s">
        <v>473</v>
      </c>
      <c r="AA547" s="347" t="s">
        <v>543</v>
      </c>
      <c r="AB547" s="326"/>
      <c r="AC547" s="347"/>
      <c r="AD547" s="339" t="s">
        <v>473</v>
      </c>
      <c r="AE547" s="347" t="s">
        <v>544</v>
      </c>
      <c r="AF547" s="400"/>
      <c r="AG547" s="401"/>
      <c r="AH547" s="378"/>
      <c r="AI547" s="378"/>
      <c r="AJ547" s="378"/>
      <c r="AK547" s="379"/>
      <c r="AL547" s="1071"/>
      <c r="AM547" s="1071"/>
      <c r="AN547" s="1071"/>
      <c r="AO547" s="1071"/>
    </row>
    <row r="548" spans="1:41" ht="18.75" hidden="1" customHeight="1" x14ac:dyDescent="0.4">
      <c r="A548" s="344" t="s">
        <v>462</v>
      </c>
      <c r="B548" s="344" t="s">
        <v>163</v>
      </c>
      <c r="C548" s="344" t="s">
        <v>462</v>
      </c>
      <c r="D548" s="344" t="s">
        <v>462</v>
      </c>
      <c r="E548" s="344" t="s">
        <v>462</v>
      </c>
      <c r="F548" s="344" t="s">
        <v>462</v>
      </c>
      <c r="G548" s="344" t="s">
        <v>462</v>
      </c>
      <c r="H548" s="344" t="s">
        <v>462</v>
      </c>
      <c r="I548" s="345" t="s">
        <v>462</v>
      </c>
      <c r="J548" s="402"/>
      <c r="K548" s="403"/>
      <c r="L548" s="404"/>
      <c r="M548" s="405"/>
      <c r="N548" s="406"/>
      <c r="O548" s="407"/>
      <c r="P548" s="408"/>
      <c r="Q548" s="1040"/>
      <c r="R548" s="409" t="s">
        <v>473</v>
      </c>
      <c r="S548" s="410" t="s">
        <v>545</v>
      </c>
      <c r="T548" s="410"/>
      <c r="U548" s="411"/>
      <c r="V548" s="411"/>
      <c r="W548" s="410"/>
      <c r="X548" s="411"/>
      <c r="Y548" s="411"/>
      <c r="Z548" s="411"/>
      <c r="AA548" s="410"/>
      <c r="AB548" s="412"/>
      <c r="AC548" s="410"/>
      <c r="AD548" s="411"/>
      <c r="AE548" s="410"/>
      <c r="AF548" s="413"/>
      <c r="AG548" s="414"/>
      <c r="AH548" s="415"/>
      <c r="AI548" s="415"/>
      <c r="AJ548" s="415"/>
      <c r="AK548" s="416"/>
      <c r="AL548" s="1072"/>
      <c r="AM548" s="1072"/>
      <c r="AN548" s="1072"/>
      <c r="AO548" s="1072"/>
    </row>
    <row r="549" spans="1:41" ht="18.75" hidden="1" customHeight="1" x14ac:dyDescent="0.4">
      <c r="A549" s="324" t="s">
        <v>462</v>
      </c>
      <c r="B549" s="324" t="s">
        <v>163</v>
      </c>
      <c r="C549" s="324" t="s">
        <v>462</v>
      </c>
      <c r="D549" s="324" t="s">
        <v>462</v>
      </c>
      <c r="E549" s="324" t="s">
        <v>462</v>
      </c>
      <c r="F549" s="324" t="s">
        <v>462</v>
      </c>
      <c r="G549" s="324" t="s">
        <v>462</v>
      </c>
      <c r="H549" s="324" t="s">
        <v>462</v>
      </c>
      <c r="I549" s="324" t="s">
        <v>462</v>
      </c>
      <c r="J549" s="363"/>
      <c r="K549" s="351"/>
      <c r="L549" s="352"/>
      <c r="M549" s="353"/>
      <c r="N549" s="342"/>
      <c r="O549" s="354"/>
      <c r="P549" s="342"/>
      <c r="Q549" s="1014" t="s">
        <v>548</v>
      </c>
      <c r="R549" s="363" t="s">
        <v>473</v>
      </c>
      <c r="S549" s="340" t="s">
        <v>549</v>
      </c>
      <c r="T549" s="442"/>
      <c r="U549" s="458"/>
      <c r="V549" s="444" t="s">
        <v>473</v>
      </c>
      <c r="W549" s="340" t="s">
        <v>622</v>
      </c>
      <c r="X549" s="443"/>
      <c r="Y549" s="443"/>
      <c r="Z549" s="444" t="s">
        <v>473</v>
      </c>
      <c r="AA549" s="340" t="s">
        <v>623</v>
      </c>
      <c r="AB549" s="443"/>
      <c r="AC549" s="443"/>
      <c r="AD549" s="444" t="s">
        <v>473</v>
      </c>
      <c r="AE549" s="340" t="s">
        <v>624</v>
      </c>
      <c r="AF549" s="443"/>
      <c r="AG549" s="445"/>
      <c r="AH549" s="444" t="s">
        <v>473</v>
      </c>
      <c r="AI549" s="340" t="s">
        <v>487</v>
      </c>
      <c r="AJ549" s="340"/>
      <c r="AK549" s="364"/>
      <c r="AL549" s="1069"/>
      <c r="AM549" s="1069"/>
      <c r="AN549" s="1069"/>
      <c r="AO549" s="1069"/>
    </row>
    <row r="550" spans="1:41" ht="18.75" hidden="1" customHeight="1" x14ac:dyDescent="0.4">
      <c r="A550" s="324" t="s">
        <v>462</v>
      </c>
      <c r="B550" s="324" t="s">
        <v>163</v>
      </c>
      <c r="C550" s="324" t="s">
        <v>462</v>
      </c>
      <c r="D550" s="324" t="s">
        <v>462</v>
      </c>
      <c r="E550" s="324" t="s">
        <v>462</v>
      </c>
      <c r="F550" s="324" t="s">
        <v>462</v>
      </c>
      <c r="G550" s="324" t="s">
        <v>462</v>
      </c>
      <c r="H550" s="324" t="s">
        <v>462</v>
      </c>
      <c r="I550" s="324" t="s">
        <v>462</v>
      </c>
      <c r="J550" s="365"/>
      <c r="K550" s="366"/>
      <c r="L550" s="367"/>
      <c r="M550" s="368"/>
      <c r="N550" s="349"/>
      <c r="O550" s="369"/>
      <c r="P550" s="349"/>
      <c r="Q550" s="1018"/>
      <c r="R550" s="426" t="s">
        <v>473</v>
      </c>
      <c r="S550" s="388" t="s">
        <v>625</v>
      </c>
      <c r="T550" s="427"/>
      <c r="U550" s="455"/>
      <c r="V550" s="428" t="s">
        <v>473</v>
      </c>
      <c r="W550" s="388" t="s">
        <v>550</v>
      </c>
      <c r="X550" s="433"/>
      <c r="Y550" s="433"/>
      <c r="Z550" s="433"/>
      <c r="AA550" s="433"/>
      <c r="AB550" s="433"/>
      <c r="AC550" s="433"/>
      <c r="AD550" s="433"/>
      <c r="AE550" s="433"/>
      <c r="AF550" s="433"/>
      <c r="AG550" s="434"/>
      <c r="AH550" s="339" t="s">
        <v>473</v>
      </c>
      <c r="AI550" s="347" t="s">
        <v>491</v>
      </c>
      <c r="AJ550" s="378"/>
      <c r="AK550" s="379"/>
      <c r="AL550" s="1070"/>
      <c r="AM550" s="1070"/>
      <c r="AN550" s="1070"/>
      <c r="AO550" s="1070"/>
    </row>
    <row r="551" spans="1:41" ht="18.75" hidden="1" customHeight="1" x14ac:dyDescent="0.4">
      <c r="A551" s="324" t="s">
        <v>462</v>
      </c>
      <c r="B551" s="324" t="s">
        <v>163</v>
      </c>
      <c r="C551" s="324" t="s">
        <v>462</v>
      </c>
      <c r="D551" s="324" t="s">
        <v>462</v>
      </c>
      <c r="E551" s="324" t="s">
        <v>462</v>
      </c>
      <c r="F551" s="324" t="s">
        <v>462</v>
      </c>
      <c r="G551" s="324" t="s">
        <v>462</v>
      </c>
      <c r="H551" s="324" t="s">
        <v>462</v>
      </c>
      <c r="I551" s="324" t="s">
        <v>462</v>
      </c>
      <c r="J551" s="365"/>
      <c r="K551" s="366"/>
      <c r="L551" s="367"/>
      <c r="M551" s="368"/>
      <c r="N551" s="349"/>
      <c r="O551" s="369"/>
      <c r="P551" s="349"/>
      <c r="Q551" s="387" t="s">
        <v>483</v>
      </c>
      <c r="R551" s="371" t="s">
        <v>473</v>
      </c>
      <c r="S551" s="372" t="s">
        <v>484</v>
      </c>
      <c r="T551" s="372"/>
      <c r="U551" s="374"/>
      <c r="V551" s="375" t="s">
        <v>473</v>
      </c>
      <c r="W551" s="372" t="s">
        <v>588</v>
      </c>
      <c r="X551" s="372"/>
      <c r="Y551" s="374"/>
      <c r="Z551" s="375" t="s">
        <v>473</v>
      </c>
      <c r="AA551" s="393" t="s">
        <v>589</v>
      </c>
      <c r="AB551" s="393"/>
      <c r="AC551" s="393"/>
      <c r="AD551" s="375" t="s">
        <v>473</v>
      </c>
      <c r="AE551" s="393" t="s">
        <v>590</v>
      </c>
      <c r="AF551" s="376"/>
      <c r="AG551" s="382"/>
      <c r="AH551" s="383"/>
      <c r="AI551" s="378"/>
      <c r="AJ551" s="378"/>
      <c r="AK551" s="379"/>
      <c r="AL551" s="1071"/>
      <c r="AM551" s="1071"/>
      <c r="AN551" s="1071"/>
      <c r="AO551" s="1071"/>
    </row>
    <row r="552" spans="1:41" ht="18.75" hidden="1" customHeight="1" x14ac:dyDescent="0.4">
      <c r="A552" s="324" t="s">
        <v>462</v>
      </c>
      <c r="B552" s="324" t="s">
        <v>163</v>
      </c>
      <c r="C552" s="324" t="s">
        <v>462</v>
      </c>
      <c r="D552" s="324" t="s">
        <v>462</v>
      </c>
      <c r="E552" s="324" t="s">
        <v>462</v>
      </c>
      <c r="F552" s="324" t="s">
        <v>462</v>
      </c>
      <c r="G552" s="324" t="s">
        <v>462</v>
      </c>
      <c r="H552" s="324" t="s">
        <v>462</v>
      </c>
      <c r="I552" s="324" t="s">
        <v>462</v>
      </c>
      <c r="J552" s="365"/>
      <c r="K552" s="366"/>
      <c r="L552" s="367"/>
      <c r="M552" s="368"/>
      <c r="N552" s="349"/>
      <c r="O552" s="369"/>
      <c r="P552" s="349"/>
      <c r="Q552" s="387" t="s">
        <v>361</v>
      </c>
      <c r="R552" s="371" t="s">
        <v>473</v>
      </c>
      <c r="S552" s="372" t="s">
        <v>552</v>
      </c>
      <c r="T552" s="373"/>
      <c r="U552" s="374"/>
      <c r="V552" s="375" t="s">
        <v>473</v>
      </c>
      <c r="W552" s="372" t="s">
        <v>553</v>
      </c>
      <c r="X552" s="376"/>
      <c r="Y552" s="376"/>
      <c r="Z552" s="376"/>
      <c r="AA552" s="376"/>
      <c r="AB552" s="376"/>
      <c r="AC552" s="376"/>
      <c r="AD552" s="376"/>
      <c r="AE552" s="376"/>
      <c r="AF552" s="376"/>
      <c r="AG552" s="382"/>
      <c r="AH552" s="383"/>
      <c r="AI552" s="378"/>
      <c r="AJ552" s="378"/>
      <c r="AK552" s="379"/>
      <c r="AL552" s="1071"/>
      <c r="AM552" s="1071"/>
      <c r="AN552" s="1071"/>
      <c r="AO552" s="1071"/>
    </row>
    <row r="553" spans="1:41" ht="19.5" hidden="1" customHeight="1" x14ac:dyDescent="0.4">
      <c r="A553" s="324" t="s">
        <v>462</v>
      </c>
      <c r="B553" s="324" t="s">
        <v>163</v>
      </c>
      <c r="C553" s="324" t="s">
        <v>462</v>
      </c>
      <c r="D553" s="324" t="s">
        <v>462</v>
      </c>
      <c r="E553" s="324" t="s">
        <v>462</v>
      </c>
      <c r="F553" s="324" t="s">
        <v>462</v>
      </c>
      <c r="G553" s="324" t="s">
        <v>462</v>
      </c>
      <c r="H553" s="324" t="s">
        <v>462</v>
      </c>
      <c r="I553" s="324" t="s">
        <v>462</v>
      </c>
      <c r="J553" s="365"/>
      <c r="K553" s="366"/>
      <c r="L553" s="367"/>
      <c r="M553" s="368"/>
      <c r="N553" s="349"/>
      <c r="O553" s="369"/>
      <c r="P553" s="380"/>
      <c r="Q553" s="381" t="s">
        <v>492</v>
      </c>
      <c r="R553" s="371" t="s">
        <v>473</v>
      </c>
      <c r="S553" s="372" t="s">
        <v>489</v>
      </c>
      <c r="T553" s="373"/>
      <c r="U553" s="374"/>
      <c r="V553" s="375" t="s">
        <v>473</v>
      </c>
      <c r="W553" s="372" t="s">
        <v>493</v>
      </c>
      <c r="X553" s="375"/>
      <c r="Y553" s="372"/>
      <c r="Z553" s="376"/>
      <c r="AA553" s="376"/>
      <c r="AB553" s="376"/>
      <c r="AC553" s="376"/>
      <c r="AD553" s="376"/>
      <c r="AE553" s="376"/>
      <c r="AF553" s="376"/>
      <c r="AG553" s="382"/>
      <c r="AH553" s="378"/>
      <c r="AI553" s="378"/>
      <c r="AJ553" s="378"/>
      <c r="AK553" s="379"/>
      <c r="AL553" s="1071"/>
      <c r="AM553" s="1071"/>
      <c r="AN553" s="1071"/>
      <c r="AO553" s="1071"/>
    </row>
    <row r="554" spans="1:41" ht="19.5" hidden="1" customHeight="1" x14ac:dyDescent="0.4">
      <c r="A554" s="324" t="s">
        <v>462</v>
      </c>
      <c r="B554" s="324" t="s">
        <v>163</v>
      </c>
      <c r="C554" s="324" t="s">
        <v>462</v>
      </c>
      <c r="D554" s="324" t="s">
        <v>462</v>
      </c>
      <c r="E554" s="324" t="s">
        <v>462</v>
      </c>
      <c r="F554" s="324" t="s">
        <v>462</v>
      </c>
      <c r="G554" s="324" t="s">
        <v>462</v>
      </c>
      <c r="H554" s="324" t="s">
        <v>462</v>
      </c>
      <c r="I554" s="324" t="s">
        <v>462</v>
      </c>
      <c r="J554" s="365"/>
      <c r="K554" s="366"/>
      <c r="L554" s="367"/>
      <c r="M554" s="368"/>
      <c r="N554" s="349"/>
      <c r="O554" s="369"/>
      <c r="P554" s="380"/>
      <c r="Q554" s="381" t="s">
        <v>494</v>
      </c>
      <c r="R554" s="371" t="s">
        <v>473</v>
      </c>
      <c r="S554" s="372" t="s">
        <v>489</v>
      </c>
      <c r="T554" s="373"/>
      <c r="U554" s="374"/>
      <c r="V554" s="375" t="s">
        <v>473</v>
      </c>
      <c r="W554" s="372" t="s">
        <v>493</v>
      </c>
      <c r="X554" s="375"/>
      <c r="Y554" s="372"/>
      <c r="Z554" s="376"/>
      <c r="AA554" s="376"/>
      <c r="AB554" s="376"/>
      <c r="AC554" s="376"/>
      <c r="AD554" s="376"/>
      <c r="AE554" s="376"/>
      <c r="AF554" s="376"/>
      <c r="AG554" s="382"/>
      <c r="AH554" s="378"/>
      <c r="AI554" s="378"/>
      <c r="AJ554" s="378"/>
      <c r="AK554" s="379"/>
      <c r="AL554" s="1071"/>
      <c r="AM554" s="1071"/>
      <c r="AN554" s="1071"/>
      <c r="AO554" s="1071"/>
    </row>
    <row r="555" spans="1:41" ht="18.75" hidden="1" customHeight="1" x14ac:dyDescent="0.4">
      <c r="A555" s="324" t="s">
        <v>462</v>
      </c>
      <c r="B555" s="324" t="s">
        <v>163</v>
      </c>
      <c r="C555" s="324" t="s">
        <v>462</v>
      </c>
      <c r="D555" s="324" t="s">
        <v>462</v>
      </c>
      <c r="E555" s="324" t="s">
        <v>462</v>
      </c>
      <c r="F555" s="324" t="s">
        <v>462</v>
      </c>
      <c r="G555" s="324" t="s">
        <v>462</v>
      </c>
      <c r="H555" s="324" t="s">
        <v>462</v>
      </c>
      <c r="I555" s="324" t="s">
        <v>462</v>
      </c>
      <c r="J555" s="365"/>
      <c r="K555" s="366"/>
      <c r="L555" s="367"/>
      <c r="M555" s="368"/>
      <c r="N555" s="349"/>
      <c r="O555" s="369"/>
      <c r="P555" s="349"/>
      <c r="Q555" s="387" t="s">
        <v>707</v>
      </c>
      <c r="R555" s="371" t="s">
        <v>473</v>
      </c>
      <c r="S555" s="372" t="s">
        <v>549</v>
      </c>
      <c r="T555" s="373"/>
      <c r="U555" s="374"/>
      <c r="V555" s="375" t="s">
        <v>473</v>
      </c>
      <c r="W555" s="372" t="s">
        <v>632</v>
      </c>
      <c r="X555" s="393"/>
      <c r="Y555" s="393"/>
      <c r="Z555" s="393"/>
      <c r="AA555" s="393"/>
      <c r="AB555" s="376"/>
      <c r="AC555" s="376"/>
      <c r="AD555" s="376"/>
      <c r="AE555" s="376"/>
      <c r="AF555" s="376"/>
      <c r="AG555" s="382"/>
      <c r="AH555" s="383"/>
      <c r="AI555" s="378"/>
      <c r="AJ555" s="378"/>
      <c r="AK555" s="379"/>
      <c r="AL555" s="1071"/>
      <c r="AM555" s="1071"/>
      <c r="AN555" s="1071"/>
      <c r="AO555" s="1071"/>
    </row>
    <row r="556" spans="1:41" ht="18.75" hidden="1" customHeight="1" x14ac:dyDescent="0.4">
      <c r="A556" s="324" t="s">
        <v>462</v>
      </c>
      <c r="B556" s="324" t="s">
        <v>163</v>
      </c>
      <c r="C556" s="324" t="s">
        <v>462</v>
      </c>
      <c r="D556" s="324" t="s">
        <v>462</v>
      </c>
      <c r="E556" s="324" t="s">
        <v>462</v>
      </c>
      <c r="F556" s="324" t="s">
        <v>462</v>
      </c>
      <c r="G556" s="324" t="s">
        <v>462</v>
      </c>
      <c r="H556" s="324" t="s">
        <v>462</v>
      </c>
      <c r="I556" s="324" t="s">
        <v>462</v>
      </c>
      <c r="J556" s="365"/>
      <c r="K556" s="366"/>
      <c r="L556" s="367"/>
      <c r="M556" s="368"/>
      <c r="N556" s="349"/>
      <c r="O556" s="369"/>
      <c r="P556" s="349"/>
      <c r="Q556" s="387" t="s">
        <v>708</v>
      </c>
      <c r="R556" s="371" t="s">
        <v>473</v>
      </c>
      <c r="S556" s="372" t="s">
        <v>709</v>
      </c>
      <c r="T556" s="373"/>
      <c r="U556" s="374"/>
      <c r="V556" s="375" t="s">
        <v>473</v>
      </c>
      <c r="W556" s="372" t="s">
        <v>710</v>
      </c>
      <c r="X556" s="376"/>
      <c r="Y556" s="376"/>
      <c r="Z556" s="376"/>
      <c r="AA556" s="393"/>
      <c r="AB556" s="376"/>
      <c r="AC556" s="376"/>
      <c r="AD556" s="376"/>
      <c r="AE556" s="376"/>
      <c r="AF556" s="376"/>
      <c r="AG556" s="382"/>
      <c r="AH556" s="383"/>
      <c r="AI556" s="378"/>
      <c r="AJ556" s="378"/>
      <c r="AK556" s="379"/>
      <c r="AL556" s="1071"/>
      <c r="AM556" s="1071"/>
      <c r="AN556" s="1071"/>
      <c r="AO556" s="1071"/>
    </row>
    <row r="557" spans="1:41" ht="18.75" hidden="1" customHeight="1" x14ac:dyDescent="0.4">
      <c r="A557" s="324" t="s">
        <v>462</v>
      </c>
      <c r="B557" s="324" t="s">
        <v>163</v>
      </c>
      <c r="C557" s="324" t="s">
        <v>462</v>
      </c>
      <c r="D557" s="324" t="s">
        <v>462</v>
      </c>
      <c r="E557" s="324" t="s">
        <v>462</v>
      </c>
      <c r="F557" s="324" t="s">
        <v>462</v>
      </c>
      <c r="G557" s="324" t="s">
        <v>462</v>
      </c>
      <c r="H557" s="324" t="s">
        <v>462</v>
      </c>
      <c r="I557" s="324" t="s">
        <v>462</v>
      </c>
      <c r="J557" s="365"/>
      <c r="K557" s="366"/>
      <c r="L557" s="367"/>
      <c r="M557" s="368"/>
      <c r="N557" s="349"/>
      <c r="O557" s="369"/>
      <c r="P557" s="349"/>
      <c r="Q557" s="387" t="s">
        <v>678</v>
      </c>
      <c r="R557" s="371" t="s">
        <v>473</v>
      </c>
      <c r="S557" s="372" t="s">
        <v>484</v>
      </c>
      <c r="T557" s="373"/>
      <c r="U557" s="375" t="s">
        <v>473</v>
      </c>
      <c r="V557" s="372" t="s">
        <v>499</v>
      </c>
      <c r="W557" s="376"/>
      <c r="X557" s="376"/>
      <c r="Y557" s="376"/>
      <c r="Z557" s="376"/>
      <c r="AA557" s="376"/>
      <c r="AB557" s="376"/>
      <c r="AC557" s="376"/>
      <c r="AD557" s="376"/>
      <c r="AE557" s="376"/>
      <c r="AF557" s="376"/>
      <c r="AG557" s="382"/>
      <c r="AH557" s="383"/>
      <c r="AI557" s="378"/>
      <c r="AJ557" s="378"/>
      <c r="AK557" s="379"/>
      <c r="AL557" s="1071"/>
      <c r="AM557" s="1071"/>
      <c r="AN557" s="1071"/>
      <c r="AO557" s="1071"/>
    </row>
    <row r="558" spans="1:41" ht="18.75" hidden="1" customHeight="1" x14ac:dyDescent="0.4">
      <c r="A558" s="324" t="s">
        <v>462</v>
      </c>
      <c r="B558" s="324" t="s">
        <v>163</v>
      </c>
      <c r="C558" s="324" t="s">
        <v>462</v>
      </c>
      <c r="D558" s="324" t="s">
        <v>462</v>
      </c>
      <c r="E558" s="324" t="s">
        <v>462</v>
      </c>
      <c r="F558" s="324" t="s">
        <v>462</v>
      </c>
      <c r="G558" s="324" t="s">
        <v>462</v>
      </c>
      <c r="H558" s="324" t="s">
        <v>462</v>
      </c>
      <c r="I558" s="324" t="s">
        <v>462</v>
      </c>
      <c r="J558" s="365"/>
      <c r="K558" s="366"/>
      <c r="L558" s="367"/>
      <c r="M558" s="368"/>
      <c r="N558" s="349"/>
      <c r="O558" s="369"/>
      <c r="P558" s="349"/>
      <c r="Q558" s="387" t="s">
        <v>681</v>
      </c>
      <c r="R558" s="371" t="s">
        <v>473</v>
      </c>
      <c r="S558" s="372" t="s">
        <v>552</v>
      </c>
      <c r="T558" s="373"/>
      <c r="U558" s="374"/>
      <c r="V558" s="375" t="s">
        <v>473</v>
      </c>
      <c r="W558" s="372" t="s">
        <v>553</v>
      </c>
      <c r="X558" s="376"/>
      <c r="Y558" s="376"/>
      <c r="Z558" s="376"/>
      <c r="AA558" s="376"/>
      <c r="AB558" s="376"/>
      <c r="AC558" s="376"/>
      <c r="AD558" s="376"/>
      <c r="AE558" s="376"/>
      <c r="AF558" s="376"/>
      <c r="AG558" s="382"/>
      <c r="AH558" s="383"/>
      <c r="AI558" s="378"/>
      <c r="AJ558" s="378"/>
      <c r="AK558" s="379"/>
      <c r="AL558" s="1071"/>
      <c r="AM558" s="1071"/>
      <c r="AN558" s="1071"/>
      <c r="AO558" s="1071"/>
    </row>
    <row r="559" spans="1:41" ht="19.5" hidden="1" customHeight="1" x14ac:dyDescent="0.4">
      <c r="A559" s="324" t="s">
        <v>462</v>
      </c>
      <c r="B559" s="324" t="s">
        <v>163</v>
      </c>
      <c r="C559" s="324" t="s">
        <v>462</v>
      </c>
      <c r="D559" s="324" t="s">
        <v>462</v>
      </c>
      <c r="E559" s="324" t="s">
        <v>462</v>
      </c>
      <c r="F559" s="324" t="s">
        <v>462</v>
      </c>
      <c r="G559" s="324" t="s">
        <v>462</v>
      </c>
      <c r="H559" s="324" t="s">
        <v>462</v>
      </c>
      <c r="I559" s="324" t="s">
        <v>462</v>
      </c>
      <c r="J559" s="365"/>
      <c r="K559" s="366"/>
      <c r="L559" s="367"/>
      <c r="M559" s="368"/>
      <c r="N559" s="349"/>
      <c r="O559" s="369"/>
      <c r="P559" s="349"/>
      <c r="Q559" s="381" t="s">
        <v>423</v>
      </c>
      <c r="R559" s="371" t="s">
        <v>473</v>
      </c>
      <c r="S559" s="372" t="s">
        <v>484</v>
      </c>
      <c r="T559" s="372"/>
      <c r="U559" s="375" t="s">
        <v>473</v>
      </c>
      <c r="V559" s="372" t="s">
        <v>499</v>
      </c>
      <c r="W559" s="372"/>
      <c r="X559" s="376"/>
      <c r="Y559" s="372"/>
      <c r="Z559" s="376"/>
      <c r="AA559" s="376"/>
      <c r="AB559" s="376"/>
      <c r="AC559" s="376"/>
      <c r="AD559" s="376"/>
      <c r="AE559" s="376"/>
      <c r="AF559" s="376"/>
      <c r="AG559" s="382"/>
      <c r="AH559" s="378"/>
      <c r="AI559" s="378"/>
      <c r="AJ559" s="378"/>
      <c r="AK559" s="379"/>
      <c r="AL559" s="1071"/>
      <c r="AM559" s="1071"/>
      <c r="AN559" s="1071"/>
      <c r="AO559" s="1071"/>
    </row>
    <row r="560" spans="1:41" ht="18.75" hidden="1" customHeight="1" x14ac:dyDescent="0.4">
      <c r="A560" s="324" t="s">
        <v>462</v>
      </c>
      <c r="B560" s="324" t="s">
        <v>163</v>
      </c>
      <c r="C560" s="324" t="s">
        <v>462</v>
      </c>
      <c r="D560" s="324" t="s">
        <v>462</v>
      </c>
      <c r="E560" s="324" t="s">
        <v>462</v>
      </c>
      <c r="F560" s="324" t="s">
        <v>462</v>
      </c>
      <c r="G560" s="324" t="s">
        <v>462</v>
      </c>
      <c r="H560" s="324" t="s">
        <v>462</v>
      </c>
      <c r="I560" s="324" t="s">
        <v>462</v>
      </c>
      <c r="J560" s="365"/>
      <c r="K560" s="366"/>
      <c r="L560" s="367"/>
      <c r="M560" s="368"/>
      <c r="N560" s="349"/>
      <c r="O560" s="369"/>
      <c r="P560" s="349"/>
      <c r="Q560" s="387" t="s">
        <v>578</v>
      </c>
      <c r="R560" s="371" t="s">
        <v>473</v>
      </c>
      <c r="S560" s="372" t="s">
        <v>484</v>
      </c>
      <c r="T560" s="373"/>
      <c r="U560" s="375" t="s">
        <v>473</v>
      </c>
      <c r="V560" s="372" t="s">
        <v>499</v>
      </c>
      <c r="W560" s="376"/>
      <c r="X560" s="376"/>
      <c r="Y560" s="376"/>
      <c r="Z560" s="376"/>
      <c r="AA560" s="376"/>
      <c r="AB560" s="376"/>
      <c r="AC560" s="376"/>
      <c r="AD560" s="376"/>
      <c r="AE560" s="376"/>
      <c r="AF560" s="376"/>
      <c r="AG560" s="382"/>
      <c r="AH560" s="383"/>
      <c r="AI560" s="378"/>
      <c r="AJ560" s="378"/>
      <c r="AK560" s="379"/>
      <c r="AL560" s="1071"/>
      <c r="AM560" s="1071"/>
      <c r="AN560" s="1071"/>
      <c r="AO560" s="1071"/>
    </row>
    <row r="561" spans="1:41" ht="18.75" hidden="1" customHeight="1" x14ac:dyDescent="0.4">
      <c r="A561" s="324" t="s">
        <v>462</v>
      </c>
      <c r="B561" s="324" t="s">
        <v>163</v>
      </c>
      <c r="C561" s="324" t="s">
        <v>462</v>
      </c>
      <c r="D561" s="324" t="s">
        <v>462</v>
      </c>
      <c r="E561" s="324" t="s">
        <v>462</v>
      </c>
      <c r="F561" s="324" t="s">
        <v>462</v>
      </c>
      <c r="G561" s="324" t="s">
        <v>462</v>
      </c>
      <c r="H561" s="324" t="s">
        <v>462</v>
      </c>
      <c r="I561" s="324" t="s">
        <v>462</v>
      </c>
      <c r="J561" s="365"/>
      <c r="K561" s="366"/>
      <c r="L561" s="367"/>
      <c r="M561" s="368"/>
      <c r="N561" s="349"/>
      <c r="O561" s="369"/>
      <c r="P561" s="349"/>
      <c r="Q561" s="387" t="s">
        <v>693</v>
      </c>
      <c r="R561" s="371" t="s">
        <v>473</v>
      </c>
      <c r="S561" s="372" t="s">
        <v>484</v>
      </c>
      <c r="T561" s="372"/>
      <c r="U561" s="375" t="s">
        <v>473</v>
      </c>
      <c r="V561" s="372" t="s">
        <v>496</v>
      </c>
      <c r="W561" s="372"/>
      <c r="X561" s="375" t="s">
        <v>473</v>
      </c>
      <c r="Y561" s="372" t="s">
        <v>497</v>
      </c>
      <c r="Z561" s="376"/>
      <c r="AA561" s="376"/>
      <c r="AB561" s="376"/>
      <c r="AC561" s="376"/>
      <c r="AD561" s="376"/>
      <c r="AE561" s="376"/>
      <c r="AF561" s="376"/>
      <c r="AG561" s="382"/>
      <c r="AH561" s="383"/>
      <c r="AI561" s="378"/>
      <c r="AJ561" s="378"/>
      <c r="AK561" s="379"/>
      <c r="AL561" s="1071"/>
      <c r="AM561" s="1071"/>
      <c r="AN561" s="1071"/>
      <c r="AO561" s="1071"/>
    </row>
    <row r="562" spans="1:41" ht="18.75" hidden="1" customHeight="1" x14ac:dyDescent="0.4">
      <c r="A562" s="324" t="s">
        <v>462</v>
      </c>
      <c r="B562" s="324" t="s">
        <v>163</v>
      </c>
      <c r="C562" s="324" t="s">
        <v>462</v>
      </c>
      <c r="D562" s="324" t="s">
        <v>462</v>
      </c>
      <c r="E562" s="324" t="s">
        <v>462</v>
      </c>
      <c r="F562" s="324" t="s">
        <v>462</v>
      </c>
      <c r="G562" s="324" t="s">
        <v>462</v>
      </c>
      <c r="H562" s="324" t="s">
        <v>462</v>
      </c>
      <c r="I562" s="324" t="s">
        <v>462</v>
      </c>
      <c r="J562" s="365"/>
      <c r="K562" s="366"/>
      <c r="L562" s="367"/>
      <c r="M562" s="339"/>
      <c r="N562" s="349"/>
      <c r="O562" s="369"/>
      <c r="P562" s="349"/>
      <c r="Q562" s="390" t="s">
        <v>522</v>
      </c>
      <c r="R562" s="371" t="s">
        <v>473</v>
      </c>
      <c r="S562" s="372" t="s">
        <v>484</v>
      </c>
      <c r="T562" s="372"/>
      <c r="U562" s="375" t="s">
        <v>473</v>
      </c>
      <c r="V562" s="372" t="s">
        <v>496</v>
      </c>
      <c r="W562" s="372"/>
      <c r="X562" s="375" t="s">
        <v>473</v>
      </c>
      <c r="Y562" s="372" t="s">
        <v>497</v>
      </c>
      <c r="Z562" s="376"/>
      <c r="AA562" s="376"/>
      <c r="AB562" s="376"/>
      <c r="AC562" s="376"/>
      <c r="AD562" s="391"/>
      <c r="AE562" s="391"/>
      <c r="AF562" s="391"/>
      <c r="AG562" s="392"/>
      <c r="AH562" s="383"/>
      <c r="AI562" s="378"/>
      <c r="AJ562" s="378"/>
      <c r="AK562" s="379"/>
      <c r="AL562" s="1071"/>
      <c r="AM562" s="1071"/>
      <c r="AN562" s="1071"/>
      <c r="AO562" s="1071"/>
    </row>
    <row r="563" spans="1:41" ht="18.75" hidden="1" customHeight="1" x14ac:dyDescent="0.4">
      <c r="A563" s="324" t="s">
        <v>462</v>
      </c>
      <c r="B563" s="324" t="s">
        <v>163</v>
      </c>
      <c r="C563" s="324" t="s">
        <v>462</v>
      </c>
      <c r="D563" s="324" t="s">
        <v>462</v>
      </c>
      <c r="E563" s="324" t="s">
        <v>462</v>
      </c>
      <c r="F563" s="324" t="s">
        <v>462</v>
      </c>
      <c r="G563" s="324" t="s">
        <v>462</v>
      </c>
      <c r="H563" s="324" t="s">
        <v>462</v>
      </c>
      <c r="I563" s="324" t="s">
        <v>462</v>
      </c>
      <c r="J563" s="365"/>
      <c r="K563" s="366"/>
      <c r="L563" s="367"/>
      <c r="M563" s="368"/>
      <c r="N563" s="349"/>
      <c r="O563" s="339" t="s">
        <v>473</v>
      </c>
      <c r="P563" s="349" t="s">
        <v>724</v>
      </c>
      <c r="Q563" s="1027" t="s">
        <v>715</v>
      </c>
      <c r="R563" s="394" t="s">
        <v>473</v>
      </c>
      <c r="S563" s="395" t="s">
        <v>608</v>
      </c>
      <c r="T563" s="395"/>
      <c r="U563" s="391"/>
      <c r="V563" s="391"/>
      <c r="W563" s="391"/>
      <c r="X563" s="391"/>
      <c r="Y563" s="399" t="s">
        <v>473</v>
      </c>
      <c r="Z563" s="395" t="s">
        <v>609</v>
      </c>
      <c r="AA563" s="391"/>
      <c r="AB563" s="391"/>
      <c r="AC563" s="391"/>
      <c r="AD563" s="391"/>
      <c r="AE563" s="391"/>
      <c r="AF563" s="391"/>
      <c r="AG563" s="392"/>
      <c r="AH563" s="383"/>
      <c r="AI563" s="378"/>
      <c r="AJ563" s="378"/>
      <c r="AK563" s="379"/>
      <c r="AL563" s="1071"/>
      <c r="AM563" s="1071"/>
      <c r="AN563" s="1071"/>
      <c r="AO563" s="1071"/>
    </row>
    <row r="564" spans="1:41" ht="18.75" hidden="1" customHeight="1" x14ac:dyDescent="0.4">
      <c r="A564" s="324" t="s">
        <v>462</v>
      </c>
      <c r="B564" s="324" t="s">
        <v>163</v>
      </c>
      <c r="C564" s="324" t="s">
        <v>462</v>
      </c>
      <c r="D564" s="324" t="s">
        <v>462</v>
      </c>
      <c r="E564" s="324" t="s">
        <v>462</v>
      </c>
      <c r="F564" s="324" t="s">
        <v>462</v>
      </c>
      <c r="G564" s="324" t="s">
        <v>462</v>
      </c>
      <c r="H564" s="324" t="s">
        <v>462</v>
      </c>
      <c r="I564" s="324" t="s">
        <v>462</v>
      </c>
      <c r="J564" s="365"/>
      <c r="K564" s="366"/>
      <c r="L564" s="367"/>
      <c r="M564" s="368"/>
      <c r="N564" s="349"/>
      <c r="O564" s="368"/>
      <c r="P564" s="349" t="s">
        <v>725</v>
      </c>
      <c r="Q564" s="1018"/>
      <c r="R564" s="426" t="s">
        <v>473</v>
      </c>
      <c r="S564" s="388" t="s">
        <v>641</v>
      </c>
      <c r="T564" s="439"/>
      <c r="U564" s="439"/>
      <c r="V564" s="439"/>
      <c r="W564" s="439"/>
      <c r="X564" s="439"/>
      <c r="Y564" s="439"/>
      <c r="Z564" s="433"/>
      <c r="AA564" s="439"/>
      <c r="AB564" s="439"/>
      <c r="AC564" s="439"/>
      <c r="AD564" s="439"/>
      <c r="AE564" s="439"/>
      <c r="AF564" s="439"/>
      <c r="AG564" s="446"/>
      <c r="AH564" s="383"/>
      <c r="AI564" s="378"/>
      <c r="AJ564" s="378"/>
      <c r="AK564" s="379"/>
      <c r="AL564" s="1071"/>
      <c r="AM564" s="1071"/>
      <c r="AN564" s="1071"/>
      <c r="AO564" s="1071"/>
    </row>
    <row r="565" spans="1:41" ht="18.75" hidden="1" customHeight="1" x14ac:dyDescent="0.4">
      <c r="A565" s="324" t="s">
        <v>462</v>
      </c>
      <c r="B565" s="324" t="s">
        <v>163</v>
      </c>
      <c r="C565" s="324" t="s">
        <v>462</v>
      </c>
      <c r="D565" s="324" t="s">
        <v>462</v>
      </c>
      <c r="E565" s="324" t="s">
        <v>462</v>
      </c>
      <c r="F565" s="324" t="s">
        <v>462</v>
      </c>
      <c r="G565" s="324" t="s">
        <v>462</v>
      </c>
      <c r="H565" s="324" t="s">
        <v>462</v>
      </c>
      <c r="I565" s="324" t="s">
        <v>462</v>
      </c>
      <c r="J565" s="346" t="s">
        <v>473</v>
      </c>
      <c r="K565" s="366">
        <v>23</v>
      </c>
      <c r="L565" s="367" t="s">
        <v>691</v>
      </c>
      <c r="M565" s="339" t="s">
        <v>473</v>
      </c>
      <c r="N565" s="349" t="s">
        <v>726</v>
      </c>
      <c r="O565" s="339" t="s">
        <v>473</v>
      </c>
      <c r="P565" s="349" t="s">
        <v>727</v>
      </c>
      <c r="Q565" s="1027" t="s">
        <v>615</v>
      </c>
      <c r="R565" s="394" t="s">
        <v>473</v>
      </c>
      <c r="S565" s="395" t="s">
        <v>642</v>
      </c>
      <c r="T565" s="437"/>
      <c r="U565" s="438"/>
      <c r="V565" s="399" t="s">
        <v>473</v>
      </c>
      <c r="W565" s="395" t="s">
        <v>643</v>
      </c>
      <c r="X565" s="391"/>
      <c r="Y565" s="391"/>
      <c r="Z565" s="399" t="s">
        <v>473</v>
      </c>
      <c r="AA565" s="395" t="s">
        <v>644</v>
      </c>
      <c r="AB565" s="391"/>
      <c r="AC565" s="391"/>
      <c r="AD565" s="391"/>
      <c r="AE565" s="391"/>
      <c r="AF565" s="391"/>
      <c r="AG565" s="392"/>
      <c r="AH565" s="383"/>
      <c r="AI565" s="378"/>
      <c r="AJ565" s="378"/>
      <c r="AK565" s="379"/>
      <c r="AL565" s="1071"/>
      <c r="AM565" s="1071"/>
      <c r="AN565" s="1071"/>
      <c r="AO565" s="1071"/>
    </row>
    <row r="566" spans="1:41" ht="18.75" hidden="1" customHeight="1" x14ac:dyDescent="0.4">
      <c r="A566" s="324" t="s">
        <v>462</v>
      </c>
      <c r="B566" s="324" t="s">
        <v>163</v>
      </c>
      <c r="C566" s="324" t="s">
        <v>462</v>
      </c>
      <c r="D566" s="324" t="s">
        <v>462</v>
      </c>
      <c r="E566" s="324" t="s">
        <v>462</v>
      </c>
      <c r="F566" s="324" t="s">
        <v>462</v>
      </c>
      <c r="G566" s="324" t="s">
        <v>462</v>
      </c>
      <c r="H566" s="324" t="s">
        <v>462</v>
      </c>
      <c r="I566" s="324" t="s">
        <v>462</v>
      </c>
      <c r="J566" s="365"/>
      <c r="K566" s="366"/>
      <c r="L566" s="367"/>
      <c r="M566" s="368"/>
      <c r="N566" s="349"/>
      <c r="O566" s="368"/>
      <c r="P566" s="349" t="s">
        <v>728</v>
      </c>
      <c r="Q566" s="1018"/>
      <c r="R566" s="426" t="s">
        <v>473</v>
      </c>
      <c r="S566" s="388" t="s">
        <v>645</v>
      </c>
      <c r="T566" s="439"/>
      <c r="U566" s="439"/>
      <c r="V566" s="439"/>
      <c r="W566" s="439"/>
      <c r="X566" s="439"/>
      <c r="Y566" s="439"/>
      <c r="Z566" s="428" t="s">
        <v>473</v>
      </c>
      <c r="AA566" s="388" t="s">
        <v>646</v>
      </c>
      <c r="AB566" s="433"/>
      <c r="AC566" s="439"/>
      <c r="AD566" s="439"/>
      <c r="AE566" s="439"/>
      <c r="AF566" s="439"/>
      <c r="AG566" s="446"/>
      <c r="AH566" s="383"/>
      <c r="AI566" s="378"/>
      <c r="AJ566" s="378"/>
      <c r="AK566" s="379"/>
      <c r="AL566" s="1071"/>
      <c r="AM566" s="1071"/>
      <c r="AN566" s="1071"/>
      <c r="AO566" s="1071"/>
    </row>
    <row r="567" spans="1:41" ht="18.75" hidden="1" customHeight="1" x14ac:dyDescent="0.4">
      <c r="A567" s="324" t="s">
        <v>462</v>
      </c>
      <c r="B567" s="324" t="s">
        <v>163</v>
      </c>
      <c r="C567" s="324" t="s">
        <v>462</v>
      </c>
      <c r="D567" s="324" t="s">
        <v>462</v>
      </c>
      <c r="E567" s="324" t="s">
        <v>462</v>
      </c>
      <c r="F567" s="324" t="s">
        <v>462</v>
      </c>
      <c r="G567" s="324" t="s">
        <v>462</v>
      </c>
      <c r="H567" s="324" t="s">
        <v>462</v>
      </c>
      <c r="I567" s="324" t="s">
        <v>462</v>
      </c>
      <c r="J567" s="365"/>
      <c r="K567" s="366"/>
      <c r="L567" s="367"/>
      <c r="M567" s="368"/>
      <c r="N567" s="349"/>
      <c r="O567" s="339" t="s">
        <v>473</v>
      </c>
      <c r="P567" s="349" t="s">
        <v>729</v>
      </c>
      <c r="Q567" s="384" t="s">
        <v>444</v>
      </c>
      <c r="R567" s="371" t="s">
        <v>473</v>
      </c>
      <c r="S567" s="372" t="s">
        <v>484</v>
      </c>
      <c r="T567" s="372"/>
      <c r="U567" s="375" t="s">
        <v>473</v>
      </c>
      <c r="V567" s="372" t="s">
        <v>525</v>
      </c>
      <c r="W567" s="372"/>
      <c r="X567" s="375" t="s">
        <v>473</v>
      </c>
      <c r="Y567" s="372" t="s">
        <v>587</v>
      </c>
      <c r="Z567" s="393"/>
      <c r="AA567" s="375" t="s">
        <v>473</v>
      </c>
      <c r="AB567" s="372" t="s">
        <v>526</v>
      </c>
      <c r="AC567" s="393"/>
      <c r="AD567" s="393"/>
      <c r="AE567" s="393"/>
      <c r="AF567" s="393"/>
      <c r="AG567" s="436"/>
      <c r="AH567" s="383"/>
      <c r="AI567" s="378"/>
      <c r="AJ567" s="378"/>
      <c r="AK567" s="379"/>
      <c r="AL567" s="1071"/>
      <c r="AM567" s="1071"/>
      <c r="AN567" s="1071"/>
      <c r="AO567" s="1071"/>
    </row>
    <row r="568" spans="1:41" ht="18.75" hidden="1" customHeight="1" x14ac:dyDescent="0.4">
      <c r="A568" s="324" t="s">
        <v>462</v>
      </c>
      <c r="B568" s="324" t="s">
        <v>163</v>
      </c>
      <c r="C568" s="324" t="s">
        <v>462</v>
      </c>
      <c r="D568" s="324" t="s">
        <v>462</v>
      </c>
      <c r="E568" s="324" t="s">
        <v>462</v>
      </c>
      <c r="F568" s="324" t="s">
        <v>462</v>
      </c>
      <c r="G568" s="324" t="s">
        <v>462</v>
      </c>
      <c r="H568" s="324" t="s">
        <v>462</v>
      </c>
      <c r="I568" s="324" t="s">
        <v>462</v>
      </c>
      <c r="J568" s="365"/>
      <c r="K568" s="366"/>
      <c r="L568" s="367"/>
      <c r="M568" s="368"/>
      <c r="N568" s="349"/>
      <c r="O568" s="368"/>
      <c r="P568" s="349" t="s">
        <v>730</v>
      </c>
      <c r="Q568" s="1000" t="s">
        <v>689</v>
      </c>
      <c r="R568" s="1031" t="s">
        <v>473</v>
      </c>
      <c r="S568" s="1033" t="s">
        <v>484</v>
      </c>
      <c r="T568" s="1033"/>
      <c r="U568" s="1035" t="s">
        <v>473</v>
      </c>
      <c r="V568" s="1033" t="s">
        <v>499</v>
      </c>
      <c r="W568" s="1033"/>
      <c r="X568" s="395"/>
      <c r="Y568" s="395"/>
      <c r="Z568" s="395"/>
      <c r="AA568" s="395"/>
      <c r="AB568" s="395"/>
      <c r="AC568" s="395"/>
      <c r="AD568" s="395"/>
      <c r="AE568" s="395"/>
      <c r="AF568" s="395"/>
      <c r="AG568" s="440"/>
      <c r="AH568" s="383"/>
      <c r="AI568" s="378"/>
      <c r="AJ568" s="378"/>
      <c r="AK568" s="379"/>
      <c r="AL568" s="1071"/>
      <c r="AM568" s="1071"/>
      <c r="AN568" s="1071"/>
      <c r="AO568" s="1071"/>
    </row>
    <row r="569" spans="1:41" ht="18.75" hidden="1" customHeight="1" x14ac:dyDescent="0.4">
      <c r="A569" s="324" t="s">
        <v>462</v>
      </c>
      <c r="B569" s="324" t="s">
        <v>163</v>
      </c>
      <c r="C569" s="324" t="s">
        <v>462</v>
      </c>
      <c r="D569" s="324" t="s">
        <v>462</v>
      </c>
      <c r="E569" s="324" t="s">
        <v>462</v>
      </c>
      <c r="F569" s="324" t="s">
        <v>462</v>
      </c>
      <c r="G569" s="324" t="s">
        <v>462</v>
      </c>
      <c r="H569" s="324" t="s">
        <v>462</v>
      </c>
      <c r="I569" s="324" t="s">
        <v>462</v>
      </c>
      <c r="J569" s="365"/>
      <c r="K569" s="366"/>
      <c r="L569" s="367"/>
      <c r="M569" s="368"/>
      <c r="N569" s="349"/>
      <c r="O569" s="369"/>
      <c r="P569" s="349"/>
      <c r="Q569" s="1029"/>
      <c r="R569" s="1031"/>
      <c r="S569" s="1033"/>
      <c r="T569" s="1033"/>
      <c r="U569" s="1035"/>
      <c r="V569" s="1033"/>
      <c r="W569" s="1033"/>
      <c r="X569" s="388"/>
      <c r="Y569" s="388"/>
      <c r="Z569" s="388"/>
      <c r="AA569" s="388"/>
      <c r="AB569" s="388"/>
      <c r="AC569" s="388"/>
      <c r="AD569" s="388"/>
      <c r="AE569" s="388"/>
      <c r="AF569" s="388"/>
      <c r="AG569" s="441"/>
      <c r="AH569" s="383"/>
      <c r="AI569" s="378"/>
      <c r="AJ569" s="378"/>
      <c r="AK569" s="379"/>
      <c r="AL569" s="1071"/>
      <c r="AM569" s="1071"/>
      <c r="AN569" s="1071"/>
      <c r="AO569" s="1071"/>
    </row>
    <row r="570" spans="1:41" ht="18.75" hidden="1" customHeight="1" x14ac:dyDescent="0.4">
      <c r="A570" s="324" t="s">
        <v>462</v>
      </c>
      <c r="B570" s="324" t="s">
        <v>163</v>
      </c>
      <c r="C570" s="324" t="s">
        <v>462</v>
      </c>
      <c r="D570" s="324" t="s">
        <v>462</v>
      </c>
      <c r="E570" s="324" t="s">
        <v>462</v>
      </c>
      <c r="F570" s="324" t="s">
        <v>462</v>
      </c>
      <c r="G570" s="324" t="s">
        <v>462</v>
      </c>
      <c r="H570" s="324" t="s">
        <v>462</v>
      </c>
      <c r="I570" s="324" t="s">
        <v>462</v>
      </c>
      <c r="J570" s="365"/>
      <c r="K570" s="366"/>
      <c r="L570" s="367"/>
      <c r="M570" s="368"/>
      <c r="N570" s="349"/>
      <c r="O570" s="369"/>
      <c r="P570" s="380"/>
      <c r="Q570" s="1000" t="s">
        <v>527</v>
      </c>
      <c r="R570" s="394" t="s">
        <v>473</v>
      </c>
      <c r="S570" s="395" t="s">
        <v>484</v>
      </c>
      <c r="T570" s="395"/>
      <c r="U570" s="396"/>
      <c r="V570" s="397"/>
      <c r="W570" s="397"/>
      <c r="X570" s="396"/>
      <c r="Y570" s="397"/>
      <c r="Z570" s="398"/>
      <c r="AA570" s="396"/>
      <c r="AB570" s="397"/>
      <c r="AC570" s="398"/>
      <c r="AD570" s="399" t="s">
        <v>473</v>
      </c>
      <c r="AE570" s="395" t="s">
        <v>528</v>
      </c>
      <c r="AF570" s="391"/>
      <c r="AG570" s="392"/>
      <c r="AH570" s="378"/>
      <c r="AI570" s="378"/>
      <c r="AJ570" s="378"/>
      <c r="AK570" s="379"/>
      <c r="AL570" s="1071"/>
      <c r="AM570" s="1071"/>
      <c r="AN570" s="1071"/>
      <c r="AO570" s="1071"/>
    </row>
    <row r="571" spans="1:41" ht="18.75" hidden="1" customHeight="1" x14ac:dyDescent="0.4">
      <c r="A571" s="324" t="s">
        <v>462</v>
      </c>
      <c r="B571" s="324" t="s">
        <v>163</v>
      </c>
      <c r="C571" s="324" t="s">
        <v>462</v>
      </c>
      <c r="D571" s="324" t="s">
        <v>462</v>
      </c>
      <c r="E571" s="324" t="s">
        <v>462</v>
      </c>
      <c r="F571" s="324" t="s">
        <v>462</v>
      </c>
      <c r="G571" s="324" t="s">
        <v>462</v>
      </c>
      <c r="H571" s="324" t="s">
        <v>462</v>
      </c>
      <c r="I571" s="324" t="s">
        <v>462</v>
      </c>
      <c r="J571" s="365"/>
      <c r="K571" s="366"/>
      <c r="L571" s="367"/>
      <c r="M571" s="368"/>
      <c r="N571" s="349"/>
      <c r="O571" s="369"/>
      <c r="P571" s="380"/>
      <c r="Q571" s="1028"/>
      <c r="R571" s="346" t="s">
        <v>473</v>
      </c>
      <c r="S571" s="347" t="s">
        <v>529</v>
      </c>
      <c r="T571" s="347"/>
      <c r="U571" s="339"/>
      <c r="V571" s="339" t="s">
        <v>473</v>
      </c>
      <c r="W571" s="347" t="s">
        <v>530</v>
      </c>
      <c r="X571" s="339"/>
      <c r="Y571" s="339"/>
      <c r="Z571" s="339" t="s">
        <v>473</v>
      </c>
      <c r="AA571" s="347" t="s">
        <v>531</v>
      </c>
      <c r="AB571" s="326"/>
      <c r="AC571" s="347"/>
      <c r="AD571" s="339" t="s">
        <v>473</v>
      </c>
      <c r="AE571" s="347" t="s">
        <v>532</v>
      </c>
      <c r="AF571" s="400"/>
      <c r="AG571" s="401"/>
      <c r="AH571" s="378"/>
      <c r="AI571" s="378"/>
      <c r="AJ571" s="378"/>
      <c r="AK571" s="379"/>
      <c r="AL571" s="1071"/>
      <c r="AM571" s="1071"/>
      <c r="AN571" s="1071"/>
      <c r="AO571" s="1071"/>
    </row>
    <row r="572" spans="1:41" ht="18.75" hidden="1" customHeight="1" x14ac:dyDescent="0.4">
      <c r="A572" s="324" t="s">
        <v>462</v>
      </c>
      <c r="B572" s="324" t="s">
        <v>163</v>
      </c>
      <c r="C572" s="324" t="s">
        <v>462</v>
      </c>
      <c r="D572" s="324" t="s">
        <v>462</v>
      </c>
      <c r="E572" s="324" t="s">
        <v>462</v>
      </c>
      <c r="F572" s="324" t="s">
        <v>462</v>
      </c>
      <c r="G572" s="324" t="s">
        <v>462</v>
      </c>
      <c r="H572" s="324" t="s">
        <v>462</v>
      </c>
      <c r="I572" s="324" t="s">
        <v>462</v>
      </c>
      <c r="J572" s="365"/>
      <c r="K572" s="366"/>
      <c r="L572" s="367"/>
      <c r="M572" s="368"/>
      <c r="N572" s="349"/>
      <c r="O572" s="369"/>
      <c r="P572" s="380"/>
      <c r="Q572" s="1028"/>
      <c r="R572" s="346" t="s">
        <v>473</v>
      </c>
      <c r="S572" s="347" t="s">
        <v>533</v>
      </c>
      <c r="T572" s="347"/>
      <c r="U572" s="339"/>
      <c r="V572" s="339" t="s">
        <v>473</v>
      </c>
      <c r="W572" s="347" t="s">
        <v>534</v>
      </c>
      <c r="X572" s="339"/>
      <c r="Y572" s="339"/>
      <c r="Z572" s="339" t="s">
        <v>473</v>
      </c>
      <c r="AA572" s="347" t="s">
        <v>535</v>
      </c>
      <c r="AB572" s="326"/>
      <c r="AC572" s="347"/>
      <c r="AD572" s="339" t="s">
        <v>473</v>
      </c>
      <c r="AE572" s="347" t="s">
        <v>536</v>
      </c>
      <c r="AF572" s="400"/>
      <c r="AG572" s="401"/>
      <c r="AH572" s="378"/>
      <c r="AI572" s="378"/>
      <c r="AJ572" s="378"/>
      <c r="AK572" s="379"/>
      <c r="AL572" s="1071"/>
      <c r="AM572" s="1071"/>
      <c r="AN572" s="1071"/>
      <c r="AO572" s="1071"/>
    </row>
    <row r="573" spans="1:41" ht="18.75" hidden="1" customHeight="1" x14ac:dyDescent="0.4">
      <c r="A573" s="324" t="s">
        <v>462</v>
      </c>
      <c r="B573" s="324" t="s">
        <v>163</v>
      </c>
      <c r="C573" s="324" t="s">
        <v>462</v>
      </c>
      <c r="D573" s="324" t="s">
        <v>462</v>
      </c>
      <c r="E573" s="324" t="s">
        <v>462</v>
      </c>
      <c r="F573" s="324" t="s">
        <v>462</v>
      </c>
      <c r="G573" s="324" t="s">
        <v>462</v>
      </c>
      <c r="H573" s="324" t="s">
        <v>462</v>
      </c>
      <c r="I573" s="324" t="s">
        <v>462</v>
      </c>
      <c r="J573" s="365"/>
      <c r="K573" s="366"/>
      <c r="L573" s="367"/>
      <c r="M573" s="368"/>
      <c r="N573" s="349"/>
      <c r="O573" s="369"/>
      <c r="P573" s="380"/>
      <c r="Q573" s="1028"/>
      <c r="R573" s="346" t="s">
        <v>473</v>
      </c>
      <c r="S573" s="347" t="s">
        <v>537</v>
      </c>
      <c r="T573" s="347"/>
      <c r="U573" s="339"/>
      <c r="V573" s="339" t="s">
        <v>473</v>
      </c>
      <c r="W573" s="347" t="s">
        <v>538</v>
      </c>
      <c r="X573" s="339"/>
      <c r="Y573" s="339"/>
      <c r="Z573" s="339" t="s">
        <v>473</v>
      </c>
      <c r="AA573" s="347" t="s">
        <v>539</v>
      </c>
      <c r="AB573" s="326"/>
      <c r="AC573" s="347"/>
      <c r="AD573" s="339" t="s">
        <v>473</v>
      </c>
      <c r="AE573" s="347" t="s">
        <v>540</v>
      </c>
      <c r="AF573" s="400"/>
      <c r="AG573" s="401"/>
      <c r="AH573" s="378"/>
      <c r="AI573" s="378"/>
      <c r="AJ573" s="378"/>
      <c r="AK573" s="379"/>
      <c r="AL573" s="1071"/>
      <c r="AM573" s="1071"/>
      <c r="AN573" s="1071"/>
      <c r="AO573" s="1071"/>
    </row>
    <row r="574" spans="1:41" ht="18.75" hidden="1" customHeight="1" x14ac:dyDescent="0.4">
      <c r="A574" s="324" t="s">
        <v>462</v>
      </c>
      <c r="B574" s="324" t="s">
        <v>163</v>
      </c>
      <c r="C574" s="324" t="s">
        <v>462</v>
      </c>
      <c r="D574" s="324" t="s">
        <v>462</v>
      </c>
      <c r="E574" s="324" t="s">
        <v>462</v>
      </c>
      <c r="F574" s="324" t="s">
        <v>462</v>
      </c>
      <c r="G574" s="324" t="s">
        <v>462</v>
      </c>
      <c r="H574" s="324" t="s">
        <v>462</v>
      </c>
      <c r="I574" s="324" t="s">
        <v>462</v>
      </c>
      <c r="J574" s="365"/>
      <c r="K574" s="366"/>
      <c r="L574" s="367"/>
      <c r="M574" s="368"/>
      <c r="N574" s="349"/>
      <c r="O574" s="369"/>
      <c r="P574" s="380"/>
      <c r="Q574" s="1028"/>
      <c r="R574" s="346" t="s">
        <v>473</v>
      </c>
      <c r="S574" s="347" t="s">
        <v>541</v>
      </c>
      <c r="T574" s="347"/>
      <c r="U574" s="339"/>
      <c r="V574" s="339" t="s">
        <v>473</v>
      </c>
      <c r="W574" s="347" t="s">
        <v>542</v>
      </c>
      <c r="X574" s="339"/>
      <c r="Y574" s="339"/>
      <c r="Z574" s="339" t="s">
        <v>473</v>
      </c>
      <c r="AA574" s="347" t="s">
        <v>543</v>
      </c>
      <c r="AB574" s="326"/>
      <c r="AC574" s="347"/>
      <c r="AD574" s="339" t="s">
        <v>473</v>
      </c>
      <c r="AE574" s="347" t="s">
        <v>544</v>
      </c>
      <c r="AF574" s="400"/>
      <c r="AG574" s="401"/>
      <c r="AH574" s="378"/>
      <c r="AI574" s="378"/>
      <c r="AJ574" s="378"/>
      <c r="AK574" s="379"/>
      <c r="AL574" s="1071"/>
      <c r="AM574" s="1071"/>
      <c r="AN574" s="1071"/>
      <c r="AO574" s="1071"/>
    </row>
    <row r="575" spans="1:41" ht="18.75" hidden="1" customHeight="1" x14ac:dyDescent="0.4">
      <c r="A575" s="344" t="s">
        <v>462</v>
      </c>
      <c r="B575" s="344" t="s">
        <v>163</v>
      </c>
      <c r="C575" s="344" t="s">
        <v>462</v>
      </c>
      <c r="D575" s="344" t="s">
        <v>462</v>
      </c>
      <c r="E575" s="344" t="s">
        <v>462</v>
      </c>
      <c r="F575" s="344" t="s">
        <v>462</v>
      </c>
      <c r="G575" s="344" t="s">
        <v>462</v>
      </c>
      <c r="H575" s="344" t="s">
        <v>462</v>
      </c>
      <c r="I575" s="345" t="s">
        <v>462</v>
      </c>
      <c r="J575" s="402"/>
      <c r="K575" s="403"/>
      <c r="L575" s="404"/>
      <c r="M575" s="405"/>
      <c r="N575" s="406"/>
      <c r="O575" s="407"/>
      <c r="P575" s="408"/>
      <c r="Q575" s="1040"/>
      <c r="R575" s="409" t="s">
        <v>473</v>
      </c>
      <c r="S575" s="410" t="s">
        <v>545</v>
      </c>
      <c r="T575" s="410"/>
      <c r="U575" s="411"/>
      <c r="V575" s="411"/>
      <c r="W575" s="410"/>
      <c r="X575" s="411"/>
      <c r="Y575" s="411"/>
      <c r="Z575" s="411"/>
      <c r="AA575" s="410"/>
      <c r="AB575" s="412"/>
      <c r="AC575" s="410"/>
      <c r="AD575" s="411"/>
      <c r="AE575" s="410"/>
      <c r="AF575" s="413"/>
      <c r="AG575" s="414"/>
      <c r="AH575" s="415"/>
      <c r="AI575" s="415"/>
      <c r="AJ575" s="415"/>
      <c r="AK575" s="416"/>
      <c r="AL575" s="1072"/>
      <c r="AM575" s="1072"/>
      <c r="AN575" s="1072"/>
      <c r="AO575" s="1072"/>
    </row>
    <row r="576" spans="1:41" ht="18.75" hidden="1" customHeight="1" x14ac:dyDescent="0.4">
      <c r="A576" s="324" t="s">
        <v>462</v>
      </c>
      <c r="B576" s="324" t="s">
        <v>163</v>
      </c>
      <c r="C576" s="324" t="s">
        <v>462</v>
      </c>
      <c r="D576" s="324" t="s">
        <v>462</v>
      </c>
      <c r="E576" s="324" t="s">
        <v>462</v>
      </c>
      <c r="F576" s="324" t="s">
        <v>462</v>
      </c>
      <c r="G576" s="324" t="s">
        <v>462</v>
      </c>
      <c r="H576" s="324" t="s">
        <v>462</v>
      </c>
      <c r="I576" s="324" t="s">
        <v>462</v>
      </c>
      <c r="J576" s="350"/>
      <c r="K576" s="351"/>
      <c r="L576" s="352"/>
      <c r="M576" s="353"/>
      <c r="N576" s="342"/>
      <c r="O576" s="354"/>
      <c r="P576" s="342"/>
      <c r="Q576" s="1014" t="s">
        <v>548</v>
      </c>
      <c r="R576" s="363" t="s">
        <v>473</v>
      </c>
      <c r="S576" s="340" t="s">
        <v>549</v>
      </c>
      <c r="T576" s="442"/>
      <c r="U576" s="458"/>
      <c r="V576" s="444" t="s">
        <v>473</v>
      </c>
      <c r="W576" s="340" t="s">
        <v>622</v>
      </c>
      <c r="X576" s="443"/>
      <c r="Y576" s="443"/>
      <c r="Z576" s="444" t="s">
        <v>473</v>
      </c>
      <c r="AA576" s="340" t="s">
        <v>623</v>
      </c>
      <c r="AB576" s="443"/>
      <c r="AC576" s="443"/>
      <c r="AD576" s="444" t="s">
        <v>473</v>
      </c>
      <c r="AE576" s="340" t="s">
        <v>624</v>
      </c>
      <c r="AF576" s="443"/>
      <c r="AG576" s="445"/>
      <c r="AH576" s="363" t="s">
        <v>473</v>
      </c>
      <c r="AI576" s="340" t="s">
        <v>487</v>
      </c>
      <c r="AJ576" s="340"/>
      <c r="AK576" s="364"/>
      <c r="AL576" s="1069"/>
      <c r="AM576" s="1069"/>
      <c r="AN576" s="1069"/>
      <c r="AO576" s="1069"/>
    </row>
    <row r="577" spans="1:41" ht="18.75" hidden="1" customHeight="1" x14ac:dyDescent="0.4">
      <c r="A577" s="324" t="s">
        <v>462</v>
      </c>
      <c r="B577" s="324" t="s">
        <v>163</v>
      </c>
      <c r="C577" s="324" t="s">
        <v>462</v>
      </c>
      <c r="D577" s="324" t="s">
        <v>462</v>
      </c>
      <c r="E577" s="324" t="s">
        <v>462</v>
      </c>
      <c r="F577" s="324" t="s">
        <v>462</v>
      </c>
      <c r="G577" s="324" t="s">
        <v>462</v>
      </c>
      <c r="H577" s="324" t="s">
        <v>462</v>
      </c>
      <c r="I577" s="324" t="s">
        <v>462</v>
      </c>
      <c r="J577" s="365"/>
      <c r="K577" s="366"/>
      <c r="L577" s="367"/>
      <c r="M577" s="368"/>
      <c r="N577" s="349"/>
      <c r="O577" s="369"/>
      <c r="P577" s="349"/>
      <c r="Q577" s="1018"/>
      <c r="R577" s="426" t="s">
        <v>473</v>
      </c>
      <c r="S577" s="388" t="s">
        <v>625</v>
      </c>
      <c r="T577" s="427"/>
      <c r="U577" s="455"/>
      <c r="V577" s="428" t="s">
        <v>473</v>
      </c>
      <c r="W577" s="388" t="s">
        <v>550</v>
      </c>
      <c r="X577" s="433"/>
      <c r="Y577" s="433"/>
      <c r="Z577" s="433"/>
      <c r="AA577" s="433"/>
      <c r="AB577" s="433"/>
      <c r="AC577" s="433"/>
      <c r="AD577" s="433"/>
      <c r="AE577" s="433"/>
      <c r="AF577" s="433"/>
      <c r="AG577" s="434"/>
      <c r="AH577" s="339" t="s">
        <v>473</v>
      </c>
      <c r="AI577" s="347" t="s">
        <v>491</v>
      </c>
      <c r="AJ577" s="378"/>
      <c r="AK577" s="379"/>
      <c r="AL577" s="1070"/>
      <c r="AM577" s="1070"/>
      <c r="AN577" s="1070"/>
      <c r="AO577" s="1070"/>
    </row>
    <row r="578" spans="1:41" ht="18.75" hidden="1" customHeight="1" x14ac:dyDescent="0.4">
      <c r="A578" s="324" t="s">
        <v>462</v>
      </c>
      <c r="B578" s="324" t="s">
        <v>163</v>
      </c>
      <c r="C578" s="324" t="s">
        <v>462</v>
      </c>
      <c r="D578" s="324" t="s">
        <v>462</v>
      </c>
      <c r="E578" s="324" t="s">
        <v>462</v>
      </c>
      <c r="F578" s="324" t="s">
        <v>462</v>
      </c>
      <c r="G578" s="324" t="s">
        <v>462</v>
      </c>
      <c r="H578" s="324" t="s">
        <v>462</v>
      </c>
      <c r="I578" s="324" t="s">
        <v>462</v>
      </c>
      <c r="J578" s="365"/>
      <c r="K578" s="366"/>
      <c r="L578" s="367"/>
      <c r="M578" s="368"/>
      <c r="N578" s="349"/>
      <c r="O578" s="369"/>
      <c r="P578" s="349"/>
      <c r="Q578" s="387" t="s">
        <v>483</v>
      </c>
      <c r="R578" s="371" t="s">
        <v>473</v>
      </c>
      <c r="S578" s="372" t="s">
        <v>484</v>
      </c>
      <c r="T578" s="372"/>
      <c r="U578" s="374"/>
      <c r="V578" s="375" t="s">
        <v>473</v>
      </c>
      <c r="W578" s="372" t="s">
        <v>588</v>
      </c>
      <c r="X578" s="372"/>
      <c r="Y578" s="374"/>
      <c r="Z578" s="375" t="s">
        <v>473</v>
      </c>
      <c r="AA578" s="393" t="s">
        <v>589</v>
      </c>
      <c r="AB578" s="393"/>
      <c r="AC578" s="393"/>
      <c r="AD578" s="375" t="s">
        <v>473</v>
      </c>
      <c r="AE578" s="393" t="s">
        <v>590</v>
      </c>
      <c r="AF578" s="376"/>
      <c r="AG578" s="382"/>
      <c r="AH578" s="383"/>
      <c r="AI578" s="378"/>
      <c r="AJ578" s="378"/>
      <c r="AK578" s="379"/>
      <c r="AL578" s="1071"/>
      <c r="AM578" s="1071"/>
      <c r="AN578" s="1071"/>
      <c r="AO578" s="1071"/>
    </row>
    <row r="579" spans="1:41" ht="18.75" hidden="1" customHeight="1" x14ac:dyDescent="0.4">
      <c r="A579" s="324" t="s">
        <v>462</v>
      </c>
      <c r="B579" s="324" t="s">
        <v>163</v>
      </c>
      <c r="C579" s="324" t="s">
        <v>462</v>
      </c>
      <c r="D579" s="324" t="s">
        <v>462</v>
      </c>
      <c r="E579" s="324" t="s">
        <v>462</v>
      </c>
      <c r="F579" s="324" t="s">
        <v>462</v>
      </c>
      <c r="G579" s="324" t="s">
        <v>462</v>
      </c>
      <c r="H579" s="324" t="s">
        <v>462</v>
      </c>
      <c r="I579" s="324" t="s">
        <v>462</v>
      </c>
      <c r="J579" s="365"/>
      <c r="K579" s="366"/>
      <c r="L579" s="367"/>
      <c r="M579" s="368"/>
      <c r="N579" s="349"/>
      <c r="O579" s="369"/>
      <c r="P579" s="349"/>
      <c r="Q579" s="387" t="s">
        <v>361</v>
      </c>
      <c r="R579" s="371" t="s">
        <v>473</v>
      </c>
      <c r="S579" s="372" t="s">
        <v>552</v>
      </c>
      <c r="T579" s="373"/>
      <c r="U579" s="374"/>
      <c r="V579" s="375" t="s">
        <v>473</v>
      </c>
      <c r="W579" s="372" t="s">
        <v>553</v>
      </c>
      <c r="X579" s="376"/>
      <c r="Y579" s="376"/>
      <c r="Z579" s="376"/>
      <c r="AA579" s="376"/>
      <c r="AB579" s="373"/>
      <c r="AC579" s="373"/>
      <c r="AD579" s="373"/>
      <c r="AE579" s="373"/>
      <c r="AF579" s="373"/>
      <c r="AG579" s="386"/>
      <c r="AH579" s="383"/>
      <c r="AI579" s="378"/>
      <c r="AJ579" s="378"/>
      <c r="AK579" s="379"/>
      <c r="AL579" s="1071"/>
      <c r="AM579" s="1071"/>
      <c r="AN579" s="1071"/>
      <c r="AO579" s="1071"/>
    </row>
    <row r="580" spans="1:41" ht="19.5" hidden="1" customHeight="1" x14ac:dyDescent="0.4">
      <c r="A580" s="324" t="s">
        <v>462</v>
      </c>
      <c r="B580" s="324" t="s">
        <v>163</v>
      </c>
      <c r="C580" s="324" t="s">
        <v>462</v>
      </c>
      <c r="D580" s="324" t="s">
        <v>462</v>
      </c>
      <c r="E580" s="324" t="s">
        <v>462</v>
      </c>
      <c r="F580" s="324" t="s">
        <v>462</v>
      </c>
      <c r="G580" s="324" t="s">
        <v>462</v>
      </c>
      <c r="H580" s="324" t="s">
        <v>462</v>
      </c>
      <c r="I580" s="324" t="s">
        <v>462</v>
      </c>
      <c r="J580" s="365"/>
      <c r="K580" s="366"/>
      <c r="L580" s="367"/>
      <c r="M580" s="368"/>
      <c r="N580" s="349"/>
      <c r="O580" s="369"/>
      <c r="P580" s="380"/>
      <c r="Q580" s="381" t="s">
        <v>492</v>
      </c>
      <c r="R580" s="371" t="s">
        <v>473</v>
      </c>
      <c r="S580" s="372" t="s">
        <v>489</v>
      </c>
      <c r="T580" s="373"/>
      <c r="U580" s="374"/>
      <c r="V580" s="375" t="s">
        <v>473</v>
      </c>
      <c r="W580" s="372" t="s">
        <v>493</v>
      </c>
      <c r="X580" s="375"/>
      <c r="Y580" s="372"/>
      <c r="Z580" s="376"/>
      <c r="AA580" s="376"/>
      <c r="AB580" s="376"/>
      <c r="AC580" s="376"/>
      <c r="AD580" s="376"/>
      <c r="AE580" s="376"/>
      <c r="AF580" s="376"/>
      <c r="AG580" s="382"/>
      <c r="AH580" s="378"/>
      <c r="AI580" s="378"/>
      <c r="AJ580" s="378"/>
      <c r="AK580" s="379"/>
      <c r="AL580" s="1071"/>
      <c r="AM580" s="1071"/>
      <c r="AN580" s="1071"/>
      <c r="AO580" s="1071"/>
    </row>
    <row r="581" spans="1:41" ht="19.5" hidden="1" customHeight="1" x14ac:dyDescent="0.4">
      <c r="A581" s="324" t="s">
        <v>462</v>
      </c>
      <c r="B581" s="324" t="s">
        <v>163</v>
      </c>
      <c r="C581" s="324" t="s">
        <v>462</v>
      </c>
      <c r="D581" s="324" t="s">
        <v>462</v>
      </c>
      <c r="E581" s="324" t="s">
        <v>462</v>
      </c>
      <c r="F581" s="324" t="s">
        <v>462</v>
      </c>
      <c r="G581" s="324" t="s">
        <v>462</v>
      </c>
      <c r="H581" s="324" t="s">
        <v>462</v>
      </c>
      <c r="I581" s="324" t="s">
        <v>462</v>
      </c>
      <c r="J581" s="365"/>
      <c r="K581" s="366"/>
      <c r="L581" s="367"/>
      <c r="M581" s="368"/>
      <c r="N581" s="349"/>
      <c r="O581" s="369"/>
      <c r="P581" s="380"/>
      <c r="Q581" s="381" t="s">
        <v>494</v>
      </c>
      <c r="R581" s="371" t="s">
        <v>473</v>
      </c>
      <c r="S581" s="372" t="s">
        <v>489</v>
      </c>
      <c r="T581" s="373"/>
      <c r="U581" s="374"/>
      <c r="V581" s="375" t="s">
        <v>473</v>
      </c>
      <c r="W581" s="372" t="s">
        <v>493</v>
      </c>
      <c r="X581" s="375"/>
      <c r="Y581" s="372"/>
      <c r="Z581" s="376"/>
      <c r="AA581" s="376"/>
      <c r="AB581" s="376"/>
      <c r="AC581" s="376"/>
      <c r="AD581" s="376"/>
      <c r="AE581" s="376"/>
      <c r="AF581" s="376"/>
      <c r="AG581" s="382"/>
      <c r="AH581" s="378"/>
      <c r="AI581" s="378"/>
      <c r="AJ581" s="378"/>
      <c r="AK581" s="379"/>
      <c r="AL581" s="1071"/>
      <c r="AM581" s="1071"/>
      <c r="AN581" s="1071"/>
      <c r="AO581" s="1071"/>
    </row>
    <row r="582" spans="1:41" ht="18.75" hidden="1" customHeight="1" x14ac:dyDescent="0.4">
      <c r="A582" s="324" t="s">
        <v>462</v>
      </c>
      <c r="B582" s="324" t="s">
        <v>163</v>
      </c>
      <c r="C582" s="324" t="s">
        <v>462</v>
      </c>
      <c r="D582" s="324" t="s">
        <v>462</v>
      </c>
      <c r="E582" s="324" t="s">
        <v>462</v>
      </c>
      <c r="F582" s="324" t="s">
        <v>462</v>
      </c>
      <c r="G582" s="324" t="s">
        <v>462</v>
      </c>
      <c r="H582" s="324" t="s">
        <v>462</v>
      </c>
      <c r="I582" s="324" t="s">
        <v>462</v>
      </c>
      <c r="J582" s="365"/>
      <c r="K582" s="366"/>
      <c r="L582" s="367"/>
      <c r="M582" s="368"/>
      <c r="N582" s="349"/>
      <c r="O582" s="369"/>
      <c r="P582" s="349"/>
      <c r="Q582" s="387" t="s">
        <v>707</v>
      </c>
      <c r="R582" s="371" t="s">
        <v>473</v>
      </c>
      <c r="S582" s="372" t="s">
        <v>549</v>
      </c>
      <c r="T582" s="373"/>
      <c r="U582" s="374"/>
      <c r="V582" s="375" t="s">
        <v>473</v>
      </c>
      <c r="W582" s="372" t="s">
        <v>632</v>
      </c>
      <c r="X582" s="393"/>
      <c r="Y582" s="393"/>
      <c r="Z582" s="393"/>
      <c r="AA582" s="393"/>
      <c r="AB582" s="373"/>
      <c r="AC582" s="373"/>
      <c r="AD582" s="373"/>
      <c r="AE582" s="373"/>
      <c r="AF582" s="373"/>
      <c r="AG582" s="386"/>
      <c r="AH582" s="383"/>
      <c r="AI582" s="378"/>
      <c r="AJ582" s="378"/>
      <c r="AK582" s="379"/>
      <c r="AL582" s="1071"/>
      <c r="AM582" s="1071"/>
      <c r="AN582" s="1071"/>
      <c r="AO582" s="1071"/>
    </row>
    <row r="583" spans="1:41" ht="18.75" hidden="1" customHeight="1" x14ac:dyDescent="0.4">
      <c r="A583" s="324" t="s">
        <v>462</v>
      </c>
      <c r="B583" s="324" t="s">
        <v>163</v>
      </c>
      <c r="C583" s="324" t="s">
        <v>462</v>
      </c>
      <c r="D583" s="324" t="s">
        <v>462</v>
      </c>
      <c r="E583" s="324" t="s">
        <v>462</v>
      </c>
      <c r="F583" s="324" t="s">
        <v>462</v>
      </c>
      <c r="G583" s="324" t="s">
        <v>462</v>
      </c>
      <c r="H583" s="324" t="s">
        <v>462</v>
      </c>
      <c r="I583" s="324" t="s">
        <v>462</v>
      </c>
      <c r="J583" s="365"/>
      <c r="K583" s="366"/>
      <c r="L583" s="367"/>
      <c r="M583" s="368"/>
      <c r="N583" s="349"/>
      <c r="O583" s="369"/>
      <c r="P583" s="349"/>
      <c r="Q583" s="387" t="s">
        <v>708</v>
      </c>
      <c r="R583" s="371" t="s">
        <v>473</v>
      </c>
      <c r="S583" s="372" t="s">
        <v>709</v>
      </c>
      <c r="T583" s="373"/>
      <c r="U583" s="374"/>
      <c r="V583" s="375" t="s">
        <v>473</v>
      </c>
      <c r="W583" s="372" t="s">
        <v>710</v>
      </c>
      <c r="X583" s="376"/>
      <c r="Y583" s="376"/>
      <c r="Z583" s="376"/>
      <c r="AA583" s="393"/>
      <c r="AB583" s="373"/>
      <c r="AC583" s="373"/>
      <c r="AD583" s="373"/>
      <c r="AE583" s="373"/>
      <c r="AF583" s="373"/>
      <c r="AG583" s="386"/>
      <c r="AH583" s="383"/>
      <c r="AI583" s="378"/>
      <c r="AJ583" s="378"/>
      <c r="AK583" s="379"/>
      <c r="AL583" s="1071"/>
      <c r="AM583" s="1071"/>
      <c r="AN583" s="1071"/>
      <c r="AO583" s="1071"/>
    </row>
    <row r="584" spans="1:41" ht="18.75" hidden="1" customHeight="1" x14ac:dyDescent="0.4">
      <c r="A584" s="324" t="s">
        <v>462</v>
      </c>
      <c r="B584" s="324" t="s">
        <v>163</v>
      </c>
      <c r="C584" s="324" t="s">
        <v>462</v>
      </c>
      <c r="D584" s="324" t="s">
        <v>462</v>
      </c>
      <c r="E584" s="324" t="s">
        <v>462</v>
      </c>
      <c r="F584" s="324" t="s">
        <v>462</v>
      </c>
      <c r="G584" s="324" t="s">
        <v>462</v>
      </c>
      <c r="H584" s="324" t="s">
        <v>462</v>
      </c>
      <c r="I584" s="324" t="s">
        <v>462</v>
      </c>
      <c r="J584" s="365"/>
      <c r="K584" s="366"/>
      <c r="L584" s="367"/>
      <c r="M584" s="368"/>
      <c r="N584" s="349"/>
      <c r="O584" s="369"/>
      <c r="P584" s="349"/>
      <c r="Q584" s="387" t="s">
        <v>678</v>
      </c>
      <c r="R584" s="371" t="s">
        <v>473</v>
      </c>
      <c r="S584" s="372" t="s">
        <v>484</v>
      </c>
      <c r="T584" s="373"/>
      <c r="U584" s="375" t="s">
        <v>473</v>
      </c>
      <c r="V584" s="372" t="s">
        <v>499</v>
      </c>
      <c r="W584" s="376"/>
      <c r="X584" s="376"/>
      <c r="Y584" s="376"/>
      <c r="Z584" s="376"/>
      <c r="AA584" s="376"/>
      <c r="AB584" s="373"/>
      <c r="AC584" s="373"/>
      <c r="AD584" s="373"/>
      <c r="AE584" s="373"/>
      <c r="AF584" s="373"/>
      <c r="AG584" s="386"/>
      <c r="AH584" s="383"/>
      <c r="AI584" s="378"/>
      <c r="AJ584" s="378"/>
      <c r="AK584" s="379"/>
      <c r="AL584" s="1071"/>
      <c r="AM584" s="1071"/>
      <c r="AN584" s="1071"/>
      <c r="AO584" s="1071"/>
    </row>
    <row r="585" spans="1:41" ht="18.75" hidden="1" customHeight="1" x14ac:dyDescent="0.4">
      <c r="A585" s="324" t="s">
        <v>462</v>
      </c>
      <c r="B585" s="324" t="s">
        <v>163</v>
      </c>
      <c r="C585" s="324" t="s">
        <v>462</v>
      </c>
      <c r="D585" s="324" t="s">
        <v>462</v>
      </c>
      <c r="E585" s="324" t="s">
        <v>462</v>
      </c>
      <c r="F585" s="324" t="s">
        <v>462</v>
      </c>
      <c r="G585" s="324" t="s">
        <v>462</v>
      </c>
      <c r="H585" s="324" t="s">
        <v>462</v>
      </c>
      <c r="I585" s="324" t="s">
        <v>462</v>
      </c>
      <c r="J585" s="365"/>
      <c r="K585" s="366"/>
      <c r="L585" s="367"/>
      <c r="M585" s="368"/>
      <c r="N585" s="349"/>
      <c r="O585" s="369"/>
      <c r="P585" s="349"/>
      <c r="Q585" s="387" t="s">
        <v>681</v>
      </c>
      <c r="R585" s="371" t="s">
        <v>473</v>
      </c>
      <c r="S585" s="372" t="s">
        <v>552</v>
      </c>
      <c r="T585" s="373"/>
      <c r="U585" s="374"/>
      <c r="V585" s="375" t="s">
        <v>473</v>
      </c>
      <c r="W585" s="372" t="s">
        <v>553</v>
      </c>
      <c r="X585" s="376"/>
      <c r="Y585" s="376"/>
      <c r="Z585" s="376"/>
      <c r="AA585" s="376"/>
      <c r="AB585" s="373"/>
      <c r="AC585" s="373"/>
      <c r="AD585" s="373"/>
      <c r="AE585" s="373"/>
      <c r="AF585" s="373"/>
      <c r="AG585" s="386"/>
      <c r="AH585" s="383"/>
      <c r="AI585" s="378"/>
      <c r="AJ585" s="378"/>
      <c r="AK585" s="379"/>
      <c r="AL585" s="1071"/>
      <c r="AM585" s="1071"/>
      <c r="AN585" s="1071"/>
      <c r="AO585" s="1071"/>
    </row>
    <row r="586" spans="1:41" ht="19.5" hidden="1" customHeight="1" x14ac:dyDescent="0.4">
      <c r="A586" s="324" t="s">
        <v>462</v>
      </c>
      <c r="B586" s="324" t="s">
        <v>163</v>
      </c>
      <c r="C586" s="324" t="s">
        <v>462</v>
      </c>
      <c r="D586" s="324" t="s">
        <v>462</v>
      </c>
      <c r="E586" s="324" t="s">
        <v>462</v>
      </c>
      <c r="F586" s="324" t="s">
        <v>462</v>
      </c>
      <c r="G586" s="324" t="s">
        <v>462</v>
      </c>
      <c r="H586" s="324" t="s">
        <v>462</v>
      </c>
      <c r="I586" s="324" t="s">
        <v>462</v>
      </c>
      <c r="J586" s="365"/>
      <c r="K586" s="366"/>
      <c r="L586" s="367"/>
      <c r="M586" s="368"/>
      <c r="N586" s="349"/>
      <c r="O586" s="369"/>
      <c r="P586" s="380"/>
      <c r="Q586" s="381" t="s">
        <v>423</v>
      </c>
      <c r="R586" s="371" t="s">
        <v>473</v>
      </c>
      <c r="S586" s="372" t="s">
        <v>484</v>
      </c>
      <c r="T586" s="372"/>
      <c r="U586" s="375" t="s">
        <v>473</v>
      </c>
      <c r="V586" s="372" t="s">
        <v>499</v>
      </c>
      <c r="W586" s="372"/>
      <c r="X586" s="376"/>
      <c r="Y586" s="372"/>
      <c r="Z586" s="376"/>
      <c r="AA586" s="376"/>
      <c r="AB586" s="376"/>
      <c r="AC586" s="376"/>
      <c r="AD586" s="376"/>
      <c r="AE586" s="376"/>
      <c r="AF586" s="376"/>
      <c r="AG586" s="382"/>
      <c r="AH586" s="378"/>
      <c r="AI586" s="378"/>
      <c r="AJ586" s="378"/>
      <c r="AK586" s="379"/>
      <c r="AL586" s="1071"/>
      <c r="AM586" s="1071"/>
      <c r="AN586" s="1071"/>
      <c r="AO586" s="1071"/>
    </row>
    <row r="587" spans="1:41" ht="18.75" hidden="1" customHeight="1" x14ac:dyDescent="0.4">
      <c r="A587" s="324" t="s">
        <v>462</v>
      </c>
      <c r="B587" s="324" t="s">
        <v>163</v>
      </c>
      <c r="C587" s="324" t="s">
        <v>462</v>
      </c>
      <c r="D587" s="324" t="s">
        <v>462</v>
      </c>
      <c r="E587" s="324" t="s">
        <v>462</v>
      </c>
      <c r="F587" s="324" t="s">
        <v>462</v>
      </c>
      <c r="G587" s="324" t="s">
        <v>462</v>
      </c>
      <c r="H587" s="324" t="s">
        <v>462</v>
      </c>
      <c r="I587" s="324" t="s">
        <v>462</v>
      </c>
      <c r="J587" s="365"/>
      <c r="K587" s="366"/>
      <c r="L587" s="367"/>
      <c r="M587" s="368"/>
      <c r="N587" s="349"/>
      <c r="O587" s="369"/>
      <c r="P587" s="349"/>
      <c r="Q587" s="387" t="s">
        <v>578</v>
      </c>
      <c r="R587" s="371" t="s">
        <v>473</v>
      </c>
      <c r="S587" s="372" t="s">
        <v>484</v>
      </c>
      <c r="T587" s="373"/>
      <c r="U587" s="375" t="s">
        <v>473</v>
      </c>
      <c r="V587" s="372" t="s">
        <v>499</v>
      </c>
      <c r="W587" s="376"/>
      <c r="X587" s="376"/>
      <c r="Y587" s="376"/>
      <c r="Z587" s="376"/>
      <c r="AA587" s="376"/>
      <c r="AB587" s="373"/>
      <c r="AC587" s="373"/>
      <c r="AD587" s="373"/>
      <c r="AE587" s="373"/>
      <c r="AF587" s="373"/>
      <c r="AG587" s="386"/>
      <c r="AH587" s="383"/>
      <c r="AI587" s="378"/>
      <c r="AJ587" s="378"/>
      <c r="AK587" s="379"/>
      <c r="AL587" s="1071"/>
      <c r="AM587" s="1071"/>
      <c r="AN587" s="1071"/>
      <c r="AO587" s="1071"/>
    </row>
    <row r="588" spans="1:41" ht="18.75" hidden="1" customHeight="1" x14ac:dyDescent="0.4">
      <c r="A588" s="324" t="s">
        <v>462</v>
      </c>
      <c r="B588" s="324" t="s">
        <v>163</v>
      </c>
      <c r="C588" s="324" t="s">
        <v>462</v>
      </c>
      <c r="D588" s="324" t="s">
        <v>462</v>
      </c>
      <c r="E588" s="324" t="s">
        <v>462</v>
      </c>
      <c r="F588" s="324" t="s">
        <v>462</v>
      </c>
      <c r="G588" s="324" t="s">
        <v>462</v>
      </c>
      <c r="H588" s="324" t="s">
        <v>462</v>
      </c>
      <c r="I588" s="324" t="s">
        <v>462</v>
      </c>
      <c r="J588" s="365"/>
      <c r="K588" s="366"/>
      <c r="L588" s="367"/>
      <c r="M588" s="368"/>
      <c r="N588" s="349"/>
      <c r="O588" s="369"/>
      <c r="P588" s="349"/>
      <c r="Q588" s="387" t="s">
        <v>693</v>
      </c>
      <c r="R588" s="371" t="s">
        <v>473</v>
      </c>
      <c r="S588" s="372" t="s">
        <v>484</v>
      </c>
      <c r="T588" s="372"/>
      <c r="U588" s="375" t="s">
        <v>473</v>
      </c>
      <c r="V588" s="372" t="s">
        <v>496</v>
      </c>
      <c r="W588" s="372"/>
      <c r="X588" s="375" t="s">
        <v>473</v>
      </c>
      <c r="Y588" s="372" t="s">
        <v>497</v>
      </c>
      <c r="Z588" s="376"/>
      <c r="AA588" s="376"/>
      <c r="AB588" s="376"/>
      <c r="AC588" s="376"/>
      <c r="AD588" s="376"/>
      <c r="AE588" s="376"/>
      <c r="AF588" s="376"/>
      <c r="AG588" s="382"/>
      <c r="AH588" s="383"/>
      <c r="AI588" s="378"/>
      <c r="AJ588" s="378"/>
      <c r="AK588" s="379"/>
      <c r="AL588" s="1071"/>
      <c r="AM588" s="1071"/>
      <c r="AN588" s="1071"/>
      <c r="AO588" s="1071"/>
    </row>
    <row r="589" spans="1:41" ht="18.75" hidden="1" customHeight="1" x14ac:dyDescent="0.4">
      <c r="A589" s="324" t="s">
        <v>462</v>
      </c>
      <c r="B589" s="324" t="s">
        <v>163</v>
      </c>
      <c r="C589" s="324" t="s">
        <v>462</v>
      </c>
      <c r="D589" s="324" t="s">
        <v>462</v>
      </c>
      <c r="E589" s="324" t="s">
        <v>462</v>
      </c>
      <c r="F589" s="324" t="s">
        <v>462</v>
      </c>
      <c r="G589" s="324" t="s">
        <v>462</v>
      </c>
      <c r="H589" s="324" t="s">
        <v>462</v>
      </c>
      <c r="I589" s="324" t="s">
        <v>462</v>
      </c>
      <c r="J589" s="346"/>
      <c r="K589" s="366"/>
      <c r="L589" s="367"/>
      <c r="M589" s="368"/>
      <c r="N589" s="349"/>
      <c r="O589" s="369"/>
      <c r="P589" s="349"/>
      <c r="Q589" s="390" t="s">
        <v>522</v>
      </c>
      <c r="R589" s="371" t="s">
        <v>473</v>
      </c>
      <c r="S589" s="372" t="s">
        <v>484</v>
      </c>
      <c r="T589" s="372"/>
      <c r="U589" s="375" t="s">
        <v>473</v>
      </c>
      <c r="V589" s="372" t="s">
        <v>496</v>
      </c>
      <c r="W589" s="372"/>
      <c r="X589" s="375" t="s">
        <v>473</v>
      </c>
      <c r="Y589" s="372" t="s">
        <v>497</v>
      </c>
      <c r="Z589" s="376"/>
      <c r="AA589" s="376"/>
      <c r="AB589" s="376"/>
      <c r="AC589" s="376"/>
      <c r="AD589" s="391"/>
      <c r="AE589" s="391"/>
      <c r="AF589" s="391"/>
      <c r="AG589" s="392"/>
      <c r="AH589" s="383"/>
      <c r="AI589" s="378"/>
      <c r="AJ589" s="378"/>
      <c r="AK589" s="379"/>
      <c r="AL589" s="1071"/>
      <c r="AM589" s="1071"/>
      <c r="AN589" s="1071"/>
      <c r="AO589" s="1071"/>
    </row>
    <row r="590" spans="1:41" ht="18.75" hidden="1" customHeight="1" x14ac:dyDescent="0.4">
      <c r="A590" s="324" t="s">
        <v>462</v>
      </c>
      <c r="B590" s="324" t="s">
        <v>163</v>
      </c>
      <c r="C590" s="324" t="s">
        <v>462</v>
      </c>
      <c r="D590" s="324" t="s">
        <v>462</v>
      </c>
      <c r="E590" s="324" t="s">
        <v>462</v>
      </c>
      <c r="F590" s="324" t="s">
        <v>462</v>
      </c>
      <c r="G590" s="324" t="s">
        <v>462</v>
      </c>
      <c r="H590" s="324" t="s">
        <v>462</v>
      </c>
      <c r="I590" s="324" t="s">
        <v>462</v>
      </c>
      <c r="J590" s="346" t="s">
        <v>473</v>
      </c>
      <c r="K590" s="366">
        <v>23</v>
      </c>
      <c r="L590" s="367" t="s">
        <v>691</v>
      </c>
      <c r="M590" s="339" t="s">
        <v>473</v>
      </c>
      <c r="N590" s="349" t="s">
        <v>731</v>
      </c>
      <c r="O590" s="339" t="s">
        <v>473</v>
      </c>
      <c r="P590" s="349" t="s">
        <v>732</v>
      </c>
      <c r="Q590" s="1027" t="s">
        <v>715</v>
      </c>
      <c r="R590" s="394" t="s">
        <v>473</v>
      </c>
      <c r="S590" s="395" t="s">
        <v>608</v>
      </c>
      <c r="T590" s="395"/>
      <c r="U590" s="391"/>
      <c r="V590" s="391"/>
      <c r="W590" s="391"/>
      <c r="X590" s="391"/>
      <c r="Y590" s="399" t="s">
        <v>473</v>
      </c>
      <c r="Z590" s="395" t="s">
        <v>609</v>
      </c>
      <c r="AA590" s="391"/>
      <c r="AB590" s="391"/>
      <c r="AC590" s="391"/>
      <c r="AD590" s="391"/>
      <c r="AE590" s="391"/>
      <c r="AF590" s="391"/>
      <c r="AG590" s="392"/>
      <c r="AH590" s="383"/>
      <c r="AI590" s="378"/>
      <c r="AJ590" s="378"/>
      <c r="AK590" s="379"/>
      <c r="AL590" s="1071"/>
      <c r="AM590" s="1071"/>
      <c r="AN590" s="1071"/>
      <c r="AO590" s="1071"/>
    </row>
    <row r="591" spans="1:41" ht="18.75" hidden="1" customHeight="1" x14ac:dyDescent="0.4">
      <c r="A591" s="324" t="s">
        <v>462</v>
      </c>
      <c r="B591" s="324" t="s">
        <v>163</v>
      </c>
      <c r="C591" s="324" t="s">
        <v>462</v>
      </c>
      <c r="D591" s="324" t="s">
        <v>462</v>
      </c>
      <c r="E591" s="324" t="s">
        <v>462</v>
      </c>
      <c r="F591" s="324" t="s">
        <v>462</v>
      </c>
      <c r="G591" s="324" t="s">
        <v>462</v>
      </c>
      <c r="H591" s="324" t="s">
        <v>462</v>
      </c>
      <c r="I591" s="324" t="s">
        <v>462</v>
      </c>
      <c r="J591" s="365"/>
      <c r="K591" s="366"/>
      <c r="L591" s="367"/>
      <c r="M591" s="339" t="s">
        <v>473</v>
      </c>
      <c r="N591" s="349" t="s">
        <v>733</v>
      </c>
      <c r="O591" s="339" t="s">
        <v>473</v>
      </c>
      <c r="P591" s="349" t="s">
        <v>734</v>
      </c>
      <c r="Q591" s="1018"/>
      <c r="R591" s="426" t="s">
        <v>473</v>
      </c>
      <c r="S591" s="388" t="s">
        <v>641</v>
      </c>
      <c r="T591" s="439"/>
      <c r="U591" s="439"/>
      <c r="V591" s="439"/>
      <c r="W591" s="439"/>
      <c r="X591" s="439"/>
      <c r="Y591" s="439"/>
      <c r="Z591" s="433"/>
      <c r="AA591" s="439"/>
      <c r="AB591" s="439"/>
      <c r="AC591" s="439"/>
      <c r="AD591" s="439"/>
      <c r="AE591" s="439"/>
      <c r="AF591" s="439"/>
      <c r="AG591" s="446"/>
      <c r="AH591" s="383"/>
      <c r="AI591" s="378"/>
      <c r="AJ591" s="378"/>
      <c r="AK591" s="379"/>
      <c r="AL591" s="1071"/>
      <c r="AM591" s="1071"/>
      <c r="AN591" s="1071"/>
      <c r="AO591" s="1071"/>
    </row>
    <row r="592" spans="1:41" ht="18.75" hidden="1" customHeight="1" x14ac:dyDescent="0.4">
      <c r="A592" s="324" t="s">
        <v>462</v>
      </c>
      <c r="B592" s="324" t="s">
        <v>163</v>
      </c>
      <c r="C592" s="324" t="s">
        <v>462</v>
      </c>
      <c r="D592" s="324" t="s">
        <v>462</v>
      </c>
      <c r="E592" s="324" t="s">
        <v>462</v>
      </c>
      <c r="F592" s="324" t="s">
        <v>462</v>
      </c>
      <c r="G592" s="324" t="s">
        <v>462</v>
      </c>
      <c r="H592" s="324" t="s">
        <v>462</v>
      </c>
      <c r="I592" s="324" t="s">
        <v>462</v>
      </c>
      <c r="J592" s="365"/>
      <c r="K592" s="366"/>
      <c r="L592" s="367"/>
      <c r="M592" s="368"/>
      <c r="N592" s="349"/>
      <c r="O592" s="369"/>
      <c r="P592" s="349"/>
      <c r="Q592" s="1027" t="s">
        <v>615</v>
      </c>
      <c r="R592" s="394" t="s">
        <v>473</v>
      </c>
      <c r="S592" s="395" t="s">
        <v>642</v>
      </c>
      <c r="T592" s="437"/>
      <c r="U592" s="438"/>
      <c r="V592" s="399" t="s">
        <v>473</v>
      </c>
      <c r="W592" s="395" t="s">
        <v>643</v>
      </c>
      <c r="X592" s="391"/>
      <c r="Y592" s="391"/>
      <c r="Z592" s="399" t="s">
        <v>473</v>
      </c>
      <c r="AA592" s="395" t="s">
        <v>644</v>
      </c>
      <c r="AB592" s="391"/>
      <c r="AC592" s="391"/>
      <c r="AD592" s="391"/>
      <c r="AE592" s="391"/>
      <c r="AF592" s="391"/>
      <c r="AG592" s="392"/>
      <c r="AH592" s="383"/>
      <c r="AI592" s="378"/>
      <c r="AJ592" s="378"/>
      <c r="AK592" s="379"/>
      <c r="AL592" s="1071"/>
      <c r="AM592" s="1071"/>
      <c r="AN592" s="1071"/>
      <c r="AO592" s="1071"/>
    </row>
    <row r="593" spans="1:41" ht="18.75" hidden="1" customHeight="1" x14ac:dyDescent="0.4">
      <c r="A593" s="324" t="s">
        <v>462</v>
      </c>
      <c r="B593" s="324" t="s">
        <v>163</v>
      </c>
      <c r="C593" s="324" t="s">
        <v>462</v>
      </c>
      <c r="D593" s="324" t="s">
        <v>462</v>
      </c>
      <c r="E593" s="324" t="s">
        <v>462</v>
      </c>
      <c r="F593" s="324" t="s">
        <v>462</v>
      </c>
      <c r="G593" s="324" t="s">
        <v>462</v>
      </c>
      <c r="H593" s="324" t="s">
        <v>462</v>
      </c>
      <c r="I593" s="324" t="s">
        <v>462</v>
      </c>
      <c r="J593" s="365"/>
      <c r="K593" s="366"/>
      <c r="L593" s="367"/>
      <c r="M593" s="368"/>
      <c r="N593" s="349"/>
      <c r="O593" s="369"/>
      <c r="P593" s="349"/>
      <c r="Q593" s="1018"/>
      <c r="R593" s="426" t="s">
        <v>473</v>
      </c>
      <c r="S593" s="388" t="s">
        <v>645</v>
      </c>
      <c r="T593" s="439"/>
      <c r="U593" s="439"/>
      <c r="V593" s="439"/>
      <c r="W593" s="439"/>
      <c r="X593" s="439"/>
      <c r="Y593" s="439"/>
      <c r="Z593" s="428" t="s">
        <v>473</v>
      </c>
      <c r="AA593" s="388" t="s">
        <v>646</v>
      </c>
      <c r="AB593" s="433"/>
      <c r="AC593" s="439"/>
      <c r="AD593" s="439"/>
      <c r="AE593" s="439"/>
      <c r="AF593" s="439"/>
      <c r="AG593" s="446"/>
      <c r="AH593" s="383"/>
      <c r="AI593" s="378"/>
      <c r="AJ593" s="378"/>
      <c r="AK593" s="379"/>
      <c r="AL593" s="1071"/>
      <c r="AM593" s="1071"/>
      <c r="AN593" s="1071"/>
      <c r="AO593" s="1071"/>
    </row>
    <row r="594" spans="1:41" ht="18.75" hidden="1" customHeight="1" x14ac:dyDescent="0.4">
      <c r="A594" s="324" t="s">
        <v>462</v>
      </c>
      <c r="B594" s="324" t="s">
        <v>163</v>
      </c>
      <c r="C594" s="324" t="s">
        <v>462</v>
      </c>
      <c r="D594" s="324" t="s">
        <v>462</v>
      </c>
      <c r="E594" s="324" t="s">
        <v>462</v>
      </c>
      <c r="F594" s="324" t="s">
        <v>462</v>
      </c>
      <c r="G594" s="324" t="s">
        <v>462</v>
      </c>
      <c r="H594" s="324" t="s">
        <v>462</v>
      </c>
      <c r="I594" s="324" t="s">
        <v>462</v>
      </c>
      <c r="J594" s="365"/>
      <c r="K594" s="366"/>
      <c r="L594" s="367"/>
      <c r="M594" s="368"/>
      <c r="N594" s="349"/>
      <c r="O594" s="369"/>
      <c r="P594" s="349"/>
      <c r="Q594" s="384" t="s">
        <v>444</v>
      </c>
      <c r="R594" s="371" t="s">
        <v>473</v>
      </c>
      <c r="S594" s="372" t="s">
        <v>484</v>
      </c>
      <c r="T594" s="372"/>
      <c r="U594" s="375" t="s">
        <v>473</v>
      </c>
      <c r="V594" s="372" t="s">
        <v>525</v>
      </c>
      <c r="W594" s="372"/>
      <c r="X594" s="375" t="s">
        <v>473</v>
      </c>
      <c r="Y594" s="372" t="s">
        <v>587</v>
      </c>
      <c r="Z594" s="393"/>
      <c r="AA594" s="375" t="s">
        <v>473</v>
      </c>
      <c r="AB594" s="372" t="s">
        <v>526</v>
      </c>
      <c r="AC594" s="393"/>
      <c r="AD594" s="393"/>
      <c r="AE594" s="393"/>
      <c r="AF594" s="393"/>
      <c r="AG594" s="436"/>
      <c r="AH594" s="383"/>
      <c r="AI594" s="378"/>
      <c r="AJ594" s="378"/>
      <c r="AK594" s="379"/>
      <c r="AL594" s="1071"/>
      <c r="AM594" s="1071"/>
      <c r="AN594" s="1071"/>
      <c r="AO594" s="1071"/>
    </row>
    <row r="595" spans="1:41" ht="18.75" hidden="1" customHeight="1" x14ac:dyDescent="0.4">
      <c r="A595" s="324" t="s">
        <v>462</v>
      </c>
      <c r="B595" s="324" t="s">
        <v>163</v>
      </c>
      <c r="C595" s="324" t="s">
        <v>462</v>
      </c>
      <c r="D595" s="324" t="s">
        <v>462</v>
      </c>
      <c r="E595" s="324" t="s">
        <v>462</v>
      </c>
      <c r="F595" s="324" t="s">
        <v>462</v>
      </c>
      <c r="G595" s="324" t="s">
        <v>462</v>
      </c>
      <c r="H595" s="324" t="s">
        <v>462</v>
      </c>
      <c r="I595" s="324" t="s">
        <v>462</v>
      </c>
      <c r="J595" s="365"/>
      <c r="K595" s="366"/>
      <c r="L595" s="367"/>
      <c r="M595" s="368"/>
      <c r="N595" s="349"/>
      <c r="O595" s="369"/>
      <c r="P595" s="349"/>
      <c r="Q595" s="1000" t="s">
        <v>689</v>
      </c>
      <c r="R595" s="1031" t="s">
        <v>473</v>
      </c>
      <c r="S595" s="1033" t="s">
        <v>484</v>
      </c>
      <c r="T595" s="1033"/>
      <c r="U595" s="1035" t="s">
        <v>473</v>
      </c>
      <c r="V595" s="1033" t="s">
        <v>499</v>
      </c>
      <c r="W595" s="1033"/>
      <c r="X595" s="395"/>
      <c r="Y595" s="395"/>
      <c r="Z595" s="395"/>
      <c r="AA595" s="395"/>
      <c r="AB595" s="395"/>
      <c r="AC595" s="395"/>
      <c r="AD595" s="395"/>
      <c r="AE595" s="395"/>
      <c r="AF595" s="395"/>
      <c r="AG595" s="440"/>
      <c r="AH595" s="383"/>
      <c r="AI595" s="378"/>
      <c r="AJ595" s="378"/>
      <c r="AK595" s="379"/>
      <c r="AL595" s="1071"/>
      <c r="AM595" s="1071"/>
      <c r="AN595" s="1071"/>
      <c r="AO595" s="1071"/>
    </row>
    <row r="596" spans="1:41" ht="18.75" hidden="1" customHeight="1" x14ac:dyDescent="0.4">
      <c r="A596" s="324" t="s">
        <v>462</v>
      </c>
      <c r="B596" s="324" t="s">
        <v>163</v>
      </c>
      <c r="C596" s="324" t="s">
        <v>462</v>
      </c>
      <c r="D596" s="324" t="s">
        <v>462</v>
      </c>
      <c r="E596" s="324" t="s">
        <v>462</v>
      </c>
      <c r="F596" s="324" t="s">
        <v>462</v>
      </c>
      <c r="G596" s="324" t="s">
        <v>462</v>
      </c>
      <c r="H596" s="324" t="s">
        <v>462</v>
      </c>
      <c r="I596" s="324" t="s">
        <v>462</v>
      </c>
      <c r="J596" s="365"/>
      <c r="K596" s="366"/>
      <c r="L596" s="367"/>
      <c r="M596" s="368"/>
      <c r="N596" s="349"/>
      <c r="O596" s="369"/>
      <c r="P596" s="349"/>
      <c r="Q596" s="1029"/>
      <c r="R596" s="1031"/>
      <c r="S596" s="1033"/>
      <c r="T596" s="1033"/>
      <c r="U596" s="1035"/>
      <c r="V596" s="1033"/>
      <c r="W596" s="1033"/>
      <c r="X596" s="388"/>
      <c r="Y596" s="388"/>
      <c r="Z596" s="388"/>
      <c r="AA596" s="388"/>
      <c r="AB596" s="388"/>
      <c r="AC596" s="388"/>
      <c r="AD596" s="388"/>
      <c r="AE596" s="388"/>
      <c r="AF596" s="388"/>
      <c r="AG596" s="441"/>
      <c r="AH596" s="383"/>
      <c r="AI596" s="378"/>
      <c r="AJ596" s="378"/>
      <c r="AK596" s="379"/>
      <c r="AL596" s="1071"/>
      <c r="AM596" s="1071"/>
      <c r="AN596" s="1071"/>
      <c r="AO596" s="1071"/>
    </row>
    <row r="597" spans="1:41" ht="18.75" hidden="1" customHeight="1" x14ac:dyDescent="0.4">
      <c r="A597" s="324" t="s">
        <v>462</v>
      </c>
      <c r="B597" s="324" t="s">
        <v>163</v>
      </c>
      <c r="C597" s="324" t="s">
        <v>462</v>
      </c>
      <c r="D597" s="324" t="s">
        <v>462</v>
      </c>
      <c r="E597" s="324" t="s">
        <v>462</v>
      </c>
      <c r="F597" s="324" t="s">
        <v>462</v>
      </c>
      <c r="G597" s="324" t="s">
        <v>462</v>
      </c>
      <c r="H597" s="324" t="s">
        <v>462</v>
      </c>
      <c r="I597" s="324" t="s">
        <v>462</v>
      </c>
      <c r="J597" s="365"/>
      <c r="K597" s="366"/>
      <c r="L597" s="367"/>
      <c r="M597" s="368"/>
      <c r="N597" s="349"/>
      <c r="O597" s="369"/>
      <c r="P597" s="380"/>
      <c r="Q597" s="1000" t="s">
        <v>527</v>
      </c>
      <c r="R597" s="394" t="s">
        <v>473</v>
      </c>
      <c r="S597" s="395" t="s">
        <v>484</v>
      </c>
      <c r="T597" s="395"/>
      <c r="U597" s="396"/>
      <c r="V597" s="397"/>
      <c r="W597" s="397"/>
      <c r="X597" s="396"/>
      <c r="Y597" s="397"/>
      <c r="Z597" s="398"/>
      <c r="AA597" s="396"/>
      <c r="AB597" s="397"/>
      <c r="AC597" s="398"/>
      <c r="AD597" s="399" t="s">
        <v>473</v>
      </c>
      <c r="AE597" s="395" t="s">
        <v>528</v>
      </c>
      <c r="AF597" s="391"/>
      <c r="AG597" s="392"/>
      <c r="AH597" s="378"/>
      <c r="AI597" s="378"/>
      <c r="AJ597" s="378"/>
      <c r="AK597" s="379"/>
      <c r="AL597" s="1071"/>
      <c r="AM597" s="1071"/>
      <c r="AN597" s="1071"/>
      <c r="AO597" s="1071"/>
    </row>
    <row r="598" spans="1:41" ht="18.75" hidden="1" customHeight="1" x14ac:dyDescent="0.4">
      <c r="A598" s="324" t="s">
        <v>462</v>
      </c>
      <c r="B598" s="324" t="s">
        <v>163</v>
      </c>
      <c r="C598" s="324" t="s">
        <v>462</v>
      </c>
      <c r="D598" s="324" t="s">
        <v>462</v>
      </c>
      <c r="E598" s="324" t="s">
        <v>462</v>
      </c>
      <c r="F598" s="324" t="s">
        <v>462</v>
      </c>
      <c r="G598" s="324" t="s">
        <v>462</v>
      </c>
      <c r="H598" s="324" t="s">
        <v>462</v>
      </c>
      <c r="I598" s="324" t="s">
        <v>462</v>
      </c>
      <c r="J598" s="365"/>
      <c r="K598" s="366"/>
      <c r="L598" s="367"/>
      <c r="M598" s="368"/>
      <c r="N598" s="349"/>
      <c r="O598" s="369"/>
      <c r="P598" s="380"/>
      <c r="Q598" s="1028"/>
      <c r="R598" s="346" t="s">
        <v>473</v>
      </c>
      <c r="S598" s="347" t="s">
        <v>529</v>
      </c>
      <c r="T598" s="347"/>
      <c r="U598" s="339"/>
      <c r="V598" s="339" t="s">
        <v>473</v>
      </c>
      <c r="W598" s="347" t="s">
        <v>530</v>
      </c>
      <c r="X598" s="339"/>
      <c r="Y598" s="339"/>
      <c r="Z598" s="339" t="s">
        <v>473</v>
      </c>
      <c r="AA598" s="347" t="s">
        <v>531</v>
      </c>
      <c r="AB598" s="326"/>
      <c r="AC598" s="347"/>
      <c r="AD598" s="339" t="s">
        <v>473</v>
      </c>
      <c r="AE598" s="347" t="s">
        <v>532</v>
      </c>
      <c r="AF598" s="400"/>
      <c r="AG598" s="401"/>
      <c r="AH598" s="378"/>
      <c r="AI598" s="378"/>
      <c r="AJ598" s="378"/>
      <c r="AK598" s="379"/>
      <c r="AL598" s="1071"/>
      <c r="AM598" s="1071"/>
      <c r="AN598" s="1071"/>
      <c r="AO598" s="1071"/>
    </row>
    <row r="599" spans="1:41" ht="18.75" hidden="1" customHeight="1" x14ac:dyDescent="0.4">
      <c r="A599" s="324" t="s">
        <v>462</v>
      </c>
      <c r="B599" s="324" t="s">
        <v>163</v>
      </c>
      <c r="C599" s="324" t="s">
        <v>462</v>
      </c>
      <c r="D599" s="324" t="s">
        <v>462</v>
      </c>
      <c r="E599" s="324" t="s">
        <v>462</v>
      </c>
      <c r="F599" s="324" t="s">
        <v>462</v>
      </c>
      <c r="G599" s="324" t="s">
        <v>462</v>
      </c>
      <c r="H599" s="324" t="s">
        <v>462</v>
      </c>
      <c r="I599" s="324" t="s">
        <v>462</v>
      </c>
      <c r="J599" s="365"/>
      <c r="K599" s="366"/>
      <c r="L599" s="367"/>
      <c r="M599" s="368"/>
      <c r="N599" s="349"/>
      <c r="O599" s="369"/>
      <c r="P599" s="380"/>
      <c r="Q599" s="1028"/>
      <c r="R599" s="346" t="s">
        <v>473</v>
      </c>
      <c r="S599" s="347" t="s">
        <v>533</v>
      </c>
      <c r="T599" s="347"/>
      <c r="U599" s="339"/>
      <c r="V599" s="339" t="s">
        <v>473</v>
      </c>
      <c r="W599" s="347" t="s">
        <v>534</v>
      </c>
      <c r="X599" s="339"/>
      <c r="Y599" s="339"/>
      <c r="Z599" s="339" t="s">
        <v>473</v>
      </c>
      <c r="AA599" s="347" t="s">
        <v>535</v>
      </c>
      <c r="AB599" s="326"/>
      <c r="AC599" s="347"/>
      <c r="AD599" s="339" t="s">
        <v>473</v>
      </c>
      <c r="AE599" s="347" t="s">
        <v>536</v>
      </c>
      <c r="AF599" s="400"/>
      <c r="AG599" s="401"/>
      <c r="AH599" s="378"/>
      <c r="AI599" s="378"/>
      <c r="AJ599" s="378"/>
      <c r="AK599" s="379"/>
      <c r="AL599" s="1071"/>
      <c r="AM599" s="1071"/>
      <c r="AN599" s="1071"/>
      <c r="AO599" s="1071"/>
    </row>
    <row r="600" spans="1:41" ht="18.75" hidden="1" customHeight="1" x14ac:dyDescent="0.4">
      <c r="A600" s="324" t="s">
        <v>462</v>
      </c>
      <c r="B600" s="324" t="s">
        <v>163</v>
      </c>
      <c r="C600" s="324" t="s">
        <v>462</v>
      </c>
      <c r="D600" s="324" t="s">
        <v>462</v>
      </c>
      <c r="E600" s="324" t="s">
        <v>462</v>
      </c>
      <c r="F600" s="324" t="s">
        <v>462</v>
      </c>
      <c r="G600" s="324" t="s">
        <v>462</v>
      </c>
      <c r="H600" s="324" t="s">
        <v>462</v>
      </c>
      <c r="I600" s="324" t="s">
        <v>462</v>
      </c>
      <c r="J600" s="365"/>
      <c r="K600" s="366"/>
      <c r="L600" s="367"/>
      <c r="M600" s="368"/>
      <c r="N600" s="349"/>
      <c r="O600" s="369"/>
      <c r="P600" s="380"/>
      <c r="Q600" s="1028"/>
      <c r="R600" s="346" t="s">
        <v>473</v>
      </c>
      <c r="S600" s="347" t="s">
        <v>537</v>
      </c>
      <c r="T600" s="347"/>
      <c r="U600" s="339"/>
      <c r="V600" s="339" t="s">
        <v>473</v>
      </c>
      <c r="W600" s="347" t="s">
        <v>538</v>
      </c>
      <c r="X600" s="339"/>
      <c r="Y600" s="339"/>
      <c r="Z600" s="339" t="s">
        <v>473</v>
      </c>
      <c r="AA600" s="347" t="s">
        <v>539</v>
      </c>
      <c r="AB600" s="326"/>
      <c r="AC600" s="347"/>
      <c r="AD600" s="339" t="s">
        <v>473</v>
      </c>
      <c r="AE600" s="347" t="s">
        <v>540</v>
      </c>
      <c r="AF600" s="400"/>
      <c r="AG600" s="401"/>
      <c r="AH600" s="378"/>
      <c r="AI600" s="378"/>
      <c r="AJ600" s="378"/>
      <c r="AK600" s="379"/>
      <c r="AL600" s="1071"/>
      <c r="AM600" s="1071"/>
      <c r="AN600" s="1071"/>
      <c r="AO600" s="1071"/>
    </row>
    <row r="601" spans="1:41" ht="18.75" hidden="1" customHeight="1" x14ac:dyDescent="0.4">
      <c r="A601" s="324" t="s">
        <v>462</v>
      </c>
      <c r="B601" s="324" t="s">
        <v>163</v>
      </c>
      <c r="C601" s="324" t="s">
        <v>462</v>
      </c>
      <c r="D601" s="324" t="s">
        <v>462</v>
      </c>
      <c r="E601" s="324" t="s">
        <v>462</v>
      </c>
      <c r="F601" s="324" t="s">
        <v>462</v>
      </c>
      <c r="G601" s="324" t="s">
        <v>462</v>
      </c>
      <c r="H601" s="324" t="s">
        <v>462</v>
      </c>
      <c r="I601" s="324" t="s">
        <v>462</v>
      </c>
      <c r="J601" s="365"/>
      <c r="K601" s="366"/>
      <c r="L601" s="367"/>
      <c r="M601" s="368"/>
      <c r="N601" s="349"/>
      <c r="O601" s="369"/>
      <c r="P601" s="380"/>
      <c r="Q601" s="1028"/>
      <c r="R601" s="346" t="s">
        <v>473</v>
      </c>
      <c r="S601" s="347" t="s">
        <v>541</v>
      </c>
      <c r="T601" s="347"/>
      <c r="U601" s="339"/>
      <c r="V601" s="339" t="s">
        <v>473</v>
      </c>
      <c r="W601" s="347" t="s">
        <v>542</v>
      </c>
      <c r="X601" s="339"/>
      <c r="Y601" s="339"/>
      <c r="Z601" s="339" t="s">
        <v>473</v>
      </c>
      <c r="AA601" s="347" t="s">
        <v>543</v>
      </c>
      <c r="AB601" s="326"/>
      <c r="AC601" s="347"/>
      <c r="AD601" s="339" t="s">
        <v>473</v>
      </c>
      <c r="AE601" s="347" t="s">
        <v>544</v>
      </c>
      <c r="AF601" s="400"/>
      <c r="AG601" s="401"/>
      <c r="AH601" s="378"/>
      <c r="AI601" s="378"/>
      <c r="AJ601" s="378"/>
      <c r="AK601" s="379"/>
      <c r="AL601" s="1071"/>
      <c r="AM601" s="1071"/>
      <c r="AN601" s="1071"/>
      <c r="AO601" s="1071"/>
    </row>
    <row r="602" spans="1:41" ht="18.75" hidden="1" customHeight="1" x14ac:dyDescent="0.4">
      <c r="A602" s="344" t="s">
        <v>462</v>
      </c>
      <c r="B602" s="344" t="s">
        <v>163</v>
      </c>
      <c r="C602" s="344" t="s">
        <v>462</v>
      </c>
      <c r="D602" s="344" t="s">
        <v>462</v>
      </c>
      <c r="E602" s="344" t="s">
        <v>462</v>
      </c>
      <c r="F602" s="344" t="s">
        <v>462</v>
      </c>
      <c r="G602" s="344" t="s">
        <v>462</v>
      </c>
      <c r="H602" s="344" t="s">
        <v>462</v>
      </c>
      <c r="I602" s="345" t="s">
        <v>462</v>
      </c>
      <c r="J602" s="402"/>
      <c r="K602" s="403"/>
      <c r="L602" s="404"/>
      <c r="M602" s="405"/>
      <c r="N602" s="406"/>
      <c r="O602" s="407"/>
      <c r="P602" s="408"/>
      <c r="Q602" s="1040"/>
      <c r="R602" s="409" t="s">
        <v>473</v>
      </c>
      <c r="S602" s="410" t="s">
        <v>545</v>
      </c>
      <c r="T602" s="410"/>
      <c r="U602" s="411"/>
      <c r="V602" s="411"/>
      <c r="W602" s="410"/>
      <c r="X602" s="411"/>
      <c r="Y602" s="411"/>
      <c r="Z602" s="411"/>
      <c r="AA602" s="410"/>
      <c r="AB602" s="412"/>
      <c r="AC602" s="410"/>
      <c r="AD602" s="411"/>
      <c r="AE602" s="410"/>
      <c r="AF602" s="413"/>
      <c r="AG602" s="414"/>
      <c r="AH602" s="415"/>
      <c r="AI602" s="415"/>
      <c r="AJ602" s="415"/>
      <c r="AK602" s="416"/>
      <c r="AL602" s="1072"/>
      <c r="AM602" s="1072"/>
      <c r="AN602" s="1072"/>
      <c r="AO602" s="1072"/>
    </row>
    <row r="603" spans="1:41" ht="19.5" hidden="1" customHeight="1" x14ac:dyDescent="0.4">
      <c r="A603" s="324" t="s">
        <v>462</v>
      </c>
      <c r="B603" s="324" t="s">
        <v>163</v>
      </c>
      <c r="C603" s="324" t="s">
        <v>462</v>
      </c>
      <c r="D603" s="324" t="s">
        <v>462</v>
      </c>
      <c r="E603" s="324" t="s">
        <v>462</v>
      </c>
      <c r="F603" s="324" t="s">
        <v>462</v>
      </c>
      <c r="G603" s="324" t="s">
        <v>462</v>
      </c>
      <c r="H603" s="324" t="s">
        <v>462</v>
      </c>
      <c r="I603" s="324" t="s">
        <v>462</v>
      </c>
      <c r="J603" s="350"/>
      <c r="K603" s="351"/>
      <c r="L603" s="352"/>
      <c r="M603" s="353"/>
      <c r="N603" s="342"/>
      <c r="O603" s="354"/>
      <c r="P603" s="419"/>
      <c r="Q603" s="459" t="s">
        <v>492</v>
      </c>
      <c r="R603" s="356" t="s">
        <v>473</v>
      </c>
      <c r="S603" s="357" t="s">
        <v>489</v>
      </c>
      <c r="T603" s="361"/>
      <c r="U603" s="358"/>
      <c r="V603" s="359" t="s">
        <v>473</v>
      </c>
      <c r="W603" s="357" t="s">
        <v>493</v>
      </c>
      <c r="X603" s="359"/>
      <c r="Y603" s="357"/>
      <c r="Z603" s="424"/>
      <c r="AA603" s="424"/>
      <c r="AB603" s="424"/>
      <c r="AC603" s="424"/>
      <c r="AD603" s="424"/>
      <c r="AE603" s="424"/>
      <c r="AF603" s="424"/>
      <c r="AG603" s="435"/>
      <c r="AH603" s="444" t="s">
        <v>473</v>
      </c>
      <c r="AI603" s="340" t="s">
        <v>487</v>
      </c>
      <c r="AJ603" s="340"/>
      <c r="AK603" s="364"/>
      <c r="AL603" s="1016"/>
      <c r="AM603" s="1019"/>
      <c r="AN603" s="1019"/>
      <c r="AO603" s="1020"/>
    </row>
    <row r="604" spans="1:41" ht="19.5" hidden="1" customHeight="1" x14ac:dyDescent="0.4">
      <c r="A604" s="324" t="s">
        <v>462</v>
      </c>
      <c r="B604" s="324" t="s">
        <v>163</v>
      </c>
      <c r="C604" s="324" t="s">
        <v>462</v>
      </c>
      <c r="D604" s="324" t="s">
        <v>462</v>
      </c>
      <c r="E604" s="324" t="s">
        <v>462</v>
      </c>
      <c r="F604" s="324" t="s">
        <v>462</v>
      </c>
      <c r="G604" s="324" t="s">
        <v>462</v>
      </c>
      <c r="H604" s="324" t="s">
        <v>462</v>
      </c>
      <c r="I604" s="324" t="s">
        <v>462</v>
      </c>
      <c r="J604" s="365"/>
      <c r="K604" s="366"/>
      <c r="L604" s="367"/>
      <c r="M604" s="368"/>
      <c r="N604" s="349"/>
      <c r="O604" s="369"/>
      <c r="P604" s="380"/>
      <c r="Q604" s="381" t="s">
        <v>494</v>
      </c>
      <c r="R604" s="371" t="s">
        <v>473</v>
      </c>
      <c r="S604" s="372" t="s">
        <v>489</v>
      </c>
      <c r="T604" s="373"/>
      <c r="U604" s="374"/>
      <c r="V604" s="375" t="s">
        <v>473</v>
      </c>
      <c r="W604" s="372" t="s">
        <v>493</v>
      </c>
      <c r="X604" s="375"/>
      <c r="Y604" s="372"/>
      <c r="Z604" s="376"/>
      <c r="AA604" s="376"/>
      <c r="AB604" s="376"/>
      <c r="AC604" s="376"/>
      <c r="AD604" s="376"/>
      <c r="AE604" s="376"/>
      <c r="AF604" s="376"/>
      <c r="AG604" s="382"/>
      <c r="AH604" s="339" t="s">
        <v>473</v>
      </c>
      <c r="AI604" s="347" t="s">
        <v>491</v>
      </c>
      <c r="AJ604" s="378"/>
      <c r="AK604" s="379"/>
      <c r="AL604" s="1021"/>
      <c r="AM604" s="1022"/>
      <c r="AN604" s="1022"/>
      <c r="AO604" s="1023"/>
    </row>
    <row r="605" spans="1:41" ht="18.75" hidden="1" customHeight="1" x14ac:dyDescent="0.4">
      <c r="A605" s="324" t="s">
        <v>462</v>
      </c>
      <c r="B605" s="324" t="s">
        <v>163</v>
      </c>
      <c r="C605" s="324" t="s">
        <v>462</v>
      </c>
      <c r="D605" s="324" t="s">
        <v>462</v>
      </c>
      <c r="E605" s="324" t="s">
        <v>462</v>
      </c>
      <c r="F605" s="324" t="s">
        <v>462</v>
      </c>
      <c r="G605" s="324" t="s">
        <v>462</v>
      </c>
      <c r="H605" s="324" t="s">
        <v>462</v>
      </c>
      <c r="I605" s="324" t="s">
        <v>462</v>
      </c>
      <c r="J605" s="365"/>
      <c r="K605" s="366"/>
      <c r="L605" s="367"/>
      <c r="M605" s="368"/>
      <c r="N605" s="380"/>
      <c r="O605" s="368"/>
      <c r="P605" s="349"/>
      <c r="Q605" s="460" t="s">
        <v>735</v>
      </c>
      <c r="R605" s="426" t="s">
        <v>473</v>
      </c>
      <c r="S605" s="388" t="s">
        <v>549</v>
      </c>
      <c r="T605" s="427"/>
      <c r="U605" s="455"/>
      <c r="V605" s="428" t="s">
        <v>473</v>
      </c>
      <c r="W605" s="388" t="s">
        <v>632</v>
      </c>
      <c r="X605" s="433"/>
      <c r="Y605" s="427"/>
      <c r="Z605" s="427"/>
      <c r="AA605" s="427"/>
      <c r="AB605" s="427"/>
      <c r="AC605" s="427"/>
      <c r="AD605" s="427"/>
      <c r="AE605" s="427"/>
      <c r="AF605" s="427"/>
      <c r="AG605" s="461"/>
      <c r="AH605" s="326"/>
      <c r="AI605" s="326"/>
      <c r="AJ605" s="326"/>
      <c r="AK605" s="379"/>
      <c r="AL605" s="1021"/>
      <c r="AM605" s="1022"/>
      <c r="AN605" s="1022"/>
      <c r="AO605" s="1023"/>
    </row>
    <row r="606" spans="1:41" ht="18.75" hidden="1" customHeight="1" x14ac:dyDescent="0.4">
      <c r="A606" s="324" t="s">
        <v>462</v>
      </c>
      <c r="B606" s="324" t="s">
        <v>163</v>
      </c>
      <c r="C606" s="324" t="s">
        <v>462</v>
      </c>
      <c r="D606" s="324" t="s">
        <v>462</v>
      </c>
      <c r="E606" s="324" t="s">
        <v>462</v>
      </c>
      <c r="F606" s="324" t="s">
        <v>462</v>
      </c>
      <c r="G606" s="324" t="s">
        <v>462</v>
      </c>
      <c r="H606" s="324" t="s">
        <v>462</v>
      </c>
      <c r="I606" s="324" t="s">
        <v>462</v>
      </c>
      <c r="J606" s="365"/>
      <c r="K606" s="366"/>
      <c r="L606" s="367"/>
      <c r="M606" s="368"/>
      <c r="N606" s="380"/>
      <c r="O606" s="368"/>
      <c r="P606" s="349"/>
      <c r="Q606" s="387" t="s">
        <v>736</v>
      </c>
      <c r="R606" s="371" t="s">
        <v>473</v>
      </c>
      <c r="S606" s="372" t="s">
        <v>549</v>
      </c>
      <c r="T606" s="373"/>
      <c r="U606" s="374"/>
      <c r="V606" s="375" t="s">
        <v>473</v>
      </c>
      <c r="W606" s="372" t="s">
        <v>632</v>
      </c>
      <c r="X606" s="393"/>
      <c r="Y606" s="373"/>
      <c r="Z606" s="373"/>
      <c r="AA606" s="373"/>
      <c r="AB606" s="373"/>
      <c r="AC606" s="373"/>
      <c r="AD606" s="373"/>
      <c r="AE606" s="373"/>
      <c r="AF606" s="373"/>
      <c r="AG606" s="386"/>
      <c r="AH606" s="383"/>
      <c r="AI606" s="378"/>
      <c r="AJ606" s="378"/>
      <c r="AK606" s="379"/>
      <c r="AL606" s="1021"/>
      <c r="AM606" s="1022"/>
      <c r="AN606" s="1022"/>
      <c r="AO606" s="1023"/>
    </row>
    <row r="607" spans="1:41" ht="18.75" hidden="1" customHeight="1" x14ac:dyDescent="0.4">
      <c r="A607" s="324" t="s">
        <v>462</v>
      </c>
      <c r="B607" s="324" t="s">
        <v>163</v>
      </c>
      <c r="C607" s="324" t="s">
        <v>462</v>
      </c>
      <c r="D607" s="324" t="s">
        <v>462</v>
      </c>
      <c r="E607" s="324" t="s">
        <v>462</v>
      </c>
      <c r="F607" s="324" t="s">
        <v>462</v>
      </c>
      <c r="G607" s="324" t="s">
        <v>462</v>
      </c>
      <c r="H607" s="324" t="s">
        <v>462</v>
      </c>
      <c r="I607" s="324" t="s">
        <v>462</v>
      </c>
      <c r="J607" s="365"/>
      <c r="K607" s="366"/>
      <c r="L607" s="367"/>
      <c r="M607" s="368"/>
      <c r="N607" s="380"/>
      <c r="O607" s="368"/>
      <c r="P607" s="349"/>
      <c r="Q607" s="387" t="s">
        <v>678</v>
      </c>
      <c r="R607" s="371" t="s">
        <v>473</v>
      </c>
      <c r="S607" s="372" t="s">
        <v>484</v>
      </c>
      <c r="T607" s="373"/>
      <c r="U607" s="375" t="s">
        <v>473</v>
      </c>
      <c r="V607" s="372" t="s">
        <v>499</v>
      </c>
      <c r="W607" s="376"/>
      <c r="X607" s="376"/>
      <c r="Y607" s="376"/>
      <c r="Z607" s="373"/>
      <c r="AA607" s="373"/>
      <c r="AB607" s="373"/>
      <c r="AC607" s="373"/>
      <c r="AD607" s="373"/>
      <c r="AE607" s="373"/>
      <c r="AF607" s="373"/>
      <c r="AG607" s="386"/>
      <c r="AH607" s="383"/>
      <c r="AI607" s="378"/>
      <c r="AJ607" s="378"/>
      <c r="AK607" s="379"/>
      <c r="AL607" s="1021"/>
      <c r="AM607" s="1022"/>
      <c r="AN607" s="1022"/>
      <c r="AO607" s="1023"/>
    </row>
    <row r="608" spans="1:41" ht="18.75" hidden="1" customHeight="1" x14ac:dyDescent="0.4">
      <c r="A608" s="324" t="s">
        <v>462</v>
      </c>
      <c r="B608" s="324" t="s">
        <v>163</v>
      </c>
      <c r="C608" s="324" t="s">
        <v>462</v>
      </c>
      <c r="D608" s="324" t="s">
        <v>462</v>
      </c>
      <c r="E608" s="324" t="s">
        <v>462</v>
      </c>
      <c r="F608" s="324" t="s">
        <v>462</v>
      </c>
      <c r="G608" s="324" t="s">
        <v>462</v>
      </c>
      <c r="H608" s="324" t="s">
        <v>462</v>
      </c>
      <c r="I608" s="324" t="s">
        <v>462</v>
      </c>
      <c r="J608" s="365"/>
      <c r="K608" s="366"/>
      <c r="L608" s="367"/>
      <c r="M608" s="368"/>
      <c r="N608" s="380"/>
      <c r="O608" s="368"/>
      <c r="P608" s="349"/>
      <c r="Q608" s="387" t="s">
        <v>681</v>
      </c>
      <c r="R608" s="371" t="s">
        <v>473</v>
      </c>
      <c r="S608" s="372" t="s">
        <v>552</v>
      </c>
      <c r="T608" s="373"/>
      <c r="U608" s="374"/>
      <c r="V608" s="375" t="s">
        <v>473</v>
      </c>
      <c r="W608" s="372" t="s">
        <v>553</v>
      </c>
      <c r="X608" s="376"/>
      <c r="Y608" s="376"/>
      <c r="Z608" s="373"/>
      <c r="AA608" s="373"/>
      <c r="AB608" s="373"/>
      <c r="AC608" s="373"/>
      <c r="AD608" s="373"/>
      <c r="AE608" s="373"/>
      <c r="AF608" s="373"/>
      <c r="AG608" s="386"/>
      <c r="AH608" s="378"/>
      <c r="AI608" s="378"/>
      <c r="AJ608" s="378"/>
      <c r="AK608" s="379"/>
      <c r="AL608" s="1021"/>
      <c r="AM608" s="1022"/>
      <c r="AN608" s="1022"/>
      <c r="AO608" s="1023"/>
    </row>
    <row r="609" spans="1:41" ht="19.5" hidden="1" customHeight="1" x14ac:dyDescent="0.4">
      <c r="A609" s="324" t="s">
        <v>462</v>
      </c>
      <c r="B609" s="324" t="s">
        <v>163</v>
      </c>
      <c r="C609" s="324" t="s">
        <v>462</v>
      </c>
      <c r="D609" s="324" t="s">
        <v>462</v>
      </c>
      <c r="E609" s="324" t="s">
        <v>462</v>
      </c>
      <c r="F609" s="324" t="s">
        <v>462</v>
      </c>
      <c r="G609" s="324" t="s">
        <v>462</v>
      </c>
      <c r="H609" s="324" t="s">
        <v>462</v>
      </c>
      <c r="I609" s="324" t="s">
        <v>462</v>
      </c>
      <c r="J609" s="365"/>
      <c r="K609" s="366"/>
      <c r="L609" s="367"/>
      <c r="M609" s="368"/>
      <c r="N609" s="349"/>
      <c r="O609" s="369"/>
      <c r="P609" s="380"/>
      <c r="Q609" s="381" t="s">
        <v>423</v>
      </c>
      <c r="R609" s="371" t="s">
        <v>473</v>
      </c>
      <c r="S609" s="372" t="s">
        <v>484</v>
      </c>
      <c r="T609" s="372"/>
      <c r="U609" s="375" t="s">
        <v>473</v>
      </c>
      <c r="V609" s="372" t="s">
        <v>499</v>
      </c>
      <c r="W609" s="372"/>
      <c r="X609" s="376"/>
      <c r="Y609" s="372"/>
      <c r="Z609" s="376"/>
      <c r="AA609" s="376"/>
      <c r="AB609" s="376"/>
      <c r="AC609" s="376"/>
      <c r="AD609" s="376"/>
      <c r="AE609" s="376"/>
      <c r="AF609" s="376"/>
      <c r="AG609" s="382"/>
      <c r="AH609" s="378"/>
      <c r="AI609" s="378"/>
      <c r="AJ609" s="378"/>
      <c r="AK609" s="379"/>
      <c r="AL609" s="1021"/>
      <c r="AM609" s="1022"/>
      <c r="AN609" s="1022"/>
      <c r="AO609" s="1023"/>
    </row>
    <row r="610" spans="1:41" ht="18.75" hidden="1" customHeight="1" x14ac:dyDescent="0.4">
      <c r="A610" s="324" t="s">
        <v>462</v>
      </c>
      <c r="B610" s="324" t="s">
        <v>163</v>
      </c>
      <c r="C610" s="324" t="s">
        <v>462</v>
      </c>
      <c r="D610" s="324" t="s">
        <v>462</v>
      </c>
      <c r="E610" s="324" t="s">
        <v>462</v>
      </c>
      <c r="F610" s="324" t="s">
        <v>462</v>
      </c>
      <c r="G610" s="324" t="s">
        <v>462</v>
      </c>
      <c r="H610" s="324" t="s">
        <v>462</v>
      </c>
      <c r="I610" s="324" t="s">
        <v>462</v>
      </c>
      <c r="J610" s="365"/>
      <c r="K610" s="366"/>
      <c r="L610" s="367"/>
      <c r="M610" s="368"/>
      <c r="N610" s="380"/>
      <c r="O610" s="368"/>
      <c r="P610" s="349"/>
      <c r="Q610" s="387" t="s">
        <v>578</v>
      </c>
      <c r="R610" s="371" t="s">
        <v>473</v>
      </c>
      <c r="S610" s="372" t="s">
        <v>484</v>
      </c>
      <c r="T610" s="373"/>
      <c r="U610" s="375" t="s">
        <v>473</v>
      </c>
      <c r="V610" s="372" t="s">
        <v>499</v>
      </c>
      <c r="W610" s="376"/>
      <c r="X610" s="376"/>
      <c r="Y610" s="376"/>
      <c r="Z610" s="373"/>
      <c r="AA610" s="373"/>
      <c r="AB610" s="373"/>
      <c r="AC610" s="373"/>
      <c r="AD610" s="373"/>
      <c r="AE610" s="373"/>
      <c r="AF610" s="373"/>
      <c r="AG610" s="386"/>
      <c r="AH610" s="383"/>
      <c r="AI610" s="378"/>
      <c r="AJ610" s="378"/>
      <c r="AK610" s="379"/>
      <c r="AL610" s="1021"/>
      <c r="AM610" s="1022"/>
      <c r="AN610" s="1022"/>
      <c r="AO610" s="1023"/>
    </row>
    <row r="611" spans="1:41" ht="18.75" hidden="1" customHeight="1" x14ac:dyDescent="0.4">
      <c r="A611" s="324" t="s">
        <v>462</v>
      </c>
      <c r="B611" s="324" t="s">
        <v>163</v>
      </c>
      <c r="C611" s="324" t="s">
        <v>462</v>
      </c>
      <c r="D611" s="324" t="s">
        <v>462</v>
      </c>
      <c r="E611" s="324" t="s">
        <v>462</v>
      </c>
      <c r="F611" s="324" t="s">
        <v>462</v>
      </c>
      <c r="G611" s="324" t="s">
        <v>462</v>
      </c>
      <c r="H611" s="324" t="s">
        <v>462</v>
      </c>
      <c r="I611" s="324" t="s">
        <v>462</v>
      </c>
      <c r="J611" s="365"/>
      <c r="K611" s="366"/>
      <c r="L611" s="367"/>
      <c r="M611" s="368"/>
      <c r="N611" s="380"/>
      <c r="O611" s="368"/>
      <c r="P611" s="349"/>
      <c r="Q611" s="387" t="s">
        <v>693</v>
      </c>
      <c r="R611" s="371" t="s">
        <v>473</v>
      </c>
      <c r="S611" s="372" t="s">
        <v>484</v>
      </c>
      <c r="T611" s="372"/>
      <c r="U611" s="375" t="s">
        <v>473</v>
      </c>
      <c r="V611" s="372" t="s">
        <v>496</v>
      </c>
      <c r="W611" s="372"/>
      <c r="X611" s="375" t="s">
        <v>473</v>
      </c>
      <c r="Y611" s="372" t="s">
        <v>497</v>
      </c>
      <c r="Z611" s="376"/>
      <c r="AA611" s="373"/>
      <c r="AB611" s="373"/>
      <c r="AC611" s="373"/>
      <c r="AD611" s="373"/>
      <c r="AE611" s="373"/>
      <c r="AF611" s="373"/>
      <c r="AG611" s="386"/>
      <c r="AH611" s="383"/>
      <c r="AI611" s="378"/>
      <c r="AJ611" s="378"/>
      <c r="AK611" s="379"/>
      <c r="AL611" s="1021"/>
      <c r="AM611" s="1022"/>
      <c r="AN611" s="1022"/>
      <c r="AO611" s="1023"/>
    </row>
    <row r="612" spans="1:41" ht="18.75" hidden="1" customHeight="1" x14ac:dyDescent="0.4">
      <c r="A612" s="324" t="s">
        <v>462</v>
      </c>
      <c r="B612" s="324" t="s">
        <v>163</v>
      </c>
      <c r="C612" s="324" t="s">
        <v>462</v>
      </c>
      <c r="D612" s="324" t="s">
        <v>462</v>
      </c>
      <c r="E612" s="324" t="s">
        <v>462</v>
      </c>
      <c r="F612" s="324" t="s">
        <v>462</v>
      </c>
      <c r="G612" s="324" t="s">
        <v>462</v>
      </c>
      <c r="H612" s="324" t="s">
        <v>462</v>
      </c>
      <c r="I612" s="324" t="s">
        <v>462</v>
      </c>
      <c r="J612" s="365"/>
      <c r="K612" s="366"/>
      <c r="L612" s="367"/>
      <c r="M612" s="368"/>
      <c r="N612" s="380"/>
      <c r="O612" s="368"/>
      <c r="P612" s="349"/>
      <c r="Q612" s="1027" t="s">
        <v>715</v>
      </c>
      <c r="R612" s="394" t="s">
        <v>473</v>
      </c>
      <c r="S612" s="395" t="s">
        <v>608</v>
      </c>
      <c r="T612" s="395"/>
      <c r="U612" s="391"/>
      <c r="V612" s="391"/>
      <c r="W612" s="391"/>
      <c r="X612" s="391"/>
      <c r="Y612" s="399" t="s">
        <v>473</v>
      </c>
      <c r="Z612" s="395" t="s">
        <v>609</v>
      </c>
      <c r="AA612" s="391"/>
      <c r="AB612" s="391"/>
      <c r="AC612" s="391"/>
      <c r="AD612" s="391"/>
      <c r="AE612" s="391"/>
      <c r="AF612" s="391"/>
      <c r="AG612" s="392"/>
      <c r="AH612" s="383"/>
      <c r="AI612" s="378"/>
      <c r="AJ612" s="378"/>
      <c r="AK612" s="379"/>
      <c r="AL612" s="1021"/>
      <c r="AM612" s="1022"/>
      <c r="AN612" s="1022"/>
      <c r="AO612" s="1023"/>
    </row>
    <row r="613" spans="1:41" ht="18.75" hidden="1" customHeight="1" x14ac:dyDescent="0.4">
      <c r="A613" s="324" t="s">
        <v>462</v>
      </c>
      <c r="B613" s="324" t="s">
        <v>163</v>
      </c>
      <c r="C613" s="324" t="s">
        <v>462</v>
      </c>
      <c r="D613" s="324" t="s">
        <v>462</v>
      </c>
      <c r="E613" s="324" t="s">
        <v>462</v>
      </c>
      <c r="F613" s="324" t="s">
        <v>462</v>
      </c>
      <c r="G613" s="324" t="s">
        <v>462</v>
      </c>
      <c r="H613" s="324" t="s">
        <v>462</v>
      </c>
      <c r="I613" s="324" t="s">
        <v>462</v>
      </c>
      <c r="J613" s="365"/>
      <c r="K613" s="366"/>
      <c r="L613" s="367"/>
      <c r="M613" s="368"/>
      <c r="N613" s="380"/>
      <c r="O613" s="339" t="s">
        <v>473</v>
      </c>
      <c r="P613" s="349" t="s">
        <v>737</v>
      </c>
      <c r="Q613" s="1018"/>
      <c r="R613" s="426" t="s">
        <v>473</v>
      </c>
      <c r="S613" s="388" t="s">
        <v>641</v>
      </c>
      <c r="T613" s="439"/>
      <c r="U613" s="439"/>
      <c r="V613" s="439"/>
      <c r="W613" s="439"/>
      <c r="X613" s="439"/>
      <c r="Y613" s="439"/>
      <c r="Z613" s="433"/>
      <c r="AA613" s="439"/>
      <c r="AB613" s="439"/>
      <c r="AC613" s="439"/>
      <c r="AD613" s="439"/>
      <c r="AE613" s="439"/>
      <c r="AF613" s="439"/>
      <c r="AG613" s="446"/>
      <c r="AH613" s="383"/>
      <c r="AI613" s="378"/>
      <c r="AJ613" s="378"/>
      <c r="AK613" s="379"/>
      <c r="AL613" s="1021"/>
      <c r="AM613" s="1022"/>
      <c r="AN613" s="1022"/>
      <c r="AO613" s="1023"/>
    </row>
    <row r="614" spans="1:41" ht="18.75" hidden="1" customHeight="1" x14ac:dyDescent="0.4">
      <c r="A614" s="324" t="s">
        <v>462</v>
      </c>
      <c r="B614" s="324" t="s">
        <v>163</v>
      </c>
      <c r="C614" s="324" t="s">
        <v>462</v>
      </c>
      <c r="D614" s="324" t="s">
        <v>462</v>
      </c>
      <c r="E614" s="324" t="s">
        <v>462</v>
      </c>
      <c r="F614" s="324" t="s">
        <v>462</v>
      </c>
      <c r="G614" s="324" t="s">
        <v>462</v>
      </c>
      <c r="H614" s="324" t="s">
        <v>462</v>
      </c>
      <c r="I614" s="324" t="s">
        <v>462</v>
      </c>
      <c r="J614" s="365"/>
      <c r="K614" s="366"/>
      <c r="L614" s="367"/>
      <c r="M614" s="368"/>
      <c r="N614" s="380"/>
      <c r="O614" s="368"/>
      <c r="P614" s="349" t="s">
        <v>712</v>
      </c>
      <c r="Q614" s="390" t="s">
        <v>522</v>
      </c>
      <c r="R614" s="371" t="s">
        <v>473</v>
      </c>
      <c r="S614" s="372" t="s">
        <v>484</v>
      </c>
      <c r="T614" s="372"/>
      <c r="U614" s="375" t="s">
        <v>473</v>
      </c>
      <c r="V614" s="372" t="s">
        <v>496</v>
      </c>
      <c r="W614" s="372"/>
      <c r="X614" s="375" t="s">
        <v>473</v>
      </c>
      <c r="Y614" s="372" t="s">
        <v>497</v>
      </c>
      <c r="Z614" s="376"/>
      <c r="AA614" s="376"/>
      <c r="AB614" s="376"/>
      <c r="AC614" s="376"/>
      <c r="AD614" s="391"/>
      <c r="AE614" s="391"/>
      <c r="AF614" s="391"/>
      <c r="AG614" s="392"/>
      <c r="AH614" s="383"/>
      <c r="AI614" s="378"/>
      <c r="AJ614" s="378"/>
      <c r="AK614" s="379"/>
      <c r="AL614" s="1021"/>
      <c r="AM614" s="1022"/>
      <c r="AN614" s="1022"/>
      <c r="AO614" s="1023"/>
    </row>
    <row r="615" spans="1:41" ht="18.75" hidden="1" customHeight="1" x14ac:dyDescent="0.4">
      <c r="A615" s="324" t="s">
        <v>462</v>
      </c>
      <c r="B615" s="324" t="s">
        <v>163</v>
      </c>
      <c r="C615" s="324" t="s">
        <v>462</v>
      </c>
      <c r="D615" s="324" t="s">
        <v>462</v>
      </c>
      <c r="E615" s="324" t="s">
        <v>462</v>
      </c>
      <c r="F615" s="324" t="s">
        <v>462</v>
      </c>
      <c r="G615" s="324" t="s">
        <v>462</v>
      </c>
      <c r="H615" s="324" t="s">
        <v>462</v>
      </c>
      <c r="I615" s="324" t="s">
        <v>462</v>
      </c>
      <c r="J615" s="365"/>
      <c r="K615" s="366"/>
      <c r="L615" s="367"/>
      <c r="M615" s="368"/>
      <c r="N615" s="380"/>
      <c r="O615" s="339" t="s">
        <v>473</v>
      </c>
      <c r="P615" s="349" t="s">
        <v>738</v>
      </c>
      <c r="Q615" s="1027" t="s">
        <v>615</v>
      </c>
      <c r="R615" s="394" t="s">
        <v>473</v>
      </c>
      <c r="S615" s="395" t="s">
        <v>642</v>
      </c>
      <c r="T615" s="437"/>
      <c r="U615" s="438"/>
      <c r="V615" s="399" t="s">
        <v>473</v>
      </c>
      <c r="W615" s="395" t="s">
        <v>643</v>
      </c>
      <c r="X615" s="391"/>
      <c r="Y615" s="391"/>
      <c r="Z615" s="399" t="s">
        <v>473</v>
      </c>
      <c r="AA615" s="395" t="s">
        <v>644</v>
      </c>
      <c r="AB615" s="391"/>
      <c r="AC615" s="391"/>
      <c r="AD615" s="391"/>
      <c r="AE615" s="391"/>
      <c r="AF615" s="391"/>
      <c r="AG615" s="392"/>
      <c r="AH615" s="383"/>
      <c r="AI615" s="378"/>
      <c r="AJ615" s="378"/>
      <c r="AK615" s="379"/>
      <c r="AL615" s="1021"/>
      <c r="AM615" s="1022"/>
      <c r="AN615" s="1022"/>
      <c r="AO615" s="1023"/>
    </row>
    <row r="616" spans="1:41" ht="18.75" hidden="1" customHeight="1" x14ac:dyDescent="0.4">
      <c r="A616" s="324" t="s">
        <v>462</v>
      </c>
      <c r="B616" s="324" t="s">
        <v>163</v>
      </c>
      <c r="C616" s="324" t="s">
        <v>462</v>
      </c>
      <c r="D616" s="324" t="s">
        <v>462</v>
      </c>
      <c r="E616" s="324" t="s">
        <v>462</v>
      </c>
      <c r="F616" s="324" t="s">
        <v>462</v>
      </c>
      <c r="G616" s="324" t="s">
        <v>462</v>
      </c>
      <c r="H616" s="324" t="s">
        <v>462</v>
      </c>
      <c r="I616" s="324" t="s">
        <v>462</v>
      </c>
      <c r="J616" s="346" t="s">
        <v>473</v>
      </c>
      <c r="K616" s="366">
        <v>23</v>
      </c>
      <c r="L616" s="367" t="s">
        <v>691</v>
      </c>
      <c r="M616" s="339" t="s">
        <v>473</v>
      </c>
      <c r="N616" s="380" t="s">
        <v>739</v>
      </c>
      <c r="O616" s="368"/>
      <c r="P616" s="349" t="s">
        <v>740</v>
      </c>
      <c r="Q616" s="1018"/>
      <c r="R616" s="426" t="s">
        <v>473</v>
      </c>
      <c r="S616" s="388" t="s">
        <v>645</v>
      </c>
      <c r="T616" s="439"/>
      <c r="U616" s="439"/>
      <c r="V616" s="439"/>
      <c r="W616" s="439"/>
      <c r="X616" s="439"/>
      <c r="Y616" s="439"/>
      <c r="Z616" s="428" t="s">
        <v>473</v>
      </c>
      <c r="AA616" s="388" t="s">
        <v>646</v>
      </c>
      <c r="AB616" s="433"/>
      <c r="AC616" s="439"/>
      <c r="AD616" s="439"/>
      <c r="AE616" s="439"/>
      <c r="AF616" s="439"/>
      <c r="AG616" s="446"/>
      <c r="AH616" s="383"/>
      <c r="AI616" s="378"/>
      <c r="AJ616" s="378"/>
      <c r="AK616" s="379"/>
      <c r="AL616" s="1021"/>
      <c r="AM616" s="1022"/>
      <c r="AN616" s="1022"/>
      <c r="AO616" s="1023"/>
    </row>
    <row r="617" spans="1:41" ht="18.75" hidden="1" customHeight="1" x14ac:dyDescent="0.4">
      <c r="A617" s="324" t="s">
        <v>462</v>
      </c>
      <c r="B617" s="324" t="s">
        <v>163</v>
      </c>
      <c r="C617" s="324" t="s">
        <v>462</v>
      </c>
      <c r="D617" s="324" t="s">
        <v>462</v>
      </c>
      <c r="E617" s="324" t="s">
        <v>462</v>
      </c>
      <c r="F617" s="324" t="s">
        <v>462</v>
      </c>
      <c r="G617" s="324" t="s">
        <v>462</v>
      </c>
      <c r="H617" s="324" t="s">
        <v>462</v>
      </c>
      <c r="I617" s="324" t="s">
        <v>462</v>
      </c>
      <c r="J617" s="365"/>
      <c r="K617" s="366"/>
      <c r="L617" s="367"/>
      <c r="M617" s="368"/>
      <c r="N617" s="380"/>
      <c r="O617" s="339" t="s">
        <v>473</v>
      </c>
      <c r="P617" s="349" t="s">
        <v>741</v>
      </c>
      <c r="Q617" s="384" t="s">
        <v>444</v>
      </c>
      <c r="R617" s="371" t="s">
        <v>473</v>
      </c>
      <c r="S617" s="372" t="s">
        <v>484</v>
      </c>
      <c r="T617" s="372"/>
      <c r="U617" s="375" t="s">
        <v>473</v>
      </c>
      <c r="V617" s="372" t="s">
        <v>525</v>
      </c>
      <c r="W617" s="372"/>
      <c r="X617" s="375" t="s">
        <v>473</v>
      </c>
      <c r="Y617" s="372" t="s">
        <v>587</v>
      </c>
      <c r="Z617" s="393"/>
      <c r="AA617" s="375" t="s">
        <v>473</v>
      </c>
      <c r="AB617" s="372" t="s">
        <v>526</v>
      </c>
      <c r="AC617" s="393"/>
      <c r="AD617" s="393"/>
      <c r="AE617" s="393"/>
      <c r="AF617" s="393"/>
      <c r="AG617" s="436"/>
      <c r="AH617" s="383"/>
      <c r="AI617" s="378"/>
      <c r="AJ617" s="378"/>
      <c r="AK617" s="379"/>
      <c r="AL617" s="1021"/>
      <c r="AM617" s="1022"/>
      <c r="AN617" s="1022"/>
      <c r="AO617" s="1023"/>
    </row>
    <row r="618" spans="1:41" ht="18.75" hidden="1" customHeight="1" x14ac:dyDescent="0.4">
      <c r="A618" s="324" t="s">
        <v>462</v>
      </c>
      <c r="B618" s="324" t="s">
        <v>163</v>
      </c>
      <c r="C618" s="324" t="s">
        <v>462</v>
      </c>
      <c r="D618" s="324" t="s">
        <v>462</v>
      </c>
      <c r="E618" s="324" t="s">
        <v>462</v>
      </c>
      <c r="F618" s="324" t="s">
        <v>462</v>
      </c>
      <c r="G618" s="324" t="s">
        <v>462</v>
      </c>
      <c r="H618" s="324" t="s">
        <v>462</v>
      </c>
      <c r="I618" s="324" t="s">
        <v>462</v>
      </c>
      <c r="J618" s="365"/>
      <c r="K618" s="366"/>
      <c r="L618" s="367"/>
      <c r="M618" s="368"/>
      <c r="N618" s="380"/>
      <c r="O618" s="368"/>
      <c r="P618" s="349" t="s">
        <v>718</v>
      </c>
      <c r="Q618" s="1000" t="s">
        <v>689</v>
      </c>
      <c r="R618" s="1031" t="s">
        <v>473</v>
      </c>
      <c r="S618" s="1033" t="s">
        <v>484</v>
      </c>
      <c r="T618" s="1033"/>
      <c r="U618" s="1035" t="s">
        <v>473</v>
      </c>
      <c r="V618" s="1033" t="s">
        <v>499</v>
      </c>
      <c r="W618" s="1033"/>
      <c r="X618" s="395"/>
      <c r="Y618" s="395"/>
      <c r="Z618" s="395"/>
      <c r="AA618" s="395"/>
      <c r="AB618" s="395"/>
      <c r="AC618" s="395"/>
      <c r="AD618" s="395"/>
      <c r="AE618" s="395"/>
      <c r="AF618" s="395"/>
      <c r="AG618" s="440"/>
      <c r="AH618" s="383"/>
      <c r="AI618" s="378"/>
      <c r="AJ618" s="378"/>
      <c r="AK618" s="379"/>
      <c r="AL618" s="1021"/>
      <c r="AM618" s="1022"/>
      <c r="AN618" s="1022"/>
      <c r="AO618" s="1023"/>
    </row>
    <row r="619" spans="1:41" ht="18.75" hidden="1" customHeight="1" x14ac:dyDescent="0.4">
      <c r="A619" s="324" t="s">
        <v>462</v>
      </c>
      <c r="B619" s="324" t="s">
        <v>163</v>
      </c>
      <c r="C619" s="324" t="s">
        <v>462</v>
      </c>
      <c r="D619" s="324" t="s">
        <v>462</v>
      </c>
      <c r="E619" s="324" t="s">
        <v>462</v>
      </c>
      <c r="F619" s="324" t="s">
        <v>462</v>
      </c>
      <c r="G619" s="324" t="s">
        <v>462</v>
      </c>
      <c r="H619" s="324" t="s">
        <v>462</v>
      </c>
      <c r="I619" s="324" t="s">
        <v>462</v>
      </c>
      <c r="J619" s="365"/>
      <c r="K619" s="366"/>
      <c r="L619" s="367"/>
      <c r="M619" s="368"/>
      <c r="N619" s="380"/>
      <c r="O619" s="339" t="s">
        <v>473</v>
      </c>
      <c r="P619" s="349" t="s">
        <v>660</v>
      </c>
      <c r="Q619" s="1029"/>
      <c r="R619" s="1031"/>
      <c r="S619" s="1033"/>
      <c r="T619" s="1033"/>
      <c r="U619" s="1035"/>
      <c r="V619" s="1033"/>
      <c r="W619" s="1033"/>
      <c r="X619" s="388"/>
      <c r="Y619" s="388"/>
      <c r="Z619" s="388"/>
      <c r="AA619" s="388"/>
      <c r="AB619" s="388"/>
      <c r="AC619" s="388"/>
      <c r="AD619" s="388"/>
      <c r="AE619" s="388"/>
      <c r="AF619" s="388"/>
      <c r="AG619" s="441"/>
      <c r="AH619" s="383"/>
      <c r="AI619" s="378"/>
      <c r="AJ619" s="378"/>
      <c r="AK619" s="379"/>
      <c r="AL619" s="1021"/>
      <c r="AM619" s="1022"/>
      <c r="AN619" s="1022"/>
      <c r="AO619" s="1023"/>
    </row>
    <row r="620" spans="1:41" ht="18.75" hidden="1" customHeight="1" x14ac:dyDescent="0.4">
      <c r="A620" s="324" t="s">
        <v>462</v>
      </c>
      <c r="B620" s="324" t="s">
        <v>163</v>
      </c>
      <c r="C620" s="324" t="s">
        <v>462</v>
      </c>
      <c r="D620" s="324" t="s">
        <v>462</v>
      </c>
      <c r="E620" s="324" t="s">
        <v>462</v>
      </c>
      <c r="F620" s="324" t="s">
        <v>462</v>
      </c>
      <c r="G620" s="324" t="s">
        <v>462</v>
      </c>
      <c r="H620" s="324" t="s">
        <v>462</v>
      </c>
      <c r="I620" s="324" t="s">
        <v>462</v>
      </c>
      <c r="J620" s="365"/>
      <c r="K620" s="366"/>
      <c r="L620" s="367"/>
      <c r="M620" s="368"/>
      <c r="N620" s="349"/>
      <c r="O620" s="369"/>
      <c r="P620" s="380"/>
      <c r="Q620" s="1000" t="s">
        <v>527</v>
      </c>
      <c r="R620" s="394" t="s">
        <v>473</v>
      </c>
      <c r="S620" s="395" t="s">
        <v>484</v>
      </c>
      <c r="T620" s="395"/>
      <c r="U620" s="396"/>
      <c r="V620" s="397"/>
      <c r="W620" s="397"/>
      <c r="X620" s="396"/>
      <c r="Y620" s="397"/>
      <c r="Z620" s="398"/>
      <c r="AA620" s="396"/>
      <c r="AB620" s="397"/>
      <c r="AC620" s="398"/>
      <c r="AD620" s="399" t="s">
        <v>473</v>
      </c>
      <c r="AE620" s="395" t="s">
        <v>528</v>
      </c>
      <c r="AF620" s="391"/>
      <c r="AG620" s="392"/>
      <c r="AH620" s="378"/>
      <c r="AI620" s="378"/>
      <c r="AJ620" s="378"/>
      <c r="AK620" s="379"/>
      <c r="AL620" s="1021"/>
      <c r="AM620" s="1022"/>
      <c r="AN620" s="1022"/>
      <c r="AO620" s="1023"/>
    </row>
    <row r="621" spans="1:41" ht="18.75" hidden="1" customHeight="1" x14ac:dyDescent="0.4">
      <c r="A621" s="324" t="s">
        <v>462</v>
      </c>
      <c r="B621" s="324" t="s">
        <v>163</v>
      </c>
      <c r="C621" s="324" t="s">
        <v>462</v>
      </c>
      <c r="D621" s="324" t="s">
        <v>462</v>
      </c>
      <c r="E621" s="324" t="s">
        <v>462</v>
      </c>
      <c r="F621" s="324" t="s">
        <v>462</v>
      </c>
      <c r="G621" s="324" t="s">
        <v>462</v>
      </c>
      <c r="H621" s="324" t="s">
        <v>462</v>
      </c>
      <c r="I621" s="324" t="s">
        <v>462</v>
      </c>
      <c r="J621" s="365"/>
      <c r="K621" s="366"/>
      <c r="L621" s="367"/>
      <c r="M621" s="368"/>
      <c r="N621" s="349"/>
      <c r="O621" s="369"/>
      <c r="P621" s="380"/>
      <c r="Q621" s="1028"/>
      <c r="R621" s="346" t="s">
        <v>473</v>
      </c>
      <c r="S621" s="347" t="s">
        <v>529</v>
      </c>
      <c r="T621" s="347"/>
      <c r="U621" s="339"/>
      <c r="V621" s="339" t="s">
        <v>473</v>
      </c>
      <c r="W621" s="347" t="s">
        <v>530</v>
      </c>
      <c r="X621" s="339"/>
      <c r="Y621" s="339"/>
      <c r="Z621" s="339" t="s">
        <v>473</v>
      </c>
      <c r="AA621" s="347" t="s">
        <v>531</v>
      </c>
      <c r="AB621" s="326"/>
      <c r="AC621" s="347"/>
      <c r="AD621" s="339" t="s">
        <v>473</v>
      </c>
      <c r="AE621" s="347" t="s">
        <v>532</v>
      </c>
      <c r="AF621" s="400"/>
      <c r="AG621" s="401"/>
      <c r="AH621" s="378"/>
      <c r="AI621" s="378"/>
      <c r="AJ621" s="378"/>
      <c r="AK621" s="379"/>
      <c r="AL621" s="1021"/>
      <c r="AM621" s="1022"/>
      <c r="AN621" s="1022"/>
      <c r="AO621" s="1023"/>
    </row>
    <row r="622" spans="1:41" ht="18.75" hidden="1" customHeight="1" x14ac:dyDescent="0.4">
      <c r="A622" s="324" t="s">
        <v>462</v>
      </c>
      <c r="B622" s="324" t="s">
        <v>163</v>
      </c>
      <c r="C622" s="324" t="s">
        <v>462</v>
      </c>
      <c r="D622" s="324" t="s">
        <v>462</v>
      </c>
      <c r="E622" s="324" t="s">
        <v>462</v>
      </c>
      <c r="F622" s="324" t="s">
        <v>462</v>
      </c>
      <c r="G622" s="324" t="s">
        <v>462</v>
      </c>
      <c r="H622" s="324" t="s">
        <v>462</v>
      </c>
      <c r="I622" s="324" t="s">
        <v>462</v>
      </c>
      <c r="J622" s="365"/>
      <c r="K622" s="366"/>
      <c r="L622" s="367"/>
      <c r="M622" s="368"/>
      <c r="N622" s="349"/>
      <c r="O622" s="369"/>
      <c r="P622" s="380"/>
      <c r="Q622" s="1028"/>
      <c r="R622" s="346" t="s">
        <v>473</v>
      </c>
      <c r="S622" s="347" t="s">
        <v>533</v>
      </c>
      <c r="T622" s="347"/>
      <c r="U622" s="339"/>
      <c r="V622" s="339" t="s">
        <v>473</v>
      </c>
      <c r="W622" s="347" t="s">
        <v>534</v>
      </c>
      <c r="X622" s="339"/>
      <c r="Y622" s="339"/>
      <c r="Z622" s="339" t="s">
        <v>473</v>
      </c>
      <c r="AA622" s="347" t="s">
        <v>535</v>
      </c>
      <c r="AB622" s="326"/>
      <c r="AC622" s="347"/>
      <c r="AD622" s="339" t="s">
        <v>473</v>
      </c>
      <c r="AE622" s="347" t="s">
        <v>536</v>
      </c>
      <c r="AF622" s="400"/>
      <c r="AG622" s="401"/>
      <c r="AH622" s="378"/>
      <c r="AI622" s="378"/>
      <c r="AJ622" s="378"/>
      <c r="AK622" s="379"/>
      <c r="AL622" s="1021"/>
      <c r="AM622" s="1022"/>
      <c r="AN622" s="1022"/>
      <c r="AO622" s="1023"/>
    </row>
    <row r="623" spans="1:41" ht="18.75" hidden="1" customHeight="1" x14ac:dyDescent="0.4">
      <c r="A623" s="324" t="s">
        <v>462</v>
      </c>
      <c r="B623" s="324" t="s">
        <v>163</v>
      </c>
      <c r="C623" s="324" t="s">
        <v>462</v>
      </c>
      <c r="D623" s="324" t="s">
        <v>462</v>
      </c>
      <c r="E623" s="324" t="s">
        <v>462</v>
      </c>
      <c r="F623" s="324" t="s">
        <v>462</v>
      </c>
      <c r="G623" s="324" t="s">
        <v>462</v>
      </c>
      <c r="H623" s="324" t="s">
        <v>462</v>
      </c>
      <c r="I623" s="324" t="s">
        <v>462</v>
      </c>
      <c r="J623" s="365"/>
      <c r="K623" s="366"/>
      <c r="L623" s="367"/>
      <c r="M623" s="368"/>
      <c r="N623" s="349"/>
      <c r="O623" s="369"/>
      <c r="P623" s="380"/>
      <c r="Q623" s="1028"/>
      <c r="R623" s="346" t="s">
        <v>473</v>
      </c>
      <c r="S623" s="347" t="s">
        <v>537</v>
      </c>
      <c r="T623" s="347"/>
      <c r="U623" s="339"/>
      <c r="V623" s="339" t="s">
        <v>473</v>
      </c>
      <c r="W623" s="347" t="s">
        <v>538</v>
      </c>
      <c r="X623" s="339"/>
      <c r="Y623" s="339"/>
      <c r="Z623" s="339" t="s">
        <v>473</v>
      </c>
      <c r="AA623" s="347" t="s">
        <v>539</v>
      </c>
      <c r="AB623" s="326"/>
      <c r="AC623" s="347"/>
      <c r="AD623" s="339" t="s">
        <v>473</v>
      </c>
      <c r="AE623" s="347" t="s">
        <v>540</v>
      </c>
      <c r="AF623" s="400"/>
      <c r="AG623" s="401"/>
      <c r="AH623" s="378"/>
      <c r="AI623" s="378"/>
      <c r="AJ623" s="378"/>
      <c r="AK623" s="379"/>
      <c r="AL623" s="1021"/>
      <c r="AM623" s="1022"/>
      <c r="AN623" s="1022"/>
      <c r="AO623" s="1023"/>
    </row>
    <row r="624" spans="1:41" ht="18.75" hidden="1" customHeight="1" x14ac:dyDescent="0.4">
      <c r="A624" s="337" t="s">
        <v>462</v>
      </c>
      <c r="B624" s="337" t="s">
        <v>163</v>
      </c>
      <c r="C624" s="337" t="s">
        <v>462</v>
      </c>
      <c r="D624" s="337" t="s">
        <v>462</v>
      </c>
      <c r="E624" s="337" t="s">
        <v>462</v>
      </c>
      <c r="F624" s="337" t="s">
        <v>462</v>
      </c>
      <c r="G624" s="337" t="s">
        <v>462</v>
      </c>
      <c r="H624" s="337" t="s">
        <v>462</v>
      </c>
      <c r="I624" s="338" t="s">
        <v>462</v>
      </c>
      <c r="J624" s="365"/>
      <c r="K624" s="366"/>
      <c r="L624" s="367"/>
      <c r="M624" s="368"/>
      <c r="N624" s="349"/>
      <c r="O624" s="369"/>
      <c r="P624" s="380"/>
      <c r="Q624" s="1028"/>
      <c r="R624" s="346" t="s">
        <v>473</v>
      </c>
      <c r="S624" s="347" t="s">
        <v>541</v>
      </c>
      <c r="T624" s="347"/>
      <c r="U624" s="339"/>
      <c r="V624" s="339" t="s">
        <v>473</v>
      </c>
      <c r="W624" s="347" t="s">
        <v>542</v>
      </c>
      <c r="X624" s="339"/>
      <c r="Y624" s="339"/>
      <c r="Z624" s="339" t="s">
        <v>473</v>
      </c>
      <c r="AA624" s="347" t="s">
        <v>543</v>
      </c>
      <c r="AB624" s="326"/>
      <c r="AC624" s="347"/>
      <c r="AD624" s="339" t="s">
        <v>473</v>
      </c>
      <c r="AE624" s="347" t="s">
        <v>544</v>
      </c>
      <c r="AF624" s="400"/>
      <c r="AG624" s="401"/>
      <c r="AH624" s="378"/>
      <c r="AI624" s="378"/>
      <c r="AJ624" s="378"/>
      <c r="AK624" s="379"/>
      <c r="AL624" s="1021"/>
      <c r="AM624" s="1022"/>
      <c r="AN624" s="1022"/>
      <c r="AO624" s="1023"/>
    </row>
    <row r="625" spans="1:41" ht="18.75" hidden="1" customHeight="1" x14ac:dyDescent="0.4">
      <c r="A625" s="344" t="s">
        <v>462</v>
      </c>
      <c r="B625" s="344" t="s">
        <v>163</v>
      </c>
      <c r="C625" s="344" t="s">
        <v>462</v>
      </c>
      <c r="D625" s="344" t="s">
        <v>462</v>
      </c>
      <c r="E625" s="344" t="s">
        <v>462</v>
      </c>
      <c r="F625" s="344" t="s">
        <v>462</v>
      </c>
      <c r="G625" s="344" t="s">
        <v>462</v>
      </c>
      <c r="H625" s="344" t="s">
        <v>462</v>
      </c>
      <c r="I625" s="345" t="s">
        <v>462</v>
      </c>
      <c r="J625" s="402"/>
      <c r="K625" s="403"/>
      <c r="L625" s="404"/>
      <c r="M625" s="405"/>
      <c r="N625" s="406"/>
      <c r="O625" s="407"/>
      <c r="P625" s="408"/>
      <c r="Q625" s="1040"/>
      <c r="R625" s="409" t="s">
        <v>473</v>
      </c>
      <c r="S625" s="410" t="s">
        <v>545</v>
      </c>
      <c r="T625" s="410"/>
      <c r="U625" s="411"/>
      <c r="V625" s="411"/>
      <c r="W625" s="410"/>
      <c r="X625" s="411"/>
      <c r="Y625" s="411"/>
      <c r="Z625" s="411"/>
      <c r="AA625" s="410"/>
      <c r="AB625" s="412"/>
      <c r="AC625" s="410"/>
      <c r="AD625" s="411"/>
      <c r="AE625" s="410"/>
      <c r="AF625" s="413"/>
      <c r="AG625" s="414"/>
      <c r="AH625" s="415"/>
      <c r="AI625" s="415"/>
      <c r="AJ625" s="415"/>
      <c r="AK625" s="416"/>
      <c r="AL625" s="1024"/>
      <c r="AM625" s="1025"/>
      <c r="AN625" s="1025"/>
      <c r="AO625" s="1026"/>
    </row>
    <row r="626" spans="1:41" ht="18.75" hidden="1" customHeight="1" x14ac:dyDescent="0.4">
      <c r="A626" s="324" t="s">
        <v>462</v>
      </c>
      <c r="B626" s="324" t="s">
        <v>163</v>
      </c>
      <c r="C626" s="324" t="s">
        <v>462</v>
      </c>
      <c r="D626" s="324" t="s">
        <v>462</v>
      </c>
      <c r="E626" s="324" t="s">
        <v>462</v>
      </c>
      <c r="F626" s="324" t="s">
        <v>462</v>
      </c>
      <c r="G626" s="324" t="s">
        <v>462</v>
      </c>
      <c r="H626" s="324" t="s">
        <v>462</v>
      </c>
      <c r="I626" s="324" t="s">
        <v>462</v>
      </c>
      <c r="J626" s="350"/>
      <c r="K626" s="351"/>
      <c r="L626" s="352"/>
      <c r="M626" s="353"/>
      <c r="N626" s="419"/>
      <c r="O626" s="353"/>
      <c r="P626" s="342"/>
      <c r="Q626" s="423" t="s">
        <v>361</v>
      </c>
      <c r="R626" s="356" t="s">
        <v>473</v>
      </c>
      <c r="S626" s="357" t="s">
        <v>552</v>
      </c>
      <c r="T626" s="361"/>
      <c r="U626" s="358"/>
      <c r="V626" s="359" t="s">
        <v>473</v>
      </c>
      <c r="W626" s="357" t="s">
        <v>553</v>
      </c>
      <c r="X626" s="424"/>
      <c r="Y626" s="424"/>
      <c r="Z626" s="424"/>
      <c r="AA626" s="424"/>
      <c r="AB626" s="424"/>
      <c r="AC626" s="424"/>
      <c r="AD626" s="424"/>
      <c r="AE626" s="424"/>
      <c r="AF626" s="424"/>
      <c r="AG626" s="435"/>
      <c r="AH626" s="363" t="s">
        <v>473</v>
      </c>
      <c r="AI626" s="340" t="s">
        <v>487</v>
      </c>
      <c r="AJ626" s="340"/>
      <c r="AK626" s="364"/>
      <c r="AL626" s="1069"/>
      <c r="AM626" s="1069"/>
      <c r="AN626" s="1069"/>
      <c r="AO626" s="1069"/>
    </row>
    <row r="627" spans="1:41" ht="19.5" hidden="1" customHeight="1" x14ac:dyDescent="0.4">
      <c r="A627" s="324" t="s">
        <v>462</v>
      </c>
      <c r="B627" s="324" t="s">
        <v>163</v>
      </c>
      <c r="C627" s="324" t="s">
        <v>462</v>
      </c>
      <c r="D627" s="324" t="s">
        <v>462</v>
      </c>
      <c r="E627" s="324" t="s">
        <v>462</v>
      </c>
      <c r="F627" s="324" t="s">
        <v>462</v>
      </c>
      <c r="G627" s="324" t="s">
        <v>462</v>
      </c>
      <c r="H627" s="324" t="s">
        <v>462</v>
      </c>
      <c r="I627" s="324" t="s">
        <v>462</v>
      </c>
      <c r="J627" s="365"/>
      <c r="K627" s="366"/>
      <c r="L627" s="367"/>
      <c r="M627" s="368"/>
      <c r="N627" s="349"/>
      <c r="O627" s="369"/>
      <c r="P627" s="380"/>
      <c r="Q627" s="381" t="s">
        <v>492</v>
      </c>
      <c r="R627" s="371" t="s">
        <v>473</v>
      </c>
      <c r="S627" s="372" t="s">
        <v>489</v>
      </c>
      <c r="T627" s="373"/>
      <c r="U627" s="374"/>
      <c r="V627" s="375" t="s">
        <v>473</v>
      </c>
      <c r="W627" s="372" t="s">
        <v>493</v>
      </c>
      <c r="X627" s="375"/>
      <c r="Y627" s="372"/>
      <c r="Z627" s="376"/>
      <c r="AA627" s="376"/>
      <c r="AB627" s="376"/>
      <c r="AC627" s="376"/>
      <c r="AD627" s="376"/>
      <c r="AE627" s="376"/>
      <c r="AF627" s="376"/>
      <c r="AG627" s="382"/>
      <c r="AH627" s="339" t="s">
        <v>473</v>
      </c>
      <c r="AI627" s="347" t="s">
        <v>491</v>
      </c>
      <c r="AJ627" s="378"/>
      <c r="AK627" s="379"/>
      <c r="AL627" s="1070"/>
      <c r="AM627" s="1070"/>
      <c r="AN627" s="1070"/>
      <c r="AO627" s="1070"/>
    </row>
    <row r="628" spans="1:41" ht="19.5" hidden="1" customHeight="1" x14ac:dyDescent="0.4">
      <c r="A628" s="324" t="s">
        <v>462</v>
      </c>
      <c r="B628" s="324" t="s">
        <v>163</v>
      </c>
      <c r="C628" s="324" t="s">
        <v>462</v>
      </c>
      <c r="D628" s="324" t="s">
        <v>462</v>
      </c>
      <c r="E628" s="324" t="s">
        <v>462</v>
      </c>
      <c r="F628" s="324" t="s">
        <v>462</v>
      </c>
      <c r="G628" s="324" t="s">
        <v>462</v>
      </c>
      <c r="H628" s="324" t="s">
        <v>462</v>
      </c>
      <c r="I628" s="324" t="s">
        <v>462</v>
      </c>
      <c r="J628" s="365"/>
      <c r="K628" s="366"/>
      <c r="L628" s="367"/>
      <c r="M628" s="368"/>
      <c r="N628" s="349"/>
      <c r="O628" s="369"/>
      <c r="P628" s="380"/>
      <c r="Q628" s="381" t="s">
        <v>494</v>
      </c>
      <c r="R628" s="371" t="s">
        <v>473</v>
      </c>
      <c r="S628" s="372" t="s">
        <v>489</v>
      </c>
      <c r="T628" s="373"/>
      <c r="U628" s="374"/>
      <c r="V628" s="375" t="s">
        <v>473</v>
      </c>
      <c r="W628" s="372" t="s">
        <v>493</v>
      </c>
      <c r="X628" s="375"/>
      <c r="Y628" s="372"/>
      <c r="Z628" s="376"/>
      <c r="AA628" s="376"/>
      <c r="AB628" s="376"/>
      <c r="AC628" s="376"/>
      <c r="AD628" s="376"/>
      <c r="AE628" s="376"/>
      <c r="AF628" s="376"/>
      <c r="AG628" s="382"/>
      <c r="AH628" s="339"/>
      <c r="AI628" s="347"/>
      <c r="AJ628" s="378"/>
      <c r="AK628" s="379"/>
      <c r="AL628" s="1070"/>
      <c r="AM628" s="1070"/>
      <c r="AN628" s="1070"/>
      <c r="AO628" s="1070"/>
    </row>
    <row r="629" spans="1:41" ht="18.75" hidden="1" customHeight="1" x14ac:dyDescent="0.4">
      <c r="A629" s="324" t="s">
        <v>462</v>
      </c>
      <c r="B629" s="324" t="s">
        <v>163</v>
      </c>
      <c r="C629" s="324" t="s">
        <v>462</v>
      </c>
      <c r="D629" s="324" t="s">
        <v>462</v>
      </c>
      <c r="E629" s="324" t="s">
        <v>462</v>
      </c>
      <c r="F629" s="324" t="s">
        <v>462</v>
      </c>
      <c r="G629" s="324" t="s">
        <v>462</v>
      </c>
      <c r="H629" s="324" t="s">
        <v>462</v>
      </c>
      <c r="I629" s="324" t="s">
        <v>462</v>
      </c>
      <c r="J629" s="365"/>
      <c r="K629" s="366"/>
      <c r="L629" s="367"/>
      <c r="M629" s="368"/>
      <c r="N629" s="380"/>
      <c r="O629" s="368"/>
      <c r="P629" s="349"/>
      <c r="Q629" s="387" t="s">
        <v>735</v>
      </c>
      <c r="R629" s="371" t="s">
        <v>473</v>
      </c>
      <c r="S629" s="372" t="s">
        <v>549</v>
      </c>
      <c r="T629" s="373"/>
      <c r="U629" s="374"/>
      <c r="V629" s="375" t="s">
        <v>473</v>
      </c>
      <c r="W629" s="372" t="s">
        <v>632</v>
      </c>
      <c r="X629" s="376"/>
      <c r="Y629" s="376"/>
      <c r="Z629" s="376"/>
      <c r="AA629" s="376"/>
      <c r="AB629" s="376"/>
      <c r="AC629" s="376"/>
      <c r="AD629" s="376"/>
      <c r="AE629" s="376"/>
      <c r="AF629" s="376"/>
      <c r="AG629" s="382"/>
      <c r="AH629" s="383"/>
      <c r="AI629" s="378"/>
      <c r="AJ629" s="378"/>
      <c r="AK629" s="379"/>
      <c r="AL629" s="1071"/>
      <c r="AM629" s="1071"/>
      <c r="AN629" s="1071"/>
      <c r="AO629" s="1071"/>
    </row>
    <row r="630" spans="1:41" ht="18.75" hidden="1" customHeight="1" x14ac:dyDescent="0.4">
      <c r="A630" s="324" t="s">
        <v>462</v>
      </c>
      <c r="B630" s="324" t="s">
        <v>163</v>
      </c>
      <c r="C630" s="324" t="s">
        <v>462</v>
      </c>
      <c r="D630" s="324" t="s">
        <v>462</v>
      </c>
      <c r="E630" s="324" t="s">
        <v>462</v>
      </c>
      <c r="F630" s="324" t="s">
        <v>462</v>
      </c>
      <c r="G630" s="324" t="s">
        <v>462</v>
      </c>
      <c r="H630" s="324" t="s">
        <v>462</v>
      </c>
      <c r="I630" s="324" t="s">
        <v>462</v>
      </c>
      <c r="J630" s="365"/>
      <c r="K630" s="366"/>
      <c r="L630" s="367"/>
      <c r="M630" s="368"/>
      <c r="N630" s="380"/>
      <c r="O630" s="368"/>
      <c r="P630" s="349"/>
      <c r="Q630" s="387" t="s">
        <v>736</v>
      </c>
      <c r="R630" s="371" t="s">
        <v>473</v>
      </c>
      <c r="S630" s="372" t="s">
        <v>549</v>
      </c>
      <c r="T630" s="373"/>
      <c r="U630" s="374"/>
      <c r="V630" s="375" t="s">
        <v>473</v>
      </c>
      <c r="W630" s="372" t="s">
        <v>632</v>
      </c>
      <c r="X630" s="376"/>
      <c r="Y630" s="376"/>
      <c r="Z630" s="376"/>
      <c r="AA630" s="376"/>
      <c r="AB630" s="376"/>
      <c r="AC630" s="376"/>
      <c r="AD630" s="376"/>
      <c r="AE630" s="376"/>
      <c r="AF630" s="376"/>
      <c r="AG630" s="382"/>
      <c r="AH630" s="383"/>
      <c r="AI630" s="378"/>
      <c r="AJ630" s="378"/>
      <c r="AK630" s="379"/>
      <c r="AL630" s="1071"/>
      <c r="AM630" s="1071"/>
      <c r="AN630" s="1071"/>
      <c r="AO630" s="1071"/>
    </row>
    <row r="631" spans="1:41" ht="18.75" hidden="1" customHeight="1" x14ac:dyDescent="0.4">
      <c r="A631" s="324" t="s">
        <v>462</v>
      </c>
      <c r="B631" s="324" t="s">
        <v>163</v>
      </c>
      <c r="C631" s="324" t="s">
        <v>462</v>
      </c>
      <c r="D631" s="324" t="s">
        <v>462</v>
      </c>
      <c r="E631" s="324" t="s">
        <v>462</v>
      </c>
      <c r="F631" s="324" t="s">
        <v>462</v>
      </c>
      <c r="G631" s="324" t="s">
        <v>462</v>
      </c>
      <c r="H631" s="324" t="s">
        <v>462</v>
      </c>
      <c r="I631" s="324" t="s">
        <v>462</v>
      </c>
      <c r="J631" s="365"/>
      <c r="K631" s="366"/>
      <c r="L631" s="367"/>
      <c r="M631" s="368"/>
      <c r="N631" s="380"/>
      <c r="O631" s="368"/>
      <c r="P631" s="349"/>
      <c r="Q631" s="387" t="s">
        <v>678</v>
      </c>
      <c r="R631" s="371" t="s">
        <v>473</v>
      </c>
      <c r="S631" s="372" t="s">
        <v>484</v>
      </c>
      <c r="T631" s="373"/>
      <c r="U631" s="375" t="s">
        <v>473</v>
      </c>
      <c r="V631" s="372" t="s">
        <v>499</v>
      </c>
      <c r="W631" s="376"/>
      <c r="X631" s="376"/>
      <c r="Y631" s="376"/>
      <c r="Z631" s="373"/>
      <c r="AA631" s="376"/>
      <c r="AB631" s="376"/>
      <c r="AC631" s="376"/>
      <c r="AD631" s="376"/>
      <c r="AE631" s="376"/>
      <c r="AF631" s="376"/>
      <c r="AG631" s="382"/>
      <c r="AH631" s="383"/>
      <c r="AI631" s="378"/>
      <c r="AJ631" s="378"/>
      <c r="AK631" s="379"/>
      <c r="AL631" s="1071"/>
      <c r="AM631" s="1071"/>
      <c r="AN631" s="1071"/>
      <c r="AO631" s="1071"/>
    </row>
    <row r="632" spans="1:41" ht="18.75" hidden="1" customHeight="1" x14ac:dyDescent="0.4">
      <c r="A632" s="324" t="s">
        <v>462</v>
      </c>
      <c r="B632" s="324" t="s">
        <v>163</v>
      </c>
      <c r="C632" s="324" t="s">
        <v>462</v>
      </c>
      <c r="D632" s="324" t="s">
        <v>462</v>
      </c>
      <c r="E632" s="324" t="s">
        <v>462</v>
      </c>
      <c r="F632" s="324" t="s">
        <v>462</v>
      </c>
      <c r="G632" s="324" t="s">
        <v>462</v>
      </c>
      <c r="H632" s="324" t="s">
        <v>462</v>
      </c>
      <c r="I632" s="324" t="s">
        <v>462</v>
      </c>
      <c r="J632" s="365"/>
      <c r="K632" s="366"/>
      <c r="L632" s="367"/>
      <c r="M632" s="368"/>
      <c r="N632" s="380"/>
      <c r="O632" s="368"/>
      <c r="P632" s="349"/>
      <c r="Q632" s="387" t="s">
        <v>681</v>
      </c>
      <c r="R632" s="371" t="s">
        <v>473</v>
      </c>
      <c r="S632" s="372" t="s">
        <v>552</v>
      </c>
      <c r="T632" s="373"/>
      <c r="U632" s="374"/>
      <c r="V632" s="375" t="s">
        <v>473</v>
      </c>
      <c r="W632" s="372" t="s">
        <v>553</v>
      </c>
      <c r="X632" s="376"/>
      <c r="Y632" s="376"/>
      <c r="Z632" s="373"/>
      <c r="AA632" s="376"/>
      <c r="AB632" s="376"/>
      <c r="AC632" s="376"/>
      <c r="AD632" s="376"/>
      <c r="AE632" s="376"/>
      <c r="AF632" s="376"/>
      <c r="AG632" s="382"/>
      <c r="AH632" s="383"/>
      <c r="AI632" s="378"/>
      <c r="AJ632" s="378"/>
      <c r="AK632" s="379"/>
      <c r="AL632" s="1071"/>
      <c r="AM632" s="1071"/>
      <c r="AN632" s="1071"/>
      <c r="AO632" s="1071"/>
    </row>
    <row r="633" spans="1:41" ht="19.5" hidden="1" customHeight="1" x14ac:dyDescent="0.4">
      <c r="A633" s="324" t="s">
        <v>462</v>
      </c>
      <c r="B633" s="324" t="s">
        <v>163</v>
      </c>
      <c r="C633" s="324" t="s">
        <v>462</v>
      </c>
      <c r="D633" s="324" t="s">
        <v>462</v>
      </c>
      <c r="E633" s="324" t="s">
        <v>462</v>
      </c>
      <c r="F633" s="324" t="s">
        <v>462</v>
      </c>
      <c r="G633" s="324" t="s">
        <v>462</v>
      </c>
      <c r="H633" s="324" t="s">
        <v>462</v>
      </c>
      <c r="I633" s="324" t="s">
        <v>462</v>
      </c>
      <c r="J633" s="365"/>
      <c r="K633" s="366"/>
      <c r="L633" s="367"/>
      <c r="M633" s="368"/>
      <c r="N633" s="349"/>
      <c r="O633" s="369"/>
      <c r="P633" s="380"/>
      <c r="Q633" s="381" t="s">
        <v>423</v>
      </c>
      <c r="R633" s="371" t="s">
        <v>473</v>
      </c>
      <c r="S633" s="372" t="s">
        <v>484</v>
      </c>
      <c r="T633" s="372"/>
      <c r="U633" s="375" t="s">
        <v>473</v>
      </c>
      <c r="V633" s="372" t="s">
        <v>499</v>
      </c>
      <c r="W633" s="372"/>
      <c r="X633" s="376"/>
      <c r="Y633" s="372"/>
      <c r="Z633" s="376"/>
      <c r="AA633" s="376"/>
      <c r="AB633" s="376"/>
      <c r="AC633" s="376"/>
      <c r="AD633" s="376"/>
      <c r="AE633" s="376"/>
      <c r="AF633" s="376"/>
      <c r="AG633" s="382"/>
      <c r="AH633" s="378"/>
      <c r="AI633" s="378"/>
      <c r="AJ633" s="378"/>
      <c r="AK633" s="379"/>
      <c r="AL633" s="1071"/>
      <c r="AM633" s="1071"/>
      <c r="AN633" s="1071"/>
      <c r="AO633" s="1071"/>
    </row>
    <row r="634" spans="1:41" ht="18.75" hidden="1" customHeight="1" x14ac:dyDescent="0.4">
      <c r="A634" s="324" t="s">
        <v>462</v>
      </c>
      <c r="B634" s="324" t="s">
        <v>163</v>
      </c>
      <c r="C634" s="324" t="s">
        <v>462</v>
      </c>
      <c r="D634" s="324" t="s">
        <v>462</v>
      </c>
      <c r="E634" s="324" t="s">
        <v>462</v>
      </c>
      <c r="F634" s="324" t="s">
        <v>462</v>
      </c>
      <c r="G634" s="324" t="s">
        <v>462</v>
      </c>
      <c r="H634" s="324" t="s">
        <v>462</v>
      </c>
      <c r="I634" s="324" t="s">
        <v>462</v>
      </c>
      <c r="J634" s="365"/>
      <c r="K634" s="366"/>
      <c r="L634" s="367"/>
      <c r="M634" s="368"/>
      <c r="N634" s="380"/>
      <c r="O634" s="368"/>
      <c r="P634" s="349"/>
      <c r="Q634" s="387" t="s">
        <v>578</v>
      </c>
      <c r="R634" s="371" t="s">
        <v>473</v>
      </c>
      <c r="S634" s="372" t="s">
        <v>484</v>
      </c>
      <c r="T634" s="373"/>
      <c r="U634" s="375" t="s">
        <v>473</v>
      </c>
      <c r="V634" s="372" t="s">
        <v>499</v>
      </c>
      <c r="W634" s="376"/>
      <c r="X634" s="376"/>
      <c r="Y634" s="376"/>
      <c r="Z634" s="373"/>
      <c r="AA634" s="376"/>
      <c r="AB634" s="376"/>
      <c r="AC634" s="376"/>
      <c r="AD634" s="376"/>
      <c r="AE634" s="376"/>
      <c r="AF634" s="376"/>
      <c r="AG634" s="382"/>
      <c r="AH634" s="383"/>
      <c r="AI634" s="378"/>
      <c r="AJ634" s="378"/>
      <c r="AK634" s="379"/>
      <c r="AL634" s="1071"/>
      <c r="AM634" s="1071"/>
      <c r="AN634" s="1071"/>
      <c r="AO634" s="1071"/>
    </row>
    <row r="635" spans="1:41" ht="18.75" hidden="1" customHeight="1" x14ac:dyDescent="0.4">
      <c r="A635" s="324" t="s">
        <v>462</v>
      </c>
      <c r="B635" s="324" t="s">
        <v>163</v>
      </c>
      <c r="C635" s="324" t="s">
        <v>462</v>
      </c>
      <c r="D635" s="324" t="s">
        <v>462</v>
      </c>
      <c r="E635" s="324" t="s">
        <v>462</v>
      </c>
      <c r="F635" s="324" t="s">
        <v>462</v>
      </c>
      <c r="G635" s="324" t="s">
        <v>462</v>
      </c>
      <c r="H635" s="324" t="s">
        <v>462</v>
      </c>
      <c r="I635" s="324" t="s">
        <v>462</v>
      </c>
      <c r="J635" s="365"/>
      <c r="K635" s="366"/>
      <c r="L635" s="367"/>
      <c r="M635" s="368"/>
      <c r="N635" s="380"/>
      <c r="O635" s="369"/>
      <c r="P635" s="380"/>
      <c r="Q635" s="387" t="s">
        <v>693</v>
      </c>
      <c r="R635" s="371" t="s">
        <v>473</v>
      </c>
      <c r="S635" s="372" t="s">
        <v>484</v>
      </c>
      <c r="T635" s="372"/>
      <c r="U635" s="375" t="s">
        <v>473</v>
      </c>
      <c r="V635" s="372" t="s">
        <v>496</v>
      </c>
      <c r="W635" s="372"/>
      <c r="X635" s="375" t="s">
        <v>473</v>
      </c>
      <c r="Y635" s="372" t="s">
        <v>497</v>
      </c>
      <c r="Z635" s="376"/>
      <c r="AA635" s="376"/>
      <c r="AB635" s="376"/>
      <c r="AC635" s="376"/>
      <c r="AD635" s="376"/>
      <c r="AE635" s="376"/>
      <c r="AF635" s="376"/>
      <c r="AG635" s="382"/>
      <c r="AH635" s="383"/>
      <c r="AI635" s="378"/>
      <c r="AJ635" s="378"/>
      <c r="AK635" s="379"/>
      <c r="AL635" s="1071"/>
      <c r="AM635" s="1071"/>
      <c r="AN635" s="1071"/>
      <c r="AO635" s="1071"/>
    </row>
    <row r="636" spans="1:41" ht="18.75" hidden="1" customHeight="1" x14ac:dyDescent="0.4">
      <c r="A636" s="324" t="s">
        <v>462</v>
      </c>
      <c r="B636" s="324" t="s">
        <v>163</v>
      </c>
      <c r="C636" s="324" t="s">
        <v>462</v>
      </c>
      <c r="D636" s="324" t="s">
        <v>462</v>
      </c>
      <c r="E636" s="324" t="s">
        <v>462</v>
      </c>
      <c r="F636" s="324" t="s">
        <v>462</v>
      </c>
      <c r="G636" s="324" t="s">
        <v>462</v>
      </c>
      <c r="H636" s="324" t="s">
        <v>462</v>
      </c>
      <c r="I636" s="324" t="s">
        <v>462</v>
      </c>
      <c r="J636" s="365"/>
      <c r="K636" s="366"/>
      <c r="L636" s="367"/>
      <c r="M636" s="326"/>
      <c r="N636" s="380"/>
      <c r="O636" s="368"/>
      <c r="P636" s="349"/>
      <c r="Q636" s="390" t="s">
        <v>522</v>
      </c>
      <c r="R636" s="371" t="s">
        <v>473</v>
      </c>
      <c r="S636" s="372" t="s">
        <v>484</v>
      </c>
      <c r="T636" s="372"/>
      <c r="U636" s="375" t="s">
        <v>473</v>
      </c>
      <c r="V636" s="372" t="s">
        <v>496</v>
      </c>
      <c r="W636" s="372"/>
      <c r="X636" s="375" t="s">
        <v>473</v>
      </c>
      <c r="Y636" s="372" t="s">
        <v>497</v>
      </c>
      <c r="Z636" s="376"/>
      <c r="AA636" s="376"/>
      <c r="AB636" s="376"/>
      <c r="AC636" s="376"/>
      <c r="AD636" s="391"/>
      <c r="AE636" s="391"/>
      <c r="AF636" s="391"/>
      <c r="AG636" s="392"/>
      <c r="AH636" s="383"/>
      <c r="AI636" s="378"/>
      <c r="AJ636" s="378"/>
      <c r="AK636" s="379"/>
      <c r="AL636" s="1071"/>
      <c r="AM636" s="1071"/>
      <c r="AN636" s="1071"/>
      <c r="AO636" s="1071"/>
    </row>
    <row r="637" spans="1:41" ht="18.75" hidden="1" customHeight="1" x14ac:dyDescent="0.4">
      <c r="A637" s="324" t="s">
        <v>462</v>
      </c>
      <c r="B637" s="324" t="s">
        <v>163</v>
      </c>
      <c r="C637" s="324" t="s">
        <v>462</v>
      </c>
      <c r="D637" s="324" t="s">
        <v>462</v>
      </c>
      <c r="E637" s="324" t="s">
        <v>462</v>
      </c>
      <c r="F637" s="324" t="s">
        <v>462</v>
      </c>
      <c r="G637" s="324" t="s">
        <v>462</v>
      </c>
      <c r="H637" s="324" t="s">
        <v>462</v>
      </c>
      <c r="I637" s="324" t="s">
        <v>462</v>
      </c>
      <c r="J637" s="365"/>
      <c r="K637" s="366"/>
      <c r="L637" s="367"/>
      <c r="M637" s="326"/>
      <c r="N637" s="380"/>
      <c r="O637" s="339" t="s">
        <v>473</v>
      </c>
      <c r="P637" s="349" t="s">
        <v>724</v>
      </c>
      <c r="Q637" s="1027" t="s">
        <v>742</v>
      </c>
      <c r="R637" s="394" t="s">
        <v>473</v>
      </c>
      <c r="S637" s="395" t="s">
        <v>608</v>
      </c>
      <c r="T637" s="395"/>
      <c r="U637" s="391"/>
      <c r="V637" s="391"/>
      <c r="W637" s="391"/>
      <c r="X637" s="391"/>
      <c r="Y637" s="399" t="s">
        <v>473</v>
      </c>
      <c r="Z637" s="395" t="s">
        <v>609</v>
      </c>
      <c r="AA637" s="391"/>
      <c r="AB637" s="391"/>
      <c r="AC637" s="391"/>
      <c r="AD637" s="391"/>
      <c r="AE637" s="391"/>
      <c r="AF637" s="391"/>
      <c r="AG637" s="392"/>
      <c r="AH637" s="383"/>
      <c r="AI637" s="378"/>
      <c r="AJ637" s="378"/>
      <c r="AK637" s="379"/>
      <c r="AL637" s="1071"/>
      <c r="AM637" s="1071"/>
      <c r="AN637" s="1071"/>
      <c r="AO637" s="1071"/>
    </row>
    <row r="638" spans="1:41" ht="18.75" hidden="1" customHeight="1" x14ac:dyDescent="0.4">
      <c r="A638" s="324" t="s">
        <v>462</v>
      </c>
      <c r="B638" s="324" t="s">
        <v>163</v>
      </c>
      <c r="C638" s="324" t="s">
        <v>462</v>
      </c>
      <c r="D638" s="324" t="s">
        <v>462</v>
      </c>
      <c r="E638" s="324" t="s">
        <v>462</v>
      </c>
      <c r="F638" s="324" t="s">
        <v>462</v>
      </c>
      <c r="G638" s="324" t="s">
        <v>462</v>
      </c>
      <c r="H638" s="324" t="s">
        <v>462</v>
      </c>
      <c r="I638" s="324" t="s">
        <v>462</v>
      </c>
      <c r="J638" s="365"/>
      <c r="K638" s="366"/>
      <c r="L638" s="367"/>
      <c r="M638" s="368"/>
      <c r="N638" s="380"/>
      <c r="O638" s="368"/>
      <c r="P638" s="349" t="s">
        <v>725</v>
      </c>
      <c r="Q638" s="1018"/>
      <c r="R638" s="426" t="s">
        <v>473</v>
      </c>
      <c r="S638" s="388" t="s">
        <v>641</v>
      </c>
      <c r="T638" s="439"/>
      <c r="U638" s="439"/>
      <c r="V638" s="439"/>
      <c r="W638" s="439"/>
      <c r="X638" s="439"/>
      <c r="Y638" s="439"/>
      <c r="Z638" s="433"/>
      <c r="AA638" s="439"/>
      <c r="AB638" s="439"/>
      <c r="AC638" s="439"/>
      <c r="AD638" s="439"/>
      <c r="AE638" s="439"/>
      <c r="AF638" s="439"/>
      <c r="AG638" s="446"/>
      <c r="AH638" s="383"/>
      <c r="AI638" s="378"/>
      <c r="AJ638" s="378"/>
      <c r="AK638" s="379"/>
      <c r="AL638" s="1071"/>
      <c r="AM638" s="1071"/>
      <c r="AN638" s="1071"/>
      <c r="AO638" s="1071"/>
    </row>
    <row r="639" spans="1:41" ht="18.75" hidden="1" customHeight="1" x14ac:dyDescent="0.4">
      <c r="A639" s="324" t="s">
        <v>462</v>
      </c>
      <c r="B639" s="324" t="s">
        <v>163</v>
      </c>
      <c r="C639" s="324" t="s">
        <v>462</v>
      </c>
      <c r="D639" s="324" t="s">
        <v>462</v>
      </c>
      <c r="E639" s="324" t="s">
        <v>462</v>
      </c>
      <c r="F639" s="324" t="s">
        <v>462</v>
      </c>
      <c r="G639" s="324" t="s">
        <v>462</v>
      </c>
      <c r="H639" s="324" t="s">
        <v>462</v>
      </c>
      <c r="I639" s="324" t="s">
        <v>462</v>
      </c>
      <c r="J639" s="346" t="s">
        <v>473</v>
      </c>
      <c r="K639" s="366">
        <v>23</v>
      </c>
      <c r="L639" s="367" t="s">
        <v>691</v>
      </c>
      <c r="M639" s="339" t="s">
        <v>473</v>
      </c>
      <c r="N639" s="380" t="s">
        <v>743</v>
      </c>
      <c r="O639" s="339" t="s">
        <v>473</v>
      </c>
      <c r="P639" s="349" t="s">
        <v>727</v>
      </c>
      <c r="Q639" s="1027" t="s">
        <v>719</v>
      </c>
      <c r="R639" s="394" t="s">
        <v>473</v>
      </c>
      <c r="S639" s="395" t="s">
        <v>642</v>
      </c>
      <c r="T639" s="437"/>
      <c r="U639" s="438"/>
      <c r="V639" s="399" t="s">
        <v>473</v>
      </c>
      <c r="W639" s="395" t="s">
        <v>643</v>
      </c>
      <c r="X639" s="391"/>
      <c r="Y639" s="391"/>
      <c r="Z639" s="399" t="s">
        <v>473</v>
      </c>
      <c r="AA639" s="395" t="s">
        <v>644</v>
      </c>
      <c r="AB639" s="391"/>
      <c r="AC639" s="391"/>
      <c r="AD639" s="391"/>
      <c r="AE639" s="391"/>
      <c r="AF639" s="391"/>
      <c r="AG639" s="392"/>
      <c r="AH639" s="383"/>
      <c r="AI639" s="378"/>
      <c r="AJ639" s="378"/>
      <c r="AK639" s="379"/>
      <c r="AL639" s="1071"/>
      <c r="AM639" s="1071"/>
      <c r="AN639" s="1071"/>
      <c r="AO639" s="1071"/>
    </row>
    <row r="640" spans="1:41" ht="18.75" hidden="1" customHeight="1" x14ac:dyDescent="0.4">
      <c r="A640" s="324" t="s">
        <v>462</v>
      </c>
      <c r="B640" s="324" t="s">
        <v>163</v>
      </c>
      <c r="C640" s="324" t="s">
        <v>462</v>
      </c>
      <c r="D640" s="324" t="s">
        <v>462</v>
      </c>
      <c r="E640" s="324" t="s">
        <v>462</v>
      </c>
      <c r="F640" s="324" t="s">
        <v>462</v>
      </c>
      <c r="G640" s="324" t="s">
        <v>462</v>
      </c>
      <c r="H640" s="324" t="s">
        <v>462</v>
      </c>
      <c r="I640" s="324" t="s">
        <v>462</v>
      </c>
      <c r="J640" s="365"/>
      <c r="K640" s="366"/>
      <c r="L640" s="367"/>
      <c r="M640" s="368"/>
      <c r="N640" s="380"/>
      <c r="O640" s="368"/>
      <c r="P640" s="349" t="s">
        <v>728</v>
      </c>
      <c r="Q640" s="1018"/>
      <c r="R640" s="426" t="s">
        <v>473</v>
      </c>
      <c r="S640" s="388" t="s">
        <v>645</v>
      </c>
      <c r="T640" s="439"/>
      <c r="U640" s="439"/>
      <c r="V640" s="439"/>
      <c r="W640" s="439"/>
      <c r="X640" s="439"/>
      <c r="Y640" s="439"/>
      <c r="Z640" s="428" t="s">
        <v>473</v>
      </c>
      <c r="AA640" s="388" t="s">
        <v>646</v>
      </c>
      <c r="AB640" s="433"/>
      <c r="AC640" s="439"/>
      <c r="AD640" s="439"/>
      <c r="AE640" s="439"/>
      <c r="AF640" s="439"/>
      <c r="AG640" s="446"/>
      <c r="AH640" s="383"/>
      <c r="AI640" s="378"/>
      <c r="AJ640" s="378"/>
      <c r="AK640" s="379"/>
      <c r="AL640" s="1071"/>
      <c r="AM640" s="1071"/>
      <c r="AN640" s="1071"/>
      <c r="AO640" s="1071"/>
    </row>
    <row r="641" spans="1:41" ht="18.75" hidden="1" customHeight="1" x14ac:dyDescent="0.4">
      <c r="A641" s="324" t="s">
        <v>462</v>
      </c>
      <c r="B641" s="324" t="s">
        <v>163</v>
      </c>
      <c r="C641" s="324" t="s">
        <v>462</v>
      </c>
      <c r="D641" s="324" t="s">
        <v>462</v>
      </c>
      <c r="E641" s="324" t="s">
        <v>462</v>
      </c>
      <c r="F641" s="324" t="s">
        <v>462</v>
      </c>
      <c r="G641" s="324" t="s">
        <v>462</v>
      </c>
      <c r="H641" s="324" t="s">
        <v>462</v>
      </c>
      <c r="I641" s="324" t="s">
        <v>462</v>
      </c>
      <c r="J641" s="365"/>
      <c r="K641" s="366"/>
      <c r="L641" s="367"/>
      <c r="M641" s="368"/>
      <c r="N641" s="380"/>
      <c r="O641" s="339" t="s">
        <v>473</v>
      </c>
      <c r="P641" s="349" t="s">
        <v>729</v>
      </c>
      <c r="Q641" s="384" t="s">
        <v>444</v>
      </c>
      <c r="R641" s="371" t="s">
        <v>473</v>
      </c>
      <c r="S641" s="372" t="s">
        <v>484</v>
      </c>
      <c r="T641" s="372"/>
      <c r="U641" s="375" t="s">
        <v>473</v>
      </c>
      <c r="V641" s="372" t="s">
        <v>525</v>
      </c>
      <c r="W641" s="372"/>
      <c r="X641" s="375" t="s">
        <v>473</v>
      </c>
      <c r="Y641" s="372" t="s">
        <v>587</v>
      </c>
      <c r="Z641" s="393"/>
      <c r="AA641" s="375" t="s">
        <v>473</v>
      </c>
      <c r="AB641" s="372" t="s">
        <v>526</v>
      </c>
      <c r="AC641" s="393"/>
      <c r="AD641" s="393"/>
      <c r="AE641" s="393"/>
      <c r="AF641" s="393"/>
      <c r="AG641" s="436"/>
      <c r="AH641" s="383"/>
      <c r="AI641" s="378"/>
      <c r="AJ641" s="378"/>
      <c r="AK641" s="379"/>
      <c r="AL641" s="1071"/>
      <c r="AM641" s="1071"/>
      <c r="AN641" s="1071"/>
      <c r="AO641" s="1071"/>
    </row>
    <row r="642" spans="1:41" ht="18.75" hidden="1" customHeight="1" x14ac:dyDescent="0.4">
      <c r="A642" s="324" t="s">
        <v>462</v>
      </c>
      <c r="B642" s="324" t="s">
        <v>163</v>
      </c>
      <c r="C642" s="324" t="s">
        <v>462</v>
      </c>
      <c r="D642" s="324" t="s">
        <v>462</v>
      </c>
      <c r="E642" s="324" t="s">
        <v>462</v>
      </c>
      <c r="F642" s="324" t="s">
        <v>462</v>
      </c>
      <c r="G642" s="324" t="s">
        <v>462</v>
      </c>
      <c r="H642" s="324" t="s">
        <v>462</v>
      </c>
      <c r="I642" s="324" t="s">
        <v>462</v>
      </c>
      <c r="J642" s="346"/>
      <c r="K642" s="366"/>
      <c r="L642" s="367"/>
      <c r="M642" s="368"/>
      <c r="N642" s="380"/>
      <c r="O642" s="368"/>
      <c r="P642" s="349" t="s">
        <v>730</v>
      </c>
      <c r="Q642" s="1000" t="s">
        <v>689</v>
      </c>
      <c r="R642" s="1031" t="s">
        <v>473</v>
      </c>
      <c r="S642" s="1033" t="s">
        <v>484</v>
      </c>
      <c r="T642" s="1033"/>
      <c r="U642" s="1035" t="s">
        <v>473</v>
      </c>
      <c r="V642" s="1033" t="s">
        <v>499</v>
      </c>
      <c r="W642" s="1033"/>
      <c r="X642" s="395"/>
      <c r="Y642" s="395"/>
      <c r="Z642" s="395"/>
      <c r="AA642" s="395"/>
      <c r="AB642" s="395"/>
      <c r="AC642" s="395"/>
      <c r="AD642" s="395"/>
      <c r="AE642" s="395"/>
      <c r="AF642" s="395"/>
      <c r="AG642" s="440"/>
      <c r="AH642" s="383"/>
      <c r="AI642" s="378"/>
      <c r="AJ642" s="378"/>
      <c r="AK642" s="379"/>
      <c r="AL642" s="1071"/>
      <c r="AM642" s="1071"/>
      <c r="AN642" s="1071"/>
      <c r="AO642" s="1071"/>
    </row>
    <row r="643" spans="1:41" ht="18.75" hidden="1" customHeight="1" x14ac:dyDescent="0.4">
      <c r="A643" s="324" t="s">
        <v>462</v>
      </c>
      <c r="B643" s="324" t="s">
        <v>163</v>
      </c>
      <c r="C643" s="324" t="s">
        <v>462</v>
      </c>
      <c r="D643" s="324" t="s">
        <v>462</v>
      </c>
      <c r="E643" s="324" t="s">
        <v>462</v>
      </c>
      <c r="F643" s="324" t="s">
        <v>462</v>
      </c>
      <c r="G643" s="324" t="s">
        <v>462</v>
      </c>
      <c r="H643" s="324" t="s">
        <v>462</v>
      </c>
      <c r="I643" s="324" t="s">
        <v>462</v>
      </c>
      <c r="J643" s="365"/>
      <c r="K643" s="366"/>
      <c r="L643" s="367"/>
      <c r="M643" s="368"/>
      <c r="N643" s="380"/>
      <c r="O643" s="368"/>
      <c r="P643" s="349"/>
      <c r="Q643" s="1029"/>
      <c r="R643" s="1031"/>
      <c r="S643" s="1033"/>
      <c r="T643" s="1033"/>
      <c r="U643" s="1035"/>
      <c r="V643" s="1033"/>
      <c r="W643" s="1033"/>
      <c r="X643" s="388"/>
      <c r="Y643" s="388"/>
      <c r="Z643" s="388"/>
      <c r="AA643" s="388"/>
      <c r="AB643" s="388"/>
      <c r="AC643" s="388"/>
      <c r="AD643" s="388"/>
      <c r="AE643" s="388"/>
      <c r="AF643" s="388"/>
      <c r="AG643" s="441"/>
      <c r="AH643" s="383"/>
      <c r="AI643" s="378"/>
      <c r="AJ643" s="378"/>
      <c r="AK643" s="379"/>
      <c r="AL643" s="1071"/>
      <c r="AM643" s="1071"/>
      <c r="AN643" s="1071"/>
      <c r="AO643" s="1071"/>
    </row>
    <row r="644" spans="1:41" ht="18.75" hidden="1" customHeight="1" x14ac:dyDescent="0.4">
      <c r="A644" s="324" t="s">
        <v>462</v>
      </c>
      <c r="B644" s="324" t="s">
        <v>163</v>
      </c>
      <c r="C644" s="324" t="s">
        <v>462</v>
      </c>
      <c r="D644" s="324" t="s">
        <v>462</v>
      </c>
      <c r="E644" s="324" t="s">
        <v>462</v>
      </c>
      <c r="F644" s="324" t="s">
        <v>462</v>
      </c>
      <c r="G644" s="324" t="s">
        <v>462</v>
      </c>
      <c r="H644" s="324" t="s">
        <v>462</v>
      </c>
      <c r="I644" s="324" t="s">
        <v>462</v>
      </c>
      <c r="J644" s="365"/>
      <c r="K644" s="366"/>
      <c r="L644" s="367"/>
      <c r="M644" s="368"/>
      <c r="N644" s="349"/>
      <c r="O644" s="369"/>
      <c r="P644" s="380"/>
      <c r="Q644" s="1000" t="s">
        <v>527</v>
      </c>
      <c r="R644" s="394" t="s">
        <v>473</v>
      </c>
      <c r="S644" s="395" t="s">
        <v>484</v>
      </c>
      <c r="T644" s="395"/>
      <c r="U644" s="396"/>
      <c r="V644" s="397"/>
      <c r="W644" s="397"/>
      <c r="X644" s="396"/>
      <c r="Y644" s="397"/>
      <c r="Z644" s="398"/>
      <c r="AA644" s="396"/>
      <c r="AB644" s="397"/>
      <c r="AC644" s="398"/>
      <c r="AD644" s="399" t="s">
        <v>473</v>
      </c>
      <c r="AE644" s="395" t="s">
        <v>528</v>
      </c>
      <c r="AF644" s="391"/>
      <c r="AG644" s="392"/>
      <c r="AH644" s="378"/>
      <c r="AI644" s="378"/>
      <c r="AJ644" s="378"/>
      <c r="AK644" s="379"/>
      <c r="AL644" s="1071"/>
      <c r="AM644" s="1071"/>
      <c r="AN644" s="1071"/>
      <c r="AO644" s="1071"/>
    </row>
    <row r="645" spans="1:41" ht="18.75" hidden="1" customHeight="1" x14ac:dyDescent="0.4">
      <c r="A645" s="324" t="s">
        <v>462</v>
      </c>
      <c r="B645" s="324" t="s">
        <v>163</v>
      </c>
      <c r="C645" s="324" t="s">
        <v>462</v>
      </c>
      <c r="D645" s="324" t="s">
        <v>462</v>
      </c>
      <c r="E645" s="324" t="s">
        <v>462</v>
      </c>
      <c r="F645" s="324" t="s">
        <v>462</v>
      </c>
      <c r="G645" s="324" t="s">
        <v>462</v>
      </c>
      <c r="H645" s="324" t="s">
        <v>462</v>
      </c>
      <c r="I645" s="324" t="s">
        <v>462</v>
      </c>
      <c r="J645" s="365"/>
      <c r="K645" s="366"/>
      <c r="L645" s="367"/>
      <c r="M645" s="368"/>
      <c r="N645" s="349"/>
      <c r="O645" s="369"/>
      <c r="P645" s="380"/>
      <c r="Q645" s="1028"/>
      <c r="R645" s="346" t="s">
        <v>473</v>
      </c>
      <c r="S645" s="347" t="s">
        <v>529</v>
      </c>
      <c r="T645" s="347"/>
      <c r="U645" s="339"/>
      <c r="V645" s="339" t="s">
        <v>473</v>
      </c>
      <c r="W645" s="347" t="s">
        <v>530</v>
      </c>
      <c r="X645" s="339"/>
      <c r="Y645" s="339"/>
      <c r="Z645" s="339" t="s">
        <v>473</v>
      </c>
      <c r="AA645" s="347" t="s">
        <v>531</v>
      </c>
      <c r="AB645" s="326"/>
      <c r="AC645" s="347"/>
      <c r="AD645" s="339" t="s">
        <v>473</v>
      </c>
      <c r="AE645" s="347" t="s">
        <v>532</v>
      </c>
      <c r="AF645" s="400"/>
      <c r="AG645" s="401"/>
      <c r="AH645" s="378"/>
      <c r="AI645" s="378"/>
      <c r="AJ645" s="378"/>
      <c r="AK645" s="379"/>
      <c r="AL645" s="1071"/>
      <c r="AM645" s="1071"/>
      <c r="AN645" s="1071"/>
      <c r="AO645" s="1071"/>
    </row>
    <row r="646" spans="1:41" ht="18.75" hidden="1" customHeight="1" x14ac:dyDescent="0.4">
      <c r="A646" s="324" t="s">
        <v>462</v>
      </c>
      <c r="B646" s="324" t="s">
        <v>163</v>
      </c>
      <c r="C646" s="324" t="s">
        <v>462</v>
      </c>
      <c r="D646" s="324" t="s">
        <v>462</v>
      </c>
      <c r="E646" s="324" t="s">
        <v>462</v>
      </c>
      <c r="F646" s="324" t="s">
        <v>462</v>
      </c>
      <c r="G646" s="324" t="s">
        <v>462</v>
      </c>
      <c r="H646" s="324" t="s">
        <v>462</v>
      </c>
      <c r="I646" s="324" t="s">
        <v>462</v>
      </c>
      <c r="J646" s="365"/>
      <c r="K646" s="366"/>
      <c r="L646" s="367"/>
      <c r="M646" s="368"/>
      <c r="N646" s="349"/>
      <c r="O646" s="369"/>
      <c r="P646" s="380"/>
      <c r="Q646" s="1028"/>
      <c r="R646" s="346" t="s">
        <v>473</v>
      </c>
      <c r="S646" s="347" t="s">
        <v>533</v>
      </c>
      <c r="T646" s="347"/>
      <c r="U646" s="339"/>
      <c r="V646" s="339" t="s">
        <v>473</v>
      </c>
      <c r="W646" s="347" t="s">
        <v>534</v>
      </c>
      <c r="X646" s="339"/>
      <c r="Y646" s="339"/>
      <c r="Z646" s="339" t="s">
        <v>473</v>
      </c>
      <c r="AA646" s="347" t="s">
        <v>535</v>
      </c>
      <c r="AB646" s="326"/>
      <c r="AC646" s="347"/>
      <c r="AD646" s="339" t="s">
        <v>473</v>
      </c>
      <c r="AE646" s="347" t="s">
        <v>536</v>
      </c>
      <c r="AF646" s="400"/>
      <c r="AG646" s="401"/>
      <c r="AH646" s="378"/>
      <c r="AI646" s="378"/>
      <c r="AJ646" s="378"/>
      <c r="AK646" s="379"/>
      <c r="AL646" s="1071"/>
      <c r="AM646" s="1071"/>
      <c r="AN646" s="1071"/>
      <c r="AO646" s="1071"/>
    </row>
    <row r="647" spans="1:41" ht="18.75" hidden="1" customHeight="1" x14ac:dyDescent="0.4">
      <c r="A647" s="324" t="s">
        <v>462</v>
      </c>
      <c r="B647" s="324" t="s">
        <v>163</v>
      </c>
      <c r="C647" s="324" t="s">
        <v>462</v>
      </c>
      <c r="D647" s="324" t="s">
        <v>462</v>
      </c>
      <c r="E647" s="324" t="s">
        <v>462</v>
      </c>
      <c r="F647" s="324" t="s">
        <v>462</v>
      </c>
      <c r="G647" s="324" t="s">
        <v>462</v>
      </c>
      <c r="H647" s="324" t="s">
        <v>462</v>
      </c>
      <c r="I647" s="324" t="s">
        <v>462</v>
      </c>
      <c r="J647" s="365"/>
      <c r="K647" s="366"/>
      <c r="L647" s="367"/>
      <c r="M647" s="368"/>
      <c r="N647" s="349"/>
      <c r="O647" s="369"/>
      <c r="P647" s="380"/>
      <c r="Q647" s="1028"/>
      <c r="R647" s="346" t="s">
        <v>473</v>
      </c>
      <c r="S647" s="347" t="s">
        <v>537</v>
      </c>
      <c r="T647" s="347"/>
      <c r="U647" s="339"/>
      <c r="V647" s="339" t="s">
        <v>473</v>
      </c>
      <c r="W647" s="347" t="s">
        <v>538</v>
      </c>
      <c r="X647" s="339"/>
      <c r="Y647" s="339"/>
      <c r="Z647" s="339" t="s">
        <v>473</v>
      </c>
      <c r="AA647" s="347" t="s">
        <v>539</v>
      </c>
      <c r="AB647" s="326"/>
      <c r="AC647" s="347"/>
      <c r="AD647" s="339" t="s">
        <v>473</v>
      </c>
      <c r="AE647" s="347" t="s">
        <v>540</v>
      </c>
      <c r="AF647" s="400"/>
      <c r="AG647" s="401"/>
      <c r="AH647" s="378"/>
      <c r="AI647" s="378"/>
      <c r="AJ647" s="378"/>
      <c r="AK647" s="379"/>
      <c r="AL647" s="1071"/>
      <c r="AM647" s="1071"/>
      <c r="AN647" s="1071"/>
      <c r="AO647" s="1071"/>
    </row>
    <row r="648" spans="1:41" ht="18.75" hidden="1" customHeight="1" x14ac:dyDescent="0.4">
      <c r="A648" s="324" t="s">
        <v>462</v>
      </c>
      <c r="B648" s="324" t="s">
        <v>163</v>
      </c>
      <c r="C648" s="324" t="s">
        <v>462</v>
      </c>
      <c r="D648" s="324" t="s">
        <v>462</v>
      </c>
      <c r="E648" s="324" t="s">
        <v>462</v>
      </c>
      <c r="F648" s="324" t="s">
        <v>462</v>
      </c>
      <c r="G648" s="324" t="s">
        <v>462</v>
      </c>
      <c r="H648" s="324" t="s">
        <v>462</v>
      </c>
      <c r="I648" s="324" t="s">
        <v>462</v>
      </c>
      <c r="J648" s="365"/>
      <c r="K648" s="366"/>
      <c r="L648" s="367"/>
      <c r="M648" s="368"/>
      <c r="N648" s="349"/>
      <c r="O648" s="369"/>
      <c r="P648" s="380"/>
      <c r="Q648" s="1028"/>
      <c r="R648" s="346" t="s">
        <v>473</v>
      </c>
      <c r="S648" s="347" t="s">
        <v>541</v>
      </c>
      <c r="T648" s="347"/>
      <c r="U648" s="339"/>
      <c r="V648" s="339" t="s">
        <v>473</v>
      </c>
      <c r="W648" s="347" t="s">
        <v>542</v>
      </c>
      <c r="X648" s="339"/>
      <c r="Y648" s="339"/>
      <c r="Z648" s="339" t="s">
        <v>473</v>
      </c>
      <c r="AA648" s="347" t="s">
        <v>543</v>
      </c>
      <c r="AB648" s="326"/>
      <c r="AC648" s="347"/>
      <c r="AD648" s="339" t="s">
        <v>473</v>
      </c>
      <c r="AE648" s="347" t="s">
        <v>544</v>
      </c>
      <c r="AF648" s="400"/>
      <c r="AG648" s="401"/>
      <c r="AH648" s="378"/>
      <c r="AI648" s="378"/>
      <c r="AJ648" s="378"/>
      <c r="AK648" s="379"/>
      <c r="AL648" s="1071"/>
      <c r="AM648" s="1071"/>
      <c r="AN648" s="1071"/>
      <c r="AO648" s="1071"/>
    </row>
    <row r="649" spans="1:41" ht="18.75" hidden="1" customHeight="1" x14ac:dyDescent="0.4">
      <c r="A649" s="344" t="s">
        <v>462</v>
      </c>
      <c r="B649" s="344" t="s">
        <v>163</v>
      </c>
      <c r="C649" s="344" t="s">
        <v>462</v>
      </c>
      <c r="D649" s="344" t="s">
        <v>462</v>
      </c>
      <c r="E649" s="344" t="s">
        <v>462</v>
      </c>
      <c r="F649" s="344" t="s">
        <v>462</v>
      </c>
      <c r="G649" s="344" t="s">
        <v>462</v>
      </c>
      <c r="H649" s="344" t="s">
        <v>462</v>
      </c>
      <c r="I649" s="345" t="s">
        <v>462</v>
      </c>
      <c r="J649" s="402"/>
      <c r="K649" s="403"/>
      <c r="L649" s="404"/>
      <c r="M649" s="405"/>
      <c r="N649" s="406"/>
      <c r="O649" s="407"/>
      <c r="P649" s="408"/>
      <c r="Q649" s="1040"/>
      <c r="R649" s="409" t="s">
        <v>473</v>
      </c>
      <c r="S649" s="410" t="s">
        <v>545</v>
      </c>
      <c r="T649" s="410"/>
      <c r="U649" s="411"/>
      <c r="V649" s="411"/>
      <c r="W649" s="410"/>
      <c r="X649" s="411"/>
      <c r="Y649" s="411"/>
      <c r="Z649" s="411"/>
      <c r="AA649" s="410"/>
      <c r="AB649" s="412"/>
      <c r="AC649" s="410"/>
      <c r="AD649" s="411"/>
      <c r="AE649" s="410"/>
      <c r="AF649" s="413"/>
      <c r="AG649" s="414"/>
      <c r="AH649" s="415"/>
      <c r="AI649" s="415"/>
      <c r="AJ649" s="415"/>
      <c r="AK649" s="416"/>
      <c r="AL649" s="1072"/>
      <c r="AM649" s="1072"/>
      <c r="AN649" s="1072"/>
      <c r="AO649" s="1072"/>
    </row>
    <row r="650" spans="1:41" ht="18.75" hidden="1" customHeight="1" x14ac:dyDescent="0.4">
      <c r="A650" s="324" t="s">
        <v>462</v>
      </c>
      <c r="B650" s="324" t="s">
        <v>163</v>
      </c>
      <c r="C650" s="324" t="s">
        <v>462</v>
      </c>
      <c r="D650" s="324" t="s">
        <v>462</v>
      </c>
      <c r="E650" s="324" t="s">
        <v>462</v>
      </c>
      <c r="F650" s="324" t="s">
        <v>163</v>
      </c>
      <c r="G650" s="324" t="s">
        <v>462</v>
      </c>
      <c r="H650" s="324" t="s">
        <v>462</v>
      </c>
      <c r="I650" s="324" t="s">
        <v>462</v>
      </c>
      <c r="J650" s="462"/>
      <c r="K650" s="463"/>
      <c r="L650" s="352"/>
      <c r="M650" s="353"/>
      <c r="N650" s="419"/>
      <c r="O650" s="353"/>
      <c r="P650" s="342"/>
      <c r="Q650" s="1014" t="s">
        <v>666</v>
      </c>
      <c r="R650" s="363" t="s">
        <v>473</v>
      </c>
      <c r="S650" s="340" t="s">
        <v>549</v>
      </c>
      <c r="T650" s="442"/>
      <c r="U650" s="458"/>
      <c r="V650" s="444" t="s">
        <v>473</v>
      </c>
      <c r="W650" s="340" t="s">
        <v>622</v>
      </c>
      <c r="X650" s="443"/>
      <c r="Y650" s="443"/>
      <c r="Z650" s="444" t="s">
        <v>473</v>
      </c>
      <c r="AA650" s="340" t="s">
        <v>623</v>
      </c>
      <c r="AB650" s="443"/>
      <c r="AC650" s="443"/>
      <c r="AD650" s="444" t="s">
        <v>473</v>
      </c>
      <c r="AE650" s="340" t="s">
        <v>624</v>
      </c>
      <c r="AF650" s="443"/>
      <c r="AG650" s="445"/>
      <c r="AH650" s="363" t="s">
        <v>473</v>
      </c>
      <c r="AI650" s="340" t="s">
        <v>487</v>
      </c>
      <c r="AJ650" s="340"/>
      <c r="AK650" s="364"/>
      <c r="AL650" s="1069"/>
      <c r="AM650" s="1069"/>
      <c r="AN650" s="1069"/>
      <c r="AO650" s="1069"/>
    </row>
    <row r="651" spans="1:41" ht="18.75" hidden="1" customHeight="1" x14ac:dyDescent="0.4">
      <c r="A651" s="324" t="s">
        <v>462</v>
      </c>
      <c r="B651" s="324" t="s">
        <v>163</v>
      </c>
      <c r="C651" s="324" t="s">
        <v>462</v>
      </c>
      <c r="D651" s="324" t="s">
        <v>462</v>
      </c>
      <c r="E651" s="324" t="s">
        <v>462</v>
      </c>
      <c r="F651" s="324" t="s">
        <v>163</v>
      </c>
      <c r="G651" s="324" t="s">
        <v>462</v>
      </c>
      <c r="H651" s="324" t="s">
        <v>462</v>
      </c>
      <c r="I651" s="324" t="s">
        <v>462</v>
      </c>
      <c r="J651" s="464"/>
      <c r="K651" s="465"/>
      <c r="L651" s="367"/>
      <c r="M651" s="368"/>
      <c r="N651" s="380"/>
      <c r="O651" s="368"/>
      <c r="P651" s="349"/>
      <c r="Q651" s="1018"/>
      <c r="R651" s="426" t="s">
        <v>473</v>
      </c>
      <c r="S651" s="388" t="s">
        <v>625</v>
      </c>
      <c r="T651" s="427"/>
      <c r="U651" s="455"/>
      <c r="V651" s="428" t="s">
        <v>473</v>
      </c>
      <c r="W651" s="388" t="s">
        <v>550</v>
      </c>
      <c r="X651" s="433"/>
      <c r="Y651" s="433"/>
      <c r="Z651" s="433"/>
      <c r="AA651" s="433"/>
      <c r="AB651" s="433"/>
      <c r="AC651" s="433"/>
      <c r="AD651" s="433"/>
      <c r="AE651" s="433"/>
      <c r="AF651" s="433"/>
      <c r="AG651" s="434"/>
      <c r="AH651" s="339" t="s">
        <v>473</v>
      </c>
      <c r="AI651" s="347" t="s">
        <v>491</v>
      </c>
      <c r="AJ651" s="378"/>
      <c r="AK651" s="379"/>
      <c r="AL651" s="1070"/>
      <c r="AM651" s="1070"/>
      <c r="AN651" s="1070"/>
      <c r="AO651" s="1070"/>
    </row>
    <row r="652" spans="1:41" ht="18.75" hidden="1" customHeight="1" x14ac:dyDescent="0.4">
      <c r="A652" s="324" t="s">
        <v>462</v>
      </c>
      <c r="B652" s="324" t="s">
        <v>163</v>
      </c>
      <c r="C652" s="324" t="s">
        <v>462</v>
      </c>
      <c r="D652" s="324" t="s">
        <v>462</v>
      </c>
      <c r="E652" s="324" t="s">
        <v>462</v>
      </c>
      <c r="F652" s="324" t="s">
        <v>163</v>
      </c>
      <c r="G652" s="324" t="s">
        <v>462</v>
      </c>
      <c r="H652" s="324" t="s">
        <v>462</v>
      </c>
      <c r="I652" s="324" t="s">
        <v>462</v>
      </c>
      <c r="J652" s="464"/>
      <c r="K652" s="465"/>
      <c r="L652" s="367"/>
      <c r="M652" s="368"/>
      <c r="N652" s="380"/>
      <c r="O652" s="368"/>
      <c r="P652" s="349"/>
      <c r="Q652" s="1027" t="s">
        <v>483</v>
      </c>
      <c r="R652" s="394" t="s">
        <v>473</v>
      </c>
      <c r="S652" s="395" t="s">
        <v>484</v>
      </c>
      <c r="T652" s="395"/>
      <c r="U652" s="438"/>
      <c r="V652" s="399" t="s">
        <v>473</v>
      </c>
      <c r="W652" s="395" t="s">
        <v>588</v>
      </c>
      <c r="X652" s="395"/>
      <c r="Y652" s="438"/>
      <c r="Z652" s="399" t="s">
        <v>473</v>
      </c>
      <c r="AA652" s="430" t="s">
        <v>626</v>
      </c>
      <c r="AB652" s="430"/>
      <c r="AC652" s="430"/>
      <c r="AD652" s="391"/>
      <c r="AE652" s="438"/>
      <c r="AF652" s="430"/>
      <c r="AG652" s="392"/>
      <c r="AH652" s="383"/>
      <c r="AI652" s="378"/>
      <c r="AJ652" s="378"/>
      <c r="AK652" s="379"/>
      <c r="AL652" s="1071"/>
      <c r="AM652" s="1071"/>
      <c r="AN652" s="1071"/>
      <c r="AO652" s="1071"/>
    </row>
    <row r="653" spans="1:41" ht="18.75" hidden="1" customHeight="1" x14ac:dyDescent="0.4">
      <c r="A653" s="324" t="s">
        <v>462</v>
      </c>
      <c r="B653" s="324" t="s">
        <v>163</v>
      </c>
      <c r="C653" s="324" t="s">
        <v>462</v>
      </c>
      <c r="D653" s="324" t="s">
        <v>462</v>
      </c>
      <c r="E653" s="324" t="s">
        <v>462</v>
      </c>
      <c r="F653" s="324" t="s">
        <v>163</v>
      </c>
      <c r="G653" s="324" t="s">
        <v>462</v>
      </c>
      <c r="H653" s="324" t="s">
        <v>462</v>
      </c>
      <c r="I653" s="324" t="s">
        <v>462</v>
      </c>
      <c r="J653" s="464"/>
      <c r="K653" s="465"/>
      <c r="L653" s="367"/>
      <c r="M653" s="368"/>
      <c r="N653" s="380"/>
      <c r="O653" s="368"/>
      <c r="P653" s="349"/>
      <c r="Q653" s="1018"/>
      <c r="R653" s="426" t="s">
        <v>473</v>
      </c>
      <c r="S653" s="433" t="s">
        <v>627</v>
      </c>
      <c r="T653" s="433"/>
      <c r="U653" s="433"/>
      <c r="V653" s="428" t="s">
        <v>473</v>
      </c>
      <c r="W653" s="433" t="s">
        <v>628</v>
      </c>
      <c r="X653" s="455"/>
      <c r="Y653" s="433"/>
      <c r="Z653" s="433"/>
      <c r="AA653" s="455"/>
      <c r="AB653" s="433"/>
      <c r="AC653" s="433"/>
      <c r="AD653" s="439"/>
      <c r="AE653" s="455"/>
      <c r="AF653" s="433"/>
      <c r="AG653" s="446"/>
      <c r="AH653" s="383"/>
      <c r="AI653" s="378"/>
      <c r="AJ653" s="378"/>
      <c r="AK653" s="379"/>
      <c r="AL653" s="1071"/>
      <c r="AM653" s="1071"/>
      <c r="AN653" s="1071"/>
      <c r="AO653" s="1071"/>
    </row>
    <row r="654" spans="1:41" ht="19.5" hidden="1" customHeight="1" x14ac:dyDescent="0.4">
      <c r="A654" s="324" t="s">
        <v>462</v>
      </c>
      <c r="B654" s="324" t="s">
        <v>163</v>
      </c>
      <c r="C654" s="324" t="s">
        <v>462</v>
      </c>
      <c r="D654" s="324" t="s">
        <v>462</v>
      </c>
      <c r="E654" s="324" t="s">
        <v>462</v>
      </c>
      <c r="F654" s="324" t="s">
        <v>163</v>
      </c>
      <c r="G654" s="324" t="s">
        <v>462</v>
      </c>
      <c r="H654" s="324" t="s">
        <v>462</v>
      </c>
      <c r="I654" s="324" t="s">
        <v>462</v>
      </c>
      <c r="J654" s="365"/>
      <c r="K654" s="366"/>
      <c r="L654" s="367"/>
      <c r="M654" s="368"/>
      <c r="N654" s="349"/>
      <c r="O654" s="369"/>
      <c r="P654" s="380"/>
      <c r="Q654" s="381" t="s">
        <v>492</v>
      </c>
      <c r="R654" s="371" t="s">
        <v>473</v>
      </c>
      <c r="S654" s="372" t="s">
        <v>489</v>
      </c>
      <c r="T654" s="373"/>
      <c r="U654" s="374"/>
      <c r="V654" s="375" t="s">
        <v>473</v>
      </c>
      <c r="W654" s="372" t="s">
        <v>493</v>
      </c>
      <c r="X654" s="375"/>
      <c r="Y654" s="372"/>
      <c r="Z654" s="376"/>
      <c r="AA654" s="376"/>
      <c r="AB654" s="376"/>
      <c r="AC654" s="376"/>
      <c r="AD654" s="376"/>
      <c r="AE654" s="376"/>
      <c r="AF654" s="376"/>
      <c r="AG654" s="382"/>
      <c r="AH654" s="378"/>
      <c r="AI654" s="378"/>
      <c r="AJ654" s="378"/>
      <c r="AK654" s="379"/>
      <c r="AL654" s="1071"/>
      <c r="AM654" s="1071"/>
      <c r="AN654" s="1071"/>
      <c r="AO654" s="1071"/>
    </row>
    <row r="655" spans="1:41" ht="19.5" hidden="1" customHeight="1" x14ac:dyDescent="0.4">
      <c r="A655" s="324" t="s">
        <v>462</v>
      </c>
      <c r="B655" s="324" t="s">
        <v>163</v>
      </c>
      <c r="C655" s="324" t="s">
        <v>462</v>
      </c>
      <c r="D655" s="324" t="s">
        <v>462</v>
      </c>
      <c r="E655" s="324" t="s">
        <v>462</v>
      </c>
      <c r="F655" s="324" t="s">
        <v>163</v>
      </c>
      <c r="G655" s="324" t="s">
        <v>462</v>
      </c>
      <c r="H655" s="324" t="s">
        <v>462</v>
      </c>
      <c r="I655" s="324" t="s">
        <v>462</v>
      </c>
      <c r="J655" s="365"/>
      <c r="K655" s="366"/>
      <c r="L655" s="367"/>
      <c r="M655" s="368"/>
      <c r="N655" s="349"/>
      <c r="O655" s="369"/>
      <c r="P655" s="380"/>
      <c r="Q655" s="381" t="s">
        <v>494</v>
      </c>
      <c r="R655" s="371" t="s">
        <v>473</v>
      </c>
      <c r="S655" s="372" t="s">
        <v>489</v>
      </c>
      <c r="T655" s="373"/>
      <c r="U655" s="374"/>
      <c r="V655" s="375" t="s">
        <v>473</v>
      </c>
      <c r="W655" s="372" t="s">
        <v>493</v>
      </c>
      <c r="X655" s="375"/>
      <c r="Y655" s="372"/>
      <c r="Z655" s="376"/>
      <c r="AA655" s="376"/>
      <c r="AB655" s="376"/>
      <c r="AC655" s="376"/>
      <c r="AD655" s="376"/>
      <c r="AE655" s="376"/>
      <c r="AF655" s="376"/>
      <c r="AG655" s="382"/>
      <c r="AH655" s="378"/>
      <c r="AI655" s="378"/>
      <c r="AJ655" s="378"/>
      <c r="AK655" s="379"/>
      <c r="AL655" s="1071"/>
      <c r="AM655" s="1071"/>
      <c r="AN655" s="1071"/>
      <c r="AO655" s="1071"/>
    </row>
    <row r="656" spans="1:41" ht="18.75" hidden="1" customHeight="1" x14ac:dyDescent="0.4">
      <c r="A656" s="324" t="s">
        <v>462</v>
      </c>
      <c r="B656" s="324" t="s">
        <v>163</v>
      </c>
      <c r="C656" s="324" t="s">
        <v>462</v>
      </c>
      <c r="D656" s="324" t="s">
        <v>462</v>
      </c>
      <c r="E656" s="324" t="s">
        <v>462</v>
      </c>
      <c r="F656" s="324" t="s">
        <v>163</v>
      </c>
      <c r="G656" s="324" t="s">
        <v>462</v>
      </c>
      <c r="H656" s="324" t="s">
        <v>462</v>
      </c>
      <c r="I656" s="324" t="s">
        <v>462</v>
      </c>
      <c r="J656" s="464"/>
      <c r="K656" s="465"/>
      <c r="L656" s="367"/>
      <c r="M656" s="368"/>
      <c r="N656" s="380"/>
      <c r="O656" s="368"/>
      <c r="P656" s="349"/>
      <c r="Q656" s="387" t="s">
        <v>630</v>
      </c>
      <c r="R656" s="371" t="s">
        <v>473</v>
      </c>
      <c r="S656" s="372" t="s">
        <v>549</v>
      </c>
      <c r="T656" s="373"/>
      <c r="U656" s="374"/>
      <c r="V656" s="375" t="s">
        <v>473</v>
      </c>
      <c r="W656" s="372" t="s">
        <v>632</v>
      </c>
      <c r="X656" s="376"/>
      <c r="Y656" s="376"/>
      <c r="Z656" s="376"/>
      <c r="AA656" s="376"/>
      <c r="AB656" s="376"/>
      <c r="AC656" s="376"/>
      <c r="AD656" s="376"/>
      <c r="AE656" s="376"/>
      <c r="AF656" s="376"/>
      <c r="AG656" s="382"/>
      <c r="AH656" s="383"/>
      <c r="AI656" s="378"/>
      <c r="AJ656" s="378"/>
      <c r="AK656" s="379"/>
      <c r="AL656" s="1071"/>
      <c r="AM656" s="1071"/>
      <c r="AN656" s="1071"/>
      <c r="AO656" s="1071"/>
    </row>
    <row r="657" spans="1:41" ht="18.75" hidden="1" customHeight="1" x14ac:dyDescent="0.4">
      <c r="A657" s="324" t="s">
        <v>462</v>
      </c>
      <c r="B657" s="324" t="s">
        <v>163</v>
      </c>
      <c r="C657" s="324" t="s">
        <v>462</v>
      </c>
      <c r="D657" s="324" t="s">
        <v>462</v>
      </c>
      <c r="E657" s="324" t="s">
        <v>462</v>
      </c>
      <c r="F657" s="324" t="s">
        <v>163</v>
      </c>
      <c r="G657" s="324" t="s">
        <v>462</v>
      </c>
      <c r="H657" s="324" t="s">
        <v>462</v>
      </c>
      <c r="I657" s="324" t="s">
        <v>462</v>
      </c>
      <c r="J657" s="464"/>
      <c r="K657" s="465"/>
      <c r="L657" s="367"/>
      <c r="M657" s="368"/>
      <c r="N657" s="380"/>
      <c r="O657" s="368"/>
      <c r="P657" s="349"/>
      <c r="Q657" s="387" t="s">
        <v>633</v>
      </c>
      <c r="R657" s="371" t="s">
        <v>473</v>
      </c>
      <c r="S657" s="372" t="s">
        <v>549</v>
      </c>
      <c r="T657" s="373"/>
      <c r="U657" s="374"/>
      <c r="V657" s="375" t="s">
        <v>473</v>
      </c>
      <c r="W657" s="372" t="s">
        <v>632</v>
      </c>
      <c r="X657" s="376"/>
      <c r="Y657" s="376"/>
      <c r="Z657" s="376"/>
      <c r="AA657" s="376"/>
      <c r="AB657" s="376"/>
      <c r="AC657" s="376"/>
      <c r="AD657" s="376"/>
      <c r="AE657" s="376"/>
      <c r="AF657" s="376"/>
      <c r="AG657" s="382"/>
      <c r="AH657" s="383"/>
      <c r="AI657" s="378"/>
      <c r="AJ657" s="378"/>
      <c r="AK657" s="379"/>
      <c r="AL657" s="1071"/>
      <c r="AM657" s="1071"/>
      <c r="AN657" s="1071"/>
      <c r="AO657" s="1071"/>
    </row>
    <row r="658" spans="1:41" ht="18.75" hidden="1" customHeight="1" x14ac:dyDescent="0.4">
      <c r="A658" s="324" t="s">
        <v>462</v>
      </c>
      <c r="B658" s="324" t="s">
        <v>163</v>
      </c>
      <c r="C658" s="324" t="s">
        <v>462</v>
      </c>
      <c r="D658" s="324" t="s">
        <v>462</v>
      </c>
      <c r="E658" s="324" t="s">
        <v>462</v>
      </c>
      <c r="F658" s="324" t="s">
        <v>163</v>
      </c>
      <c r="G658" s="324" t="s">
        <v>462</v>
      </c>
      <c r="H658" s="324" t="s">
        <v>462</v>
      </c>
      <c r="I658" s="324" t="s">
        <v>462</v>
      </c>
      <c r="J658" s="464"/>
      <c r="K658" s="465"/>
      <c r="L658" s="367"/>
      <c r="M658" s="368"/>
      <c r="N658" s="380"/>
      <c r="O658" s="368"/>
      <c r="P658" s="349"/>
      <c r="Q658" s="387" t="s">
        <v>678</v>
      </c>
      <c r="R658" s="371" t="s">
        <v>473</v>
      </c>
      <c r="S658" s="372" t="s">
        <v>484</v>
      </c>
      <c r="T658" s="373"/>
      <c r="U658" s="375" t="s">
        <v>473</v>
      </c>
      <c r="V658" s="372" t="s">
        <v>499</v>
      </c>
      <c r="W658" s="376"/>
      <c r="X658" s="376"/>
      <c r="Y658" s="376"/>
      <c r="Z658" s="373"/>
      <c r="AA658" s="376"/>
      <c r="AB658" s="376"/>
      <c r="AC658" s="376"/>
      <c r="AD658" s="376"/>
      <c r="AE658" s="376"/>
      <c r="AF658" s="376"/>
      <c r="AG658" s="382"/>
      <c r="AH658" s="383"/>
      <c r="AI658" s="378"/>
      <c r="AJ658" s="378"/>
      <c r="AK658" s="379"/>
      <c r="AL658" s="1071"/>
      <c r="AM658" s="1071"/>
      <c r="AN658" s="1071"/>
      <c r="AO658" s="1071"/>
    </row>
    <row r="659" spans="1:41" ht="18.75" hidden="1" customHeight="1" x14ac:dyDescent="0.4">
      <c r="A659" s="324" t="s">
        <v>462</v>
      </c>
      <c r="B659" s="324" t="s">
        <v>163</v>
      </c>
      <c r="C659" s="324" t="s">
        <v>462</v>
      </c>
      <c r="D659" s="324" t="s">
        <v>462</v>
      </c>
      <c r="E659" s="324" t="s">
        <v>462</v>
      </c>
      <c r="F659" s="324" t="s">
        <v>163</v>
      </c>
      <c r="G659" s="324" t="s">
        <v>462</v>
      </c>
      <c r="H659" s="324" t="s">
        <v>462</v>
      </c>
      <c r="I659" s="324" t="s">
        <v>462</v>
      </c>
      <c r="J659" s="464"/>
      <c r="K659" s="465"/>
      <c r="L659" s="367"/>
      <c r="M659" s="368"/>
      <c r="N659" s="380"/>
      <c r="O659" s="368"/>
      <c r="P659" s="349"/>
      <c r="Q659" s="387" t="s">
        <v>744</v>
      </c>
      <c r="R659" s="371" t="s">
        <v>473</v>
      </c>
      <c r="S659" s="372" t="s">
        <v>552</v>
      </c>
      <c r="T659" s="373"/>
      <c r="U659" s="374"/>
      <c r="V659" s="375" t="s">
        <v>473</v>
      </c>
      <c r="W659" s="372" t="s">
        <v>553</v>
      </c>
      <c r="X659" s="376"/>
      <c r="Y659" s="376"/>
      <c r="Z659" s="373"/>
      <c r="AA659" s="376"/>
      <c r="AB659" s="376"/>
      <c r="AC659" s="376"/>
      <c r="AD659" s="376"/>
      <c r="AE659" s="376"/>
      <c r="AF659" s="376"/>
      <c r="AG659" s="382"/>
      <c r="AH659" s="383"/>
      <c r="AI659" s="378"/>
      <c r="AJ659" s="378"/>
      <c r="AK659" s="379"/>
      <c r="AL659" s="1071"/>
      <c r="AM659" s="1071"/>
      <c r="AN659" s="1071"/>
      <c r="AO659" s="1071"/>
    </row>
    <row r="660" spans="1:41" ht="19.5" hidden="1" customHeight="1" x14ac:dyDescent="0.4">
      <c r="A660" s="324" t="s">
        <v>462</v>
      </c>
      <c r="B660" s="324" t="s">
        <v>163</v>
      </c>
      <c r="C660" s="324" t="s">
        <v>462</v>
      </c>
      <c r="D660" s="324" t="s">
        <v>462</v>
      </c>
      <c r="E660" s="324" t="s">
        <v>462</v>
      </c>
      <c r="F660" s="324" t="s">
        <v>163</v>
      </c>
      <c r="G660" s="324" t="s">
        <v>462</v>
      </c>
      <c r="H660" s="324" t="s">
        <v>462</v>
      </c>
      <c r="I660" s="324" t="s">
        <v>462</v>
      </c>
      <c r="J660" s="365"/>
      <c r="K660" s="366"/>
      <c r="L660" s="367"/>
      <c r="M660" s="368"/>
      <c r="N660" s="349"/>
      <c r="O660" s="369"/>
      <c r="P660" s="380"/>
      <c r="Q660" s="381" t="s">
        <v>423</v>
      </c>
      <c r="R660" s="371" t="s">
        <v>473</v>
      </c>
      <c r="S660" s="372" t="s">
        <v>484</v>
      </c>
      <c r="T660" s="372"/>
      <c r="U660" s="375" t="s">
        <v>473</v>
      </c>
      <c r="V660" s="372" t="s">
        <v>499</v>
      </c>
      <c r="W660" s="372"/>
      <c r="X660" s="376"/>
      <c r="Y660" s="372"/>
      <c r="Z660" s="376"/>
      <c r="AA660" s="376"/>
      <c r="AB660" s="376"/>
      <c r="AC660" s="376"/>
      <c r="AD660" s="376"/>
      <c r="AE660" s="376"/>
      <c r="AF660" s="376"/>
      <c r="AG660" s="382"/>
      <c r="AH660" s="378"/>
      <c r="AI660" s="378"/>
      <c r="AJ660" s="378"/>
      <c r="AK660" s="379"/>
      <c r="AL660" s="1071"/>
      <c r="AM660" s="1071"/>
      <c r="AN660" s="1071"/>
      <c r="AO660" s="1071"/>
    </row>
    <row r="661" spans="1:41" ht="18.75" hidden="1" customHeight="1" x14ac:dyDescent="0.4">
      <c r="A661" s="324" t="s">
        <v>462</v>
      </c>
      <c r="B661" s="324" t="s">
        <v>163</v>
      </c>
      <c r="C661" s="324" t="s">
        <v>462</v>
      </c>
      <c r="D661" s="324" t="s">
        <v>462</v>
      </c>
      <c r="E661" s="324" t="s">
        <v>462</v>
      </c>
      <c r="F661" s="324" t="s">
        <v>163</v>
      </c>
      <c r="G661" s="324" t="s">
        <v>462</v>
      </c>
      <c r="H661" s="324" t="s">
        <v>462</v>
      </c>
      <c r="I661" s="324" t="s">
        <v>462</v>
      </c>
      <c r="J661" s="464"/>
      <c r="K661" s="465"/>
      <c r="L661" s="367"/>
      <c r="M661" s="368"/>
      <c r="N661" s="380"/>
      <c r="O661" s="368"/>
      <c r="P661" s="349"/>
      <c r="Q661" s="387" t="s">
        <v>578</v>
      </c>
      <c r="R661" s="371" t="s">
        <v>473</v>
      </c>
      <c r="S661" s="372" t="s">
        <v>484</v>
      </c>
      <c r="T661" s="373"/>
      <c r="U661" s="375" t="s">
        <v>473</v>
      </c>
      <c r="V661" s="372" t="s">
        <v>499</v>
      </c>
      <c r="W661" s="376"/>
      <c r="X661" s="376"/>
      <c r="Y661" s="376"/>
      <c r="Z661" s="373"/>
      <c r="AA661" s="376"/>
      <c r="AB661" s="376"/>
      <c r="AC661" s="376"/>
      <c r="AD661" s="376"/>
      <c r="AE661" s="376"/>
      <c r="AF661" s="376"/>
      <c r="AG661" s="382"/>
      <c r="AH661" s="383"/>
      <c r="AI661" s="378"/>
      <c r="AJ661" s="378"/>
      <c r="AK661" s="379"/>
      <c r="AL661" s="1071"/>
      <c r="AM661" s="1071"/>
      <c r="AN661" s="1071"/>
      <c r="AO661" s="1071"/>
    </row>
    <row r="662" spans="1:41" ht="18.75" hidden="1" customHeight="1" x14ac:dyDescent="0.4">
      <c r="A662" s="324" t="s">
        <v>462</v>
      </c>
      <c r="B662" s="324" t="s">
        <v>163</v>
      </c>
      <c r="C662" s="324" t="s">
        <v>462</v>
      </c>
      <c r="D662" s="324" t="s">
        <v>462</v>
      </c>
      <c r="E662" s="324" t="s">
        <v>462</v>
      </c>
      <c r="F662" s="324" t="s">
        <v>163</v>
      </c>
      <c r="G662" s="324" t="s">
        <v>462</v>
      </c>
      <c r="H662" s="324" t="s">
        <v>462</v>
      </c>
      <c r="I662" s="324" t="s">
        <v>462</v>
      </c>
      <c r="J662" s="464"/>
      <c r="K662" s="465"/>
      <c r="L662" s="367"/>
      <c r="M662" s="368"/>
      <c r="N662" s="380"/>
      <c r="O662" s="368"/>
      <c r="P662" s="349"/>
      <c r="Q662" s="387" t="s">
        <v>431</v>
      </c>
      <c r="R662" s="371" t="s">
        <v>473</v>
      </c>
      <c r="S662" s="372" t="s">
        <v>484</v>
      </c>
      <c r="T662" s="372"/>
      <c r="U662" s="375" t="s">
        <v>473</v>
      </c>
      <c r="V662" s="372" t="s">
        <v>496</v>
      </c>
      <c r="W662" s="372"/>
      <c r="X662" s="375" t="s">
        <v>473</v>
      </c>
      <c r="Y662" s="372" t="s">
        <v>497</v>
      </c>
      <c r="Z662" s="376"/>
      <c r="AA662" s="376"/>
      <c r="AB662" s="376"/>
      <c r="AC662" s="376"/>
      <c r="AD662" s="376"/>
      <c r="AE662" s="376"/>
      <c r="AF662" s="376"/>
      <c r="AG662" s="382"/>
      <c r="AH662" s="383"/>
      <c r="AI662" s="378"/>
      <c r="AJ662" s="378"/>
      <c r="AK662" s="379"/>
      <c r="AL662" s="1071"/>
      <c r="AM662" s="1071"/>
      <c r="AN662" s="1071"/>
      <c r="AO662" s="1071"/>
    </row>
    <row r="663" spans="1:41" ht="18.75" hidden="1" customHeight="1" x14ac:dyDescent="0.4">
      <c r="A663" s="324" t="s">
        <v>462</v>
      </c>
      <c r="B663" s="324" t="s">
        <v>163</v>
      </c>
      <c r="C663" s="324" t="s">
        <v>462</v>
      </c>
      <c r="D663" s="324" t="s">
        <v>462</v>
      </c>
      <c r="E663" s="324" t="s">
        <v>462</v>
      </c>
      <c r="F663" s="324" t="s">
        <v>163</v>
      </c>
      <c r="G663" s="324" t="s">
        <v>462</v>
      </c>
      <c r="H663" s="324" t="s">
        <v>462</v>
      </c>
      <c r="I663" s="324" t="s">
        <v>462</v>
      </c>
      <c r="J663" s="464"/>
      <c r="K663" s="465"/>
      <c r="L663" s="367"/>
      <c r="M663" s="368"/>
      <c r="N663" s="380"/>
      <c r="O663" s="368"/>
      <c r="P663" s="349"/>
      <c r="Q663" s="387" t="s">
        <v>652</v>
      </c>
      <c r="R663" s="371" t="s">
        <v>473</v>
      </c>
      <c r="S663" s="372" t="s">
        <v>484</v>
      </c>
      <c r="T663" s="372"/>
      <c r="U663" s="375" t="s">
        <v>473</v>
      </c>
      <c r="V663" s="372" t="s">
        <v>496</v>
      </c>
      <c r="W663" s="372"/>
      <c r="X663" s="375" t="s">
        <v>473</v>
      </c>
      <c r="Y663" s="372" t="s">
        <v>497</v>
      </c>
      <c r="Z663" s="376"/>
      <c r="AA663" s="376"/>
      <c r="AB663" s="376"/>
      <c r="AC663" s="376"/>
      <c r="AD663" s="376"/>
      <c r="AE663" s="376"/>
      <c r="AF663" s="376"/>
      <c r="AG663" s="382"/>
      <c r="AH663" s="383"/>
      <c r="AI663" s="378"/>
      <c r="AJ663" s="378"/>
      <c r="AK663" s="379"/>
      <c r="AL663" s="1071"/>
      <c r="AM663" s="1071"/>
      <c r="AN663" s="1071"/>
      <c r="AO663" s="1071"/>
    </row>
    <row r="664" spans="1:41" ht="18.75" hidden="1" customHeight="1" x14ac:dyDescent="0.4">
      <c r="A664" s="324" t="s">
        <v>462</v>
      </c>
      <c r="B664" s="324" t="s">
        <v>163</v>
      </c>
      <c r="C664" s="324" t="s">
        <v>462</v>
      </c>
      <c r="D664" s="324" t="s">
        <v>462</v>
      </c>
      <c r="E664" s="324" t="s">
        <v>462</v>
      </c>
      <c r="F664" s="324" t="s">
        <v>163</v>
      </c>
      <c r="G664" s="324" t="s">
        <v>462</v>
      </c>
      <c r="H664" s="324" t="s">
        <v>462</v>
      </c>
      <c r="I664" s="324" t="s">
        <v>462</v>
      </c>
      <c r="J664" s="464"/>
      <c r="K664" s="465"/>
      <c r="L664" s="367"/>
      <c r="M664" s="368"/>
      <c r="N664" s="380"/>
      <c r="O664" s="339" t="s">
        <v>473</v>
      </c>
      <c r="P664" s="349" t="s">
        <v>635</v>
      </c>
      <c r="Q664" s="1027" t="s">
        <v>745</v>
      </c>
      <c r="R664" s="394" t="s">
        <v>473</v>
      </c>
      <c r="S664" s="395" t="s">
        <v>608</v>
      </c>
      <c r="T664" s="395"/>
      <c r="U664" s="391"/>
      <c r="V664" s="391"/>
      <c r="W664" s="391"/>
      <c r="X664" s="391"/>
      <c r="Y664" s="399" t="s">
        <v>473</v>
      </c>
      <c r="Z664" s="395" t="s">
        <v>609</v>
      </c>
      <c r="AA664" s="391"/>
      <c r="AB664" s="391"/>
      <c r="AC664" s="391"/>
      <c r="AD664" s="391"/>
      <c r="AE664" s="391"/>
      <c r="AF664" s="391"/>
      <c r="AG664" s="392"/>
      <c r="AH664" s="383"/>
      <c r="AI664" s="378"/>
      <c r="AJ664" s="378"/>
      <c r="AK664" s="379"/>
      <c r="AL664" s="1071"/>
      <c r="AM664" s="1071"/>
      <c r="AN664" s="1071"/>
      <c r="AO664" s="1071"/>
    </row>
    <row r="665" spans="1:41" ht="18.75" hidden="1" customHeight="1" x14ac:dyDescent="0.4">
      <c r="A665" s="324" t="s">
        <v>462</v>
      </c>
      <c r="B665" s="324" t="s">
        <v>163</v>
      </c>
      <c r="C665" s="324" t="s">
        <v>462</v>
      </c>
      <c r="D665" s="324" t="s">
        <v>462</v>
      </c>
      <c r="E665" s="324" t="s">
        <v>462</v>
      </c>
      <c r="F665" s="324" t="s">
        <v>163</v>
      </c>
      <c r="G665" s="324" t="s">
        <v>462</v>
      </c>
      <c r="H665" s="324" t="s">
        <v>462</v>
      </c>
      <c r="I665" s="324" t="s">
        <v>462</v>
      </c>
      <c r="J665" s="346" t="s">
        <v>473</v>
      </c>
      <c r="K665" s="465" t="s">
        <v>746</v>
      </c>
      <c r="L665" s="367" t="s">
        <v>691</v>
      </c>
      <c r="M665" s="339" t="s">
        <v>473</v>
      </c>
      <c r="N665" s="380" t="s">
        <v>637</v>
      </c>
      <c r="O665" s="339" t="s">
        <v>473</v>
      </c>
      <c r="P665" s="349" t="s">
        <v>638</v>
      </c>
      <c r="Q665" s="1018"/>
      <c r="R665" s="426" t="s">
        <v>473</v>
      </c>
      <c r="S665" s="388" t="s">
        <v>641</v>
      </c>
      <c r="T665" s="439"/>
      <c r="U665" s="439"/>
      <c r="V665" s="439"/>
      <c r="W665" s="439"/>
      <c r="X665" s="439"/>
      <c r="Y665" s="439"/>
      <c r="Z665" s="433"/>
      <c r="AA665" s="439"/>
      <c r="AB665" s="439"/>
      <c r="AC665" s="439"/>
      <c r="AD665" s="439"/>
      <c r="AE665" s="439"/>
      <c r="AF665" s="439"/>
      <c r="AG665" s="446"/>
      <c r="AH665" s="383"/>
      <c r="AI665" s="378"/>
      <c r="AJ665" s="378"/>
      <c r="AK665" s="379"/>
      <c r="AL665" s="1071"/>
      <c r="AM665" s="1071"/>
      <c r="AN665" s="1071"/>
      <c r="AO665" s="1071"/>
    </row>
    <row r="666" spans="1:41" ht="18.75" hidden="1" customHeight="1" x14ac:dyDescent="0.4">
      <c r="A666" s="324" t="s">
        <v>462</v>
      </c>
      <c r="B666" s="324" t="s">
        <v>163</v>
      </c>
      <c r="C666" s="324" t="s">
        <v>462</v>
      </c>
      <c r="D666" s="324" t="s">
        <v>462</v>
      </c>
      <c r="E666" s="324" t="s">
        <v>462</v>
      </c>
      <c r="F666" s="324" t="s">
        <v>163</v>
      </c>
      <c r="G666" s="324" t="s">
        <v>462</v>
      </c>
      <c r="H666" s="324" t="s">
        <v>462</v>
      </c>
      <c r="I666" s="324" t="s">
        <v>462</v>
      </c>
      <c r="J666" s="464"/>
      <c r="K666" s="465"/>
      <c r="L666" s="367"/>
      <c r="M666" s="368"/>
      <c r="N666" s="380"/>
      <c r="O666" s="339" t="s">
        <v>473</v>
      </c>
      <c r="P666" s="349" t="s">
        <v>747</v>
      </c>
      <c r="Q666" s="1027" t="s">
        <v>615</v>
      </c>
      <c r="R666" s="394" t="s">
        <v>473</v>
      </c>
      <c r="S666" s="395" t="s">
        <v>642</v>
      </c>
      <c r="T666" s="437"/>
      <c r="U666" s="438"/>
      <c r="V666" s="399" t="s">
        <v>473</v>
      </c>
      <c r="W666" s="395" t="s">
        <v>643</v>
      </c>
      <c r="X666" s="391"/>
      <c r="Y666" s="391"/>
      <c r="Z666" s="399" t="s">
        <v>473</v>
      </c>
      <c r="AA666" s="395" t="s">
        <v>644</v>
      </c>
      <c r="AB666" s="391"/>
      <c r="AC666" s="391"/>
      <c r="AD666" s="391"/>
      <c r="AE666" s="391"/>
      <c r="AF666" s="391"/>
      <c r="AG666" s="392"/>
      <c r="AH666" s="383"/>
      <c r="AI666" s="378"/>
      <c r="AJ666" s="378"/>
      <c r="AK666" s="379"/>
      <c r="AL666" s="1071"/>
      <c r="AM666" s="1071"/>
      <c r="AN666" s="1071"/>
      <c r="AO666" s="1071"/>
    </row>
    <row r="667" spans="1:41" ht="18.75" hidden="1" customHeight="1" x14ac:dyDescent="0.4">
      <c r="A667" s="324" t="s">
        <v>462</v>
      </c>
      <c r="B667" s="324" t="s">
        <v>163</v>
      </c>
      <c r="C667" s="324" t="s">
        <v>462</v>
      </c>
      <c r="D667" s="324" t="s">
        <v>462</v>
      </c>
      <c r="E667" s="324" t="s">
        <v>462</v>
      </c>
      <c r="F667" s="324" t="s">
        <v>163</v>
      </c>
      <c r="G667" s="324" t="s">
        <v>462</v>
      </c>
      <c r="H667" s="324" t="s">
        <v>462</v>
      </c>
      <c r="I667" s="324" t="s">
        <v>462</v>
      </c>
      <c r="J667" s="464"/>
      <c r="K667" s="465"/>
      <c r="L667" s="367"/>
      <c r="M667" s="368"/>
      <c r="N667" s="380"/>
      <c r="O667" s="368"/>
      <c r="P667" s="349"/>
      <c r="Q667" s="1018"/>
      <c r="R667" s="426" t="s">
        <v>473</v>
      </c>
      <c r="S667" s="388" t="s">
        <v>645</v>
      </c>
      <c r="T667" s="439"/>
      <c r="U667" s="439"/>
      <c r="V667" s="439"/>
      <c r="W667" s="439"/>
      <c r="X667" s="439"/>
      <c r="Y667" s="439"/>
      <c r="Z667" s="428" t="s">
        <v>473</v>
      </c>
      <c r="AA667" s="388" t="s">
        <v>646</v>
      </c>
      <c r="AB667" s="433"/>
      <c r="AC667" s="439"/>
      <c r="AD667" s="439"/>
      <c r="AE667" s="439"/>
      <c r="AF667" s="439"/>
      <c r="AG667" s="446"/>
      <c r="AH667" s="383"/>
      <c r="AI667" s="378"/>
      <c r="AJ667" s="378"/>
      <c r="AK667" s="379"/>
      <c r="AL667" s="1071"/>
      <c r="AM667" s="1071"/>
      <c r="AN667" s="1071"/>
      <c r="AO667" s="1071"/>
    </row>
    <row r="668" spans="1:41" ht="18.75" hidden="1" customHeight="1" x14ac:dyDescent="0.4">
      <c r="A668" s="324" t="s">
        <v>462</v>
      </c>
      <c r="B668" s="324" t="s">
        <v>163</v>
      </c>
      <c r="C668" s="324" t="s">
        <v>462</v>
      </c>
      <c r="D668" s="324" t="s">
        <v>462</v>
      </c>
      <c r="E668" s="324" t="s">
        <v>462</v>
      </c>
      <c r="F668" s="324" t="s">
        <v>163</v>
      </c>
      <c r="G668" s="324" t="s">
        <v>462</v>
      </c>
      <c r="H668" s="324" t="s">
        <v>462</v>
      </c>
      <c r="I668" s="324" t="s">
        <v>462</v>
      </c>
      <c r="J668" s="464"/>
      <c r="K668" s="465"/>
      <c r="L668" s="367"/>
      <c r="M668" s="368"/>
      <c r="N668" s="380"/>
      <c r="O668" s="368"/>
      <c r="P668" s="349"/>
      <c r="Q668" s="390" t="s">
        <v>522</v>
      </c>
      <c r="R668" s="371" t="s">
        <v>473</v>
      </c>
      <c r="S668" s="372" t="s">
        <v>484</v>
      </c>
      <c r="T668" s="372"/>
      <c r="U668" s="375" t="s">
        <v>473</v>
      </c>
      <c r="V668" s="372" t="s">
        <v>496</v>
      </c>
      <c r="W668" s="372"/>
      <c r="X668" s="375" t="s">
        <v>473</v>
      </c>
      <c r="Y668" s="372" t="s">
        <v>497</v>
      </c>
      <c r="Z668" s="376"/>
      <c r="AA668" s="376"/>
      <c r="AB668" s="376"/>
      <c r="AC668" s="376"/>
      <c r="AD668" s="391"/>
      <c r="AE668" s="391"/>
      <c r="AF668" s="391"/>
      <c r="AG668" s="392"/>
      <c r="AH668" s="383"/>
      <c r="AI668" s="378"/>
      <c r="AJ668" s="378"/>
      <c r="AK668" s="379"/>
      <c r="AL668" s="1071"/>
      <c r="AM668" s="1071"/>
      <c r="AN668" s="1071"/>
      <c r="AO668" s="1071"/>
    </row>
    <row r="669" spans="1:41" ht="18.75" hidden="1" customHeight="1" x14ac:dyDescent="0.4">
      <c r="A669" s="324" t="s">
        <v>462</v>
      </c>
      <c r="B669" s="324" t="s">
        <v>163</v>
      </c>
      <c r="C669" s="324" t="s">
        <v>462</v>
      </c>
      <c r="D669" s="324" t="s">
        <v>462</v>
      </c>
      <c r="E669" s="324" t="s">
        <v>462</v>
      </c>
      <c r="F669" s="324" t="s">
        <v>163</v>
      </c>
      <c r="G669" s="324" t="s">
        <v>462</v>
      </c>
      <c r="H669" s="324" t="s">
        <v>462</v>
      </c>
      <c r="I669" s="324" t="s">
        <v>462</v>
      </c>
      <c r="J669" s="464"/>
      <c r="K669" s="465"/>
      <c r="L669" s="367"/>
      <c r="M669" s="368"/>
      <c r="N669" s="380"/>
      <c r="O669" s="368"/>
      <c r="P669" s="349"/>
      <c r="Q669" s="384" t="s">
        <v>444</v>
      </c>
      <c r="R669" s="371" t="s">
        <v>473</v>
      </c>
      <c r="S669" s="372" t="s">
        <v>484</v>
      </c>
      <c r="T669" s="372"/>
      <c r="U669" s="375" t="s">
        <v>473</v>
      </c>
      <c r="V669" s="372" t="s">
        <v>525</v>
      </c>
      <c r="W669" s="372"/>
      <c r="X669" s="375" t="s">
        <v>473</v>
      </c>
      <c r="Y669" s="372" t="s">
        <v>587</v>
      </c>
      <c r="Z669" s="393"/>
      <c r="AA669" s="375" t="s">
        <v>473</v>
      </c>
      <c r="AB669" s="372" t="s">
        <v>526</v>
      </c>
      <c r="AC669" s="393"/>
      <c r="AD669" s="393"/>
      <c r="AE669" s="393"/>
      <c r="AF669" s="393"/>
      <c r="AG669" s="436"/>
      <c r="AH669" s="383"/>
      <c r="AI669" s="378"/>
      <c r="AJ669" s="378"/>
      <c r="AK669" s="379"/>
      <c r="AL669" s="1071"/>
      <c r="AM669" s="1071"/>
      <c r="AN669" s="1071"/>
      <c r="AO669" s="1071"/>
    </row>
    <row r="670" spans="1:41" ht="18.75" hidden="1" customHeight="1" x14ac:dyDescent="0.4">
      <c r="A670" s="324" t="s">
        <v>462</v>
      </c>
      <c r="B670" s="324" t="s">
        <v>163</v>
      </c>
      <c r="C670" s="324" t="s">
        <v>462</v>
      </c>
      <c r="D670" s="324" t="s">
        <v>462</v>
      </c>
      <c r="E670" s="324" t="s">
        <v>462</v>
      </c>
      <c r="F670" s="324" t="s">
        <v>163</v>
      </c>
      <c r="G670" s="324" t="s">
        <v>462</v>
      </c>
      <c r="H670" s="324" t="s">
        <v>462</v>
      </c>
      <c r="I670" s="324" t="s">
        <v>462</v>
      </c>
      <c r="J670" s="464"/>
      <c r="K670" s="465"/>
      <c r="L670" s="367"/>
      <c r="M670" s="368"/>
      <c r="N670" s="380"/>
      <c r="O670" s="368"/>
      <c r="P670" s="349"/>
      <c r="Q670" s="1000" t="s">
        <v>689</v>
      </c>
      <c r="R670" s="1031" t="s">
        <v>473</v>
      </c>
      <c r="S670" s="1033" t="s">
        <v>484</v>
      </c>
      <c r="T670" s="1033"/>
      <c r="U670" s="1035" t="s">
        <v>473</v>
      </c>
      <c r="V670" s="1033" t="s">
        <v>499</v>
      </c>
      <c r="W670" s="1033"/>
      <c r="X670" s="395"/>
      <c r="Y670" s="395"/>
      <c r="Z670" s="395"/>
      <c r="AA670" s="395"/>
      <c r="AB670" s="395"/>
      <c r="AC670" s="395"/>
      <c r="AD670" s="395"/>
      <c r="AE670" s="395"/>
      <c r="AF670" s="395"/>
      <c r="AG670" s="440"/>
      <c r="AH670" s="383"/>
      <c r="AI670" s="378"/>
      <c r="AJ670" s="378"/>
      <c r="AK670" s="379"/>
      <c r="AL670" s="1071"/>
      <c r="AM670" s="1071"/>
      <c r="AN670" s="1071"/>
      <c r="AO670" s="1071"/>
    </row>
    <row r="671" spans="1:41" ht="18.75" hidden="1" customHeight="1" x14ac:dyDescent="0.4">
      <c r="A671" s="324" t="s">
        <v>462</v>
      </c>
      <c r="B671" s="324" t="s">
        <v>163</v>
      </c>
      <c r="C671" s="324" t="s">
        <v>462</v>
      </c>
      <c r="D671" s="324" t="s">
        <v>462</v>
      </c>
      <c r="E671" s="324" t="s">
        <v>462</v>
      </c>
      <c r="F671" s="324" t="s">
        <v>163</v>
      </c>
      <c r="G671" s="324" t="s">
        <v>462</v>
      </c>
      <c r="H671" s="324" t="s">
        <v>462</v>
      </c>
      <c r="I671" s="324" t="s">
        <v>462</v>
      </c>
      <c r="J671" s="464"/>
      <c r="K671" s="465"/>
      <c r="L671" s="367"/>
      <c r="M671" s="368"/>
      <c r="N671" s="380"/>
      <c r="O671" s="368"/>
      <c r="P671" s="349"/>
      <c r="Q671" s="1029"/>
      <c r="R671" s="1031"/>
      <c r="S671" s="1033"/>
      <c r="T671" s="1033"/>
      <c r="U671" s="1035"/>
      <c r="V671" s="1033"/>
      <c r="W671" s="1033"/>
      <c r="X671" s="388"/>
      <c r="Y671" s="388"/>
      <c r="Z671" s="388"/>
      <c r="AA671" s="388"/>
      <c r="AB671" s="388"/>
      <c r="AC671" s="388"/>
      <c r="AD671" s="388"/>
      <c r="AE671" s="388"/>
      <c r="AF671" s="388"/>
      <c r="AG671" s="441"/>
      <c r="AH671" s="383"/>
      <c r="AI671" s="378"/>
      <c r="AJ671" s="378"/>
      <c r="AK671" s="379"/>
      <c r="AL671" s="1071"/>
      <c r="AM671" s="1071"/>
      <c r="AN671" s="1071"/>
      <c r="AO671" s="1071"/>
    </row>
    <row r="672" spans="1:41" ht="18.75" hidden="1" customHeight="1" x14ac:dyDescent="0.4">
      <c r="A672" s="324" t="s">
        <v>462</v>
      </c>
      <c r="B672" s="324" t="s">
        <v>163</v>
      </c>
      <c r="C672" s="324" t="s">
        <v>462</v>
      </c>
      <c r="D672" s="324" t="s">
        <v>462</v>
      </c>
      <c r="E672" s="324" t="s">
        <v>462</v>
      </c>
      <c r="F672" s="324" t="s">
        <v>163</v>
      </c>
      <c r="G672" s="324" t="s">
        <v>462</v>
      </c>
      <c r="H672" s="324" t="s">
        <v>462</v>
      </c>
      <c r="I672" s="324" t="s">
        <v>462</v>
      </c>
      <c r="J672" s="365"/>
      <c r="K672" s="366"/>
      <c r="L672" s="367"/>
      <c r="M672" s="368"/>
      <c r="N672" s="349"/>
      <c r="O672" s="369"/>
      <c r="P672" s="380"/>
      <c r="Q672" s="1000" t="s">
        <v>527</v>
      </c>
      <c r="R672" s="394" t="s">
        <v>473</v>
      </c>
      <c r="S672" s="395" t="s">
        <v>484</v>
      </c>
      <c r="T672" s="395"/>
      <c r="U672" s="396"/>
      <c r="V672" s="397"/>
      <c r="W672" s="397"/>
      <c r="X672" s="396"/>
      <c r="Y672" s="397"/>
      <c r="Z672" s="398"/>
      <c r="AA672" s="396"/>
      <c r="AB672" s="397"/>
      <c r="AC672" s="398"/>
      <c r="AD672" s="399" t="s">
        <v>473</v>
      </c>
      <c r="AE672" s="395" t="s">
        <v>528</v>
      </c>
      <c r="AF672" s="391"/>
      <c r="AG672" s="392"/>
      <c r="AH672" s="378"/>
      <c r="AI672" s="378"/>
      <c r="AJ672" s="378"/>
      <c r="AK672" s="379"/>
      <c r="AL672" s="1071"/>
      <c r="AM672" s="1071"/>
      <c r="AN672" s="1071"/>
      <c r="AO672" s="1071"/>
    </row>
    <row r="673" spans="1:41" ht="18.75" hidden="1" customHeight="1" x14ac:dyDescent="0.4">
      <c r="A673" s="324" t="s">
        <v>462</v>
      </c>
      <c r="B673" s="324" t="s">
        <v>163</v>
      </c>
      <c r="C673" s="324" t="s">
        <v>462</v>
      </c>
      <c r="D673" s="324" t="s">
        <v>462</v>
      </c>
      <c r="E673" s="324" t="s">
        <v>462</v>
      </c>
      <c r="F673" s="324" t="s">
        <v>163</v>
      </c>
      <c r="G673" s="324" t="s">
        <v>462</v>
      </c>
      <c r="H673" s="324" t="s">
        <v>462</v>
      </c>
      <c r="I673" s="324" t="s">
        <v>462</v>
      </c>
      <c r="J673" s="365"/>
      <c r="K673" s="366"/>
      <c r="L673" s="367"/>
      <c r="M673" s="368"/>
      <c r="N673" s="349"/>
      <c r="O673" s="369"/>
      <c r="P673" s="380"/>
      <c r="Q673" s="1028"/>
      <c r="R673" s="346" t="s">
        <v>473</v>
      </c>
      <c r="S673" s="347" t="s">
        <v>529</v>
      </c>
      <c r="T673" s="347"/>
      <c r="U673" s="339"/>
      <c r="V673" s="339" t="s">
        <v>473</v>
      </c>
      <c r="W673" s="347" t="s">
        <v>530</v>
      </c>
      <c r="X673" s="339"/>
      <c r="Y673" s="339"/>
      <c r="Z673" s="339" t="s">
        <v>473</v>
      </c>
      <c r="AA673" s="347" t="s">
        <v>531</v>
      </c>
      <c r="AB673" s="326"/>
      <c r="AC673" s="347"/>
      <c r="AD673" s="339" t="s">
        <v>473</v>
      </c>
      <c r="AE673" s="347" t="s">
        <v>532</v>
      </c>
      <c r="AF673" s="400"/>
      <c r="AG673" s="401"/>
      <c r="AH673" s="378"/>
      <c r="AI673" s="378"/>
      <c r="AJ673" s="378"/>
      <c r="AK673" s="379"/>
      <c r="AL673" s="1071"/>
      <c r="AM673" s="1071"/>
      <c r="AN673" s="1071"/>
      <c r="AO673" s="1071"/>
    </row>
    <row r="674" spans="1:41" ht="18.75" hidden="1" customHeight="1" x14ac:dyDescent="0.4">
      <c r="A674" s="324" t="s">
        <v>462</v>
      </c>
      <c r="B674" s="324" t="s">
        <v>163</v>
      </c>
      <c r="C674" s="324" t="s">
        <v>462</v>
      </c>
      <c r="D674" s="324" t="s">
        <v>462</v>
      </c>
      <c r="E674" s="324" t="s">
        <v>462</v>
      </c>
      <c r="F674" s="324" t="s">
        <v>163</v>
      </c>
      <c r="G674" s="324" t="s">
        <v>462</v>
      </c>
      <c r="H674" s="324" t="s">
        <v>462</v>
      </c>
      <c r="I674" s="324" t="s">
        <v>462</v>
      </c>
      <c r="J674" s="365"/>
      <c r="K674" s="366"/>
      <c r="L674" s="367"/>
      <c r="M674" s="368"/>
      <c r="N674" s="349"/>
      <c r="O674" s="369"/>
      <c r="P674" s="380"/>
      <c r="Q674" s="1028"/>
      <c r="R674" s="346" t="s">
        <v>473</v>
      </c>
      <c r="S674" s="347" t="s">
        <v>533</v>
      </c>
      <c r="T674" s="347"/>
      <c r="U674" s="339"/>
      <c r="V674" s="339" t="s">
        <v>473</v>
      </c>
      <c r="W674" s="347" t="s">
        <v>534</v>
      </c>
      <c r="X674" s="339"/>
      <c r="Y674" s="339"/>
      <c r="Z674" s="339" t="s">
        <v>473</v>
      </c>
      <c r="AA674" s="347" t="s">
        <v>535</v>
      </c>
      <c r="AB674" s="326"/>
      <c r="AC674" s="347"/>
      <c r="AD674" s="339" t="s">
        <v>473</v>
      </c>
      <c r="AE674" s="347" t="s">
        <v>536</v>
      </c>
      <c r="AF674" s="400"/>
      <c r="AG674" s="401"/>
      <c r="AH674" s="378"/>
      <c r="AI674" s="378"/>
      <c r="AJ674" s="378"/>
      <c r="AK674" s="379"/>
      <c r="AL674" s="1071"/>
      <c r="AM674" s="1071"/>
      <c r="AN674" s="1071"/>
      <c r="AO674" s="1071"/>
    </row>
    <row r="675" spans="1:41" ht="18.75" hidden="1" customHeight="1" x14ac:dyDescent="0.4">
      <c r="A675" s="324" t="s">
        <v>462</v>
      </c>
      <c r="B675" s="324" t="s">
        <v>163</v>
      </c>
      <c r="C675" s="324" t="s">
        <v>462</v>
      </c>
      <c r="D675" s="324" t="s">
        <v>462</v>
      </c>
      <c r="E675" s="324" t="s">
        <v>462</v>
      </c>
      <c r="F675" s="324" t="s">
        <v>163</v>
      </c>
      <c r="G675" s="324" t="s">
        <v>462</v>
      </c>
      <c r="H675" s="324" t="s">
        <v>462</v>
      </c>
      <c r="I675" s="324" t="s">
        <v>462</v>
      </c>
      <c r="J675" s="365"/>
      <c r="K675" s="366"/>
      <c r="L675" s="367"/>
      <c r="M675" s="368"/>
      <c r="N675" s="349"/>
      <c r="O675" s="369"/>
      <c r="P675" s="380"/>
      <c r="Q675" s="1028"/>
      <c r="R675" s="346" t="s">
        <v>473</v>
      </c>
      <c r="S675" s="347" t="s">
        <v>537</v>
      </c>
      <c r="T675" s="347"/>
      <c r="U675" s="339"/>
      <c r="V675" s="339" t="s">
        <v>473</v>
      </c>
      <c r="W675" s="347" t="s">
        <v>538</v>
      </c>
      <c r="X675" s="339"/>
      <c r="Y675" s="339"/>
      <c r="Z675" s="339" t="s">
        <v>473</v>
      </c>
      <c r="AA675" s="347" t="s">
        <v>539</v>
      </c>
      <c r="AB675" s="326"/>
      <c r="AC675" s="347"/>
      <c r="AD675" s="339" t="s">
        <v>473</v>
      </c>
      <c r="AE675" s="347" t="s">
        <v>540</v>
      </c>
      <c r="AF675" s="400"/>
      <c r="AG675" s="401"/>
      <c r="AH675" s="378"/>
      <c r="AI675" s="378"/>
      <c r="AJ675" s="378"/>
      <c r="AK675" s="379"/>
      <c r="AL675" s="1071"/>
      <c r="AM675" s="1071"/>
      <c r="AN675" s="1071"/>
      <c r="AO675" s="1071"/>
    </row>
    <row r="676" spans="1:41" ht="18.75" hidden="1" customHeight="1" x14ac:dyDescent="0.4">
      <c r="A676" s="324" t="s">
        <v>462</v>
      </c>
      <c r="B676" s="324" t="s">
        <v>163</v>
      </c>
      <c r="C676" s="324" t="s">
        <v>462</v>
      </c>
      <c r="D676" s="324" t="s">
        <v>462</v>
      </c>
      <c r="E676" s="324" t="s">
        <v>462</v>
      </c>
      <c r="F676" s="324" t="s">
        <v>163</v>
      </c>
      <c r="G676" s="324" t="s">
        <v>462</v>
      </c>
      <c r="H676" s="324" t="s">
        <v>462</v>
      </c>
      <c r="I676" s="324" t="s">
        <v>462</v>
      </c>
      <c r="J676" s="365"/>
      <c r="K676" s="366"/>
      <c r="L676" s="367"/>
      <c r="M676" s="368"/>
      <c r="N676" s="349"/>
      <c r="O676" s="369"/>
      <c r="P676" s="380"/>
      <c r="Q676" s="1028"/>
      <c r="R676" s="346" t="s">
        <v>473</v>
      </c>
      <c r="S676" s="347" t="s">
        <v>541</v>
      </c>
      <c r="T676" s="347"/>
      <c r="U676" s="339"/>
      <c r="V676" s="339" t="s">
        <v>473</v>
      </c>
      <c r="W676" s="347" t="s">
        <v>542</v>
      </c>
      <c r="X676" s="339"/>
      <c r="Y676" s="339"/>
      <c r="Z676" s="339" t="s">
        <v>473</v>
      </c>
      <c r="AA676" s="347" t="s">
        <v>543</v>
      </c>
      <c r="AB676" s="326"/>
      <c r="AC676" s="347"/>
      <c r="AD676" s="339" t="s">
        <v>473</v>
      </c>
      <c r="AE676" s="347" t="s">
        <v>544</v>
      </c>
      <c r="AF676" s="400"/>
      <c r="AG676" s="401"/>
      <c r="AH676" s="378"/>
      <c r="AI676" s="378"/>
      <c r="AJ676" s="378"/>
      <c r="AK676" s="379"/>
      <c r="AL676" s="1071"/>
      <c r="AM676" s="1071"/>
      <c r="AN676" s="1071"/>
      <c r="AO676" s="1071"/>
    </row>
    <row r="677" spans="1:41" ht="18.75" hidden="1" customHeight="1" x14ac:dyDescent="0.4">
      <c r="A677" s="344" t="s">
        <v>462</v>
      </c>
      <c r="B677" s="344" t="s">
        <v>163</v>
      </c>
      <c r="C677" s="344" t="s">
        <v>462</v>
      </c>
      <c r="D677" s="344" t="s">
        <v>462</v>
      </c>
      <c r="E677" s="344" t="s">
        <v>462</v>
      </c>
      <c r="F677" s="344" t="s">
        <v>163</v>
      </c>
      <c r="G677" s="344" t="s">
        <v>462</v>
      </c>
      <c r="H677" s="344" t="s">
        <v>462</v>
      </c>
      <c r="I677" s="345" t="s">
        <v>462</v>
      </c>
      <c r="J677" s="402"/>
      <c r="K677" s="403"/>
      <c r="L677" s="404"/>
      <c r="M677" s="405"/>
      <c r="N677" s="406"/>
      <c r="O677" s="407"/>
      <c r="P677" s="408"/>
      <c r="Q677" s="1040"/>
      <c r="R677" s="409" t="s">
        <v>473</v>
      </c>
      <c r="S677" s="410" t="s">
        <v>545</v>
      </c>
      <c r="T677" s="410"/>
      <c r="U677" s="411"/>
      <c r="V677" s="411"/>
      <c r="W677" s="410"/>
      <c r="X677" s="411"/>
      <c r="Y677" s="411"/>
      <c r="Z677" s="411"/>
      <c r="AA677" s="410"/>
      <c r="AB677" s="412"/>
      <c r="AC677" s="410"/>
      <c r="AD677" s="411"/>
      <c r="AE677" s="410"/>
      <c r="AF677" s="413"/>
      <c r="AG677" s="414"/>
      <c r="AH677" s="415"/>
      <c r="AI677" s="415"/>
      <c r="AJ677" s="415"/>
      <c r="AK677" s="416"/>
      <c r="AL677" s="1072"/>
      <c r="AM677" s="1072"/>
      <c r="AN677" s="1072"/>
      <c r="AO677" s="1072"/>
    </row>
    <row r="678" spans="1:41" ht="18.75" hidden="1" customHeight="1" x14ac:dyDescent="0.4">
      <c r="A678" s="324" t="s">
        <v>462</v>
      </c>
      <c r="B678" s="324" t="s">
        <v>163</v>
      </c>
      <c r="C678" s="324" t="s">
        <v>462</v>
      </c>
      <c r="D678" s="324" t="s">
        <v>462</v>
      </c>
      <c r="E678" s="324" t="s">
        <v>462</v>
      </c>
      <c r="F678" s="324" t="s">
        <v>163</v>
      </c>
      <c r="G678" s="324" t="s">
        <v>462</v>
      </c>
      <c r="H678" s="324" t="s">
        <v>462</v>
      </c>
      <c r="I678" s="324" t="s">
        <v>462</v>
      </c>
      <c r="J678" s="462"/>
      <c r="K678" s="463"/>
      <c r="L678" s="352"/>
      <c r="M678" s="353"/>
      <c r="N678" s="419"/>
      <c r="O678" s="353"/>
      <c r="P678" s="342"/>
      <c r="Q678" s="1014" t="s">
        <v>548</v>
      </c>
      <c r="R678" s="363" t="s">
        <v>473</v>
      </c>
      <c r="S678" s="340" t="s">
        <v>549</v>
      </c>
      <c r="T678" s="442"/>
      <c r="U678" s="458"/>
      <c r="V678" s="444" t="s">
        <v>473</v>
      </c>
      <c r="W678" s="340" t="s">
        <v>622</v>
      </c>
      <c r="X678" s="443"/>
      <c r="Y678" s="443"/>
      <c r="Z678" s="444" t="s">
        <v>473</v>
      </c>
      <c r="AA678" s="340" t="s">
        <v>623</v>
      </c>
      <c r="AB678" s="443"/>
      <c r="AC678" s="443"/>
      <c r="AD678" s="444" t="s">
        <v>473</v>
      </c>
      <c r="AE678" s="340" t="s">
        <v>624</v>
      </c>
      <c r="AF678" s="443"/>
      <c r="AG678" s="445"/>
      <c r="AH678" s="444" t="s">
        <v>473</v>
      </c>
      <c r="AI678" s="340" t="s">
        <v>487</v>
      </c>
      <c r="AJ678" s="340"/>
      <c r="AK678" s="364"/>
      <c r="AL678" s="1069"/>
      <c r="AM678" s="1069"/>
      <c r="AN678" s="1069"/>
      <c r="AO678" s="1069"/>
    </row>
    <row r="679" spans="1:41" ht="18.75" hidden="1" customHeight="1" x14ac:dyDescent="0.4">
      <c r="A679" s="324" t="s">
        <v>462</v>
      </c>
      <c r="B679" s="324" t="s">
        <v>163</v>
      </c>
      <c r="C679" s="324" t="s">
        <v>462</v>
      </c>
      <c r="D679" s="324" t="s">
        <v>462</v>
      </c>
      <c r="E679" s="324" t="s">
        <v>462</v>
      </c>
      <c r="F679" s="324" t="s">
        <v>163</v>
      </c>
      <c r="G679" s="324" t="s">
        <v>462</v>
      </c>
      <c r="H679" s="324" t="s">
        <v>462</v>
      </c>
      <c r="I679" s="324" t="s">
        <v>462</v>
      </c>
      <c r="J679" s="464"/>
      <c r="K679" s="465"/>
      <c r="L679" s="367"/>
      <c r="M679" s="368"/>
      <c r="N679" s="380"/>
      <c r="O679" s="368"/>
      <c r="P679" s="349"/>
      <c r="Q679" s="1018"/>
      <c r="R679" s="426" t="s">
        <v>473</v>
      </c>
      <c r="S679" s="388" t="s">
        <v>625</v>
      </c>
      <c r="T679" s="427"/>
      <c r="U679" s="455"/>
      <c r="V679" s="428" t="s">
        <v>473</v>
      </c>
      <c r="W679" s="388" t="s">
        <v>550</v>
      </c>
      <c r="X679" s="433"/>
      <c r="Y679" s="433"/>
      <c r="Z679" s="433"/>
      <c r="AA679" s="433"/>
      <c r="AB679" s="433"/>
      <c r="AC679" s="433"/>
      <c r="AD679" s="433"/>
      <c r="AE679" s="433"/>
      <c r="AF679" s="433"/>
      <c r="AG679" s="434"/>
      <c r="AH679" s="339" t="s">
        <v>473</v>
      </c>
      <c r="AI679" s="347" t="s">
        <v>491</v>
      </c>
      <c r="AJ679" s="378"/>
      <c r="AK679" s="379"/>
      <c r="AL679" s="1070"/>
      <c r="AM679" s="1070"/>
      <c r="AN679" s="1070"/>
      <c r="AO679" s="1070"/>
    </row>
    <row r="680" spans="1:41" ht="18.75" hidden="1" customHeight="1" x14ac:dyDescent="0.4">
      <c r="A680" s="324" t="s">
        <v>462</v>
      </c>
      <c r="B680" s="324" t="s">
        <v>163</v>
      </c>
      <c r="C680" s="324" t="s">
        <v>462</v>
      </c>
      <c r="D680" s="324" t="s">
        <v>462</v>
      </c>
      <c r="E680" s="324" t="s">
        <v>462</v>
      </c>
      <c r="F680" s="324" t="s">
        <v>163</v>
      </c>
      <c r="G680" s="324" t="s">
        <v>462</v>
      </c>
      <c r="H680" s="324" t="s">
        <v>462</v>
      </c>
      <c r="I680" s="324" t="s">
        <v>462</v>
      </c>
      <c r="J680" s="464"/>
      <c r="K680" s="465"/>
      <c r="L680" s="367"/>
      <c r="M680" s="368"/>
      <c r="N680" s="380"/>
      <c r="O680" s="368"/>
      <c r="P680" s="349"/>
      <c r="Q680" s="1027" t="s">
        <v>483</v>
      </c>
      <c r="R680" s="394" t="s">
        <v>473</v>
      </c>
      <c r="S680" s="395" t="s">
        <v>484</v>
      </c>
      <c r="T680" s="395"/>
      <c r="U680" s="438"/>
      <c r="V680" s="399" t="s">
        <v>473</v>
      </c>
      <c r="W680" s="395" t="s">
        <v>588</v>
      </c>
      <c r="X680" s="395"/>
      <c r="Y680" s="438"/>
      <c r="Z680" s="399" t="s">
        <v>473</v>
      </c>
      <c r="AA680" s="430" t="s">
        <v>626</v>
      </c>
      <c r="AB680" s="430"/>
      <c r="AC680" s="430"/>
      <c r="AD680" s="391"/>
      <c r="AE680" s="438"/>
      <c r="AF680" s="430"/>
      <c r="AG680" s="392"/>
      <c r="AH680" s="383"/>
      <c r="AI680" s="378"/>
      <c r="AJ680" s="378"/>
      <c r="AK680" s="379"/>
      <c r="AL680" s="1071"/>
      <c r="AM680" s="1071"/>
      <c r="AN680" s="1071"/>
      <c r="AO680" s="1071"/>
    </row>
    <row r="681" spans="1:41" ht="18.75" hidden="1" customHeight="1" x14ac:dyDescent="0.4">
      <c r="A681" s="324" t="s">
        <v>462</v>
      </c>
      <c r="B681" s="324" t="s">
        <v>163</v>
      </c>
      <c r="C681" s="324" t="s">
        <v>462</v>
      </c>
      <c r="D681" s="324" t="s">
        <v>462</v>
      </c>
      <c r="E681" s="324" t="s">
        <v>462</v>
      </c>
      <c r="F681" s="324" t="s">
        <v>163</v>
      </c>
      <c r="G681" s="324" t="s">
        <v>462</v>
      </c>
      <c r="H681" s="324" t="s">
        <v>462</v>
      </c>
      <c r="I681" s="324" t="s">
        <v>462</v>
      </c>
      <c r="J681" s="464"/>
      <c r="K681" s="465"/>
      <c r="L681" s="367"/>
      <c r="M681" s="368"/>
      <c r="N681" s="380"/>
      <c r="O681" s="368"/>
      <c r="P681" s="349"/>
      <c r="Q681" s="1018"/>
      <c r="R681" s="426" t="s">
        <v>473</v>
      </c>
      <c r="S681" s="433" t="s">
        <v>627</v>
      </c>
      <c r="T681" s="433"/>
      <c r="U681" s="433"/>
      <c r="V681" s="428" t="s">
        <v>473</v>
      </c>
      <c r="W681" s="433" t="s">
        <v>628</v>
      </c>
      <c r="X681" s="455"/>
      <c r="Y681" s="433"/>
      <c r="Z681" s="433"/>
      <c r="AA681" s="455"/>
      <c r="AB681" s="433"/>
      <c r="AC681" s="433"/>
      <c r="AD681" s="439"/>
      <c r="AE681" s="455"/>
      <c r="AF681" s="433"/>
      <c r="AG681" s="446"/>
      <c r="AH681" s="383"/>
      <c r="AI681" s="378"/>
      <c r="AJ681" s="378"/>
      <c r="AK681" s="379"/>
      <c r="AL681" s="1071"/>
      <c r="AM681" s="1071"/>
      <c r="AN681" s="1071"/>
      <c r="AO681" s="1071"/>
    </row>
    <row r="682" spans="1:41" ht="19.5" hidden="1" customHeight="1" x14ac:dyDescent="0.4">
      <c r="A682" s="324" t="s">
        <v>462</v>
      </c>
      <c r="B682" s="324" t="s">
        <v>163</v>
      </c>
      <c r="C682" s="324" t="s">
        <v>462</v>
      </c>
      <c r="D682" s="324" t="s">
        <v>462</v>
      </c>
      <c r="E682" s="324" t="s">
        <v>462</v>
      </c>
      <c r="F682" s="324" t="s">
        <v>163</v>
      </c>
      <c r="G682" s="324" t="s">
        <v>462</v>
      </c>
      <c r="H682" s="324" t="s">
        <v>462</v>
      </c>
      <c r="I682" s="324" t="s">
        <v>462</v>
      </c>
      <c r="J682" s="365"/>
      <c r="K682" s="366"/>
      <c r="L682" s="367"/>
      <c r="M682" s="368"/>
      <c r="N682" s="349"/>
      <c r="O682" s="369"/>
      <c r="P682" s="380"/>
      <c r="Q682" s="381" t="s">
        <v>492</v>
      </c>
      <c r="R682" s="371" t="s">
        <v>473</v>
      </c>
      <c r="S682" s="372" t="s">
        <v>489</v>
      </c>
      <c r="T682" s="373"/>
      <c r="U682" s="374"/>
      <c r="V682" s="375" t="s">
        <v>473</v>
      </c>
      <c r="W682" s="372" t="s">
        <v>493</v>
      </c>
      <c r="X682" s="375"/>
      <c r="Y682" s="372"/>
      <c r="Z682" s="376"/>
      <c r="AA682" s="376"/>
      <c r="AB682" s="376"/>
      <c r="AC682" s="376"/>
      <c r="AD682" s="376"/>
      <c r="AE682" s="376"/>
      <c r="AF682" s="376"/>
      <c r="AG682" s="382"/>
      <c r="AH682" s="378"/>
      <c r="AI682" s="378"/>
      <c r="AJ682" s="378"/>
      <c r="AK682" s="379"/>
      <c r="AL682" s="1071"/>
      <c r="AM682" s="1071"/>
      <c r="AN682" s="1071"/>
      <c r="AO682" s="1071"/>
    </row>
    <row r="683" spans="1:41" ht="19.5" hidden="1" customHeight="1" x14ac:dyDescent="0.4">
      <c r="A683" s="324" t="s">
        <v>462</v>
      </c>
      <c r="B683" s="324" t="s">
        <v>163</v>
      </c>
      <c r="C683" s="324" t="s">
        <v>462</v>
      </c>
      <c r="D683" s="324" t="s">
        <v>462</v>
      </c>
      <c r="E683" s="324" t="s">
        <v>462</v>
      </c>
      <c r="F683" s="324" t="s">
        <v>163</v>
      </c>
      <c r="G683" s="324" t="s">
        <v>462</v>
      </c>
      <c r="H683" s="324" t="s">
        <v>462</v>
      </c>
      <c r="I683" s="324" t="s">
        <v>462</v>
      </c>
      <c r="J683" s="365"/>
      <c r="K683" s="366"/>
      <c r="L683" s="367"/>
      <c r="M683" s="368"/>
      <c r="N683" s="349"/>
      <c r="O683" s="369"/>
      <c r="P683" s="380"/>
      <c r="Q683" s="381" t="s">
        <v>494</v>
      </c>
      <c r="R683" s="371" t="s">
        <v>473</v>
      </c>
      <c r="S683" s="372" t="s">
        <v>489</v>
      </c>
      <c r="T683" s="373"/>
      <c r="U683" s="374"/>
      <c r="V683" s="375" t="s">
        <v>473</v>
      </c>
      <c r="W683" s="372" t="s">
        <v>493</v>
      </c>
      <c r="X683" s="375"/>
      <c r="Y683" s="372"/>
      <c r="Z683" s="376"/>
      <c r="AA683" s="376"/>
      <c r="AB683" s="376"/>
      <c r="AC683" s="376"/>
      <c r="AD683" s="376"/>
      <c r="AE683" s="376"/>
      <c r="AF683" s="376"/>
      <c r="AG683" s="382"/>
      <c r="AH683" s="378"/>
      <c r="AI683" s="378"/>
      <c r="AJ683" s="378"/>
      <c r="AK683" s="379"/>
      <c r="AL683" s="1071"/>
      <c r="AM683" s="1071"/>
      <c r="AN683" s="1071"/>
      <c r="AO683" s="1071"/>
    </row>
    <row r="684" spans="1:41" ht="18.75" hidden="1" customHeight="1" x14ac:dyDescent="0.4">
      <c r="A684" s="324" t="s">
        <v>462</v>
      </c>
      <c r="B684" s="324" t="s">
        <v>163</v>
      </c>
      <c r="C684" s="324" t="s">
        <v>462</v>
      </c>
      <c r="D684" s="324" t="s">
        <v>462</v>
      </c>
      <c r="E684" s="324" t="s">
        <v>462</v>
      </c>
      <c r="F684" s="324" t="s">
        <v>163</v>
      </c>
      <c r="G684" s="324" t="s">
        <v>462</v>
      </c>
      <c r="H684" s="324" t="s">
        <v>462</v>
      </c>
      <c r="I684" s="324" t="s">
        <v>462</v>
      </c>
      <c r="J684" s="464"/>
      <c r="K684" s="465"/>
      <c r="L684" s="367"/>
      <c r="M684" s="368"/>
      <c r="N684" s="380"/>
      <c r="O684" s="368"/>
      <c r="P684" s="349"/>
      <c r="Q684" s="387" t="s">
        <v>630</v>
      </c>
      <c r="R684" s="371" t="s">
        <v>473</v>
      </c>
      <c r="S684" s="372" t="s">
        <v>549</v>
      </c>
      <c r="T684" s="373"/>
      <c r="U684" s="374"/>
      <c r="V684" s="375" t="s">
        <v>473</v>
      </c>
      <c r="W684" s="372" t="s">
        <v>632</v>
      </c>
      <c r="X684" s="376"/>
      <c r="Y684" s="376"/>
      <c r="Z684" s="376"/>
      <c r="AA684" s="376"/>
      <c r="AB684" s="376"/>
      <c r="AC684" s="376"/>
      <c r="AD684" s="376"/>
      <c r="AE684" s="376"/>
      <c r="AF684" s="376"/>
      <c r="AG684" s="382"/>
      <c r="AH684" s="383"/>
      <c r="AI684" s="378"/>
      <c r="AJ684" s="378"/>
      <c r="AK684" s="379"/>
      <c r="AL684" s="1071"/>
      <c r="AM684" s="1071"/>
      <c r="AN684" s="1071"/>
      <c r="AO684" s="1071"/>
    </row>
    <row r="685" spans="1:41" ht="18.75" hidden="1" customHeight="1" x14ac:dyDescent="0.4">
      <c r="A685" s="324" t="s">
        <v>462</v>
      </c>
      <c r="B685" s="324" t="s">
        <v>163</v>
      </c>
      <c r="C685" s="324" t="s">
        <v>462</v>
      </c>
      <c r="D685" s="324" t="s">
        <v>462</v>
      </c>
      <c r="E685" s="324" t="s">
        <v>462</v>
      </c>
      <c r="F685" s="324" t="s">
        <v>163</v>
      </c>
      <c r="G685" s="324" t="s">
        <v>462</v>
      </c>
      <c r="H685" s="324" t="s">
        <v>462</v>
      </c>
      <c r="I685" s="324" t="s">
        <v>462</v>
      </c>
      <c r="J685" s="464"/>
      <c r="K685" s="465"/>
      <c r="L685" s="367"/>
      <c r="M685" s="368"/>
      <c r="N685" s="380"/>
      <c r="O685" s="368"/>
      <c r="P685" s="349"/>
      <c r="Q685" s="387" t="s">
        <v>633</v>
      </c>
      <c r="R685" s="371" t="s">
        <v>473</v>
      </c>
      <c r="S685" s="372" t="s">
        <v>549</v>
      </c>
      <c r="T685" s="373"/>
      <c r="U685" s="374"/>
      <c r="V685" s="375" t="s">
        <v>473</v>
      </c>
      <c r="W685" s="372" t="s">
        <v>632</v>
      </c>
      <c r="X685" s="376"/>
      <c r="Y685" s="376"/>
      <c r="Z685" s="376"/>
      <c r="AA685" s="376"/>
      <c r="AB685" s="376"/>
      <c r="AC685" s="376"/>
      <c r="AD685" s="376"/>
      <c r="AE685" s="376"/>
      <c r="AF685" s="376"/>
      <c r="AG685" s="382"/>
      <c r="AH685" s="383"/>
      <c r="AI685" s="378"/>
      <c r="AJ685" s="378"/>
      <c r="AK685" s="379"/>
      <c r="AL685" s="1071"/>
      <c r="AM685" s="1071"/>
      <c r="AN685" s="1071"/>
      <c r="AO685" s="1071"/>
    </row>
    <row r="686" spans="1:41" ht="18.75" hidden="1" customHeight="1" x14ac:dyDescent="0.4">
      <c r="A686" s="324" t="s">
        <v>462</v>
      </c>
      <c r="B686" s="324" t="s">
        <v>163</v>
      </c>
      <c r="C686" s="324" t="s">
        <v>462</v>
      </c>
      <c r="D686" s="324" t="s">
        <v>462</v>
      </c>
      <c r="E686" s="324" t="s">
        <v>462</v>
      </c>
      <c r="F686" s="324" t="s">
        <v>163</v>
      </c>
      <c r="G686" s="324" t="s">
        <v>462</v>
      </c>
      <c r="H686" s="324" t="s">
        <v>462</v>
      </c>
      <c r="I686" s="324" t="s">
        <v>462</v>
      </c>
      <c r="J686" s="464"/>
      <c r="K686" s="465"/>
      <c r="L686" s="367"/>
      <c r="M686" s="368"/>
      <c r="N686" s="380"/>
      <c r="O686" s="368"/>
      <c r="P686" s="349"/>
      <c r="Q686" s="387" t="s">
        <v>678</v>
      </c>
      <c r="R686" s="371" t="s">
        <v>473</v>
      </c>
      <c r="S686" s="372" t="s">
        <v>484</v>
      </c>
      <c r="T686" s="373"/>
      <c r="U686" s="375" t="s">
        <v>473</v>
      </c>
      <c r="V686" s="372" t="s">
        <v>499</v>
      </c>
      <c r="W686" s="376"/>
      <c r="X686" s="376"/>
      <c r="Y686" s="376"/>
      <c r="Z686" s="376"/>
      <c r="AA686" s="376"/>
      <c r="AB686" s="376"/>
      <c r="AC686" s="376"/>
      <c r="AD686" s="376"/>
      <c r="AE686" s="376"/>
      <c r="AF686" s="376"/>
      <c r="AG686" s="382"/>
      <c r="AH686" s="383"/>
      <c r="AI686" s="378"/>
      <c r="AJ686" s="378"/>
      <c r="AK686" s="379"/>
      <c r="AL686" s="1071"/>
      <c r="AM686" s="1071"/>
      <c r="AN686" s="1071"/>
      <c r="AO686" s="1071"/>
    </row>
    <row r="687" spans="1:41" ht="18.75" hidden="1" customHeight="1" x14ac:dyDescent="0.4">
      <c r="A687" s="324" t="s">
        <v>462</v>
      </c>
      <c r="B687" s="324" t="s">
        <v>163</v>
      </c>
      <c r="C687" s="324" t="s">
        <v>462</v>
      </c>
      <c r="D687" s="324" t="s">
        <v>462</v>
      </c>
      <c r="E687" s="324" t="s">
        <v>462</v>
      </c>
      <c r="F687" s="324" t="s">
        <v>163</v>
      </c>
      <c r="G687" s="324" t="s">
        <v>462</v>
      </c>
      <c r="H687" s="324" t="s">
        <v>462</v>
      </c>
      <c r="I687" s="324" t="s">
        <v>462</v>
      </c>
      <c r="J687" s="464"/>
      <c r="K687" s="465"/>
      <c r="L687" s="367"/>
      <c r="M687" s="368"/>
      <c r="N687" s="380"/>
      <c r="O687" s="368"/>
      <c r="P687" s="349"/>
      <c r="Q687" s="387" t="s">
        <v>681</v>
      </c>
      <c r="R687" s="371" t="s">
        <v>473</v>
      </c>
      <c r="S687" s="372" t="s">
        <v>552</v>
      </c>
      <c r="T687" s="373"/>
      <c r="U687" s="374"/>
      <c r="V687" s="375" t="s">
        <v>473</v>
      </c>
      <c r="W687" s="372" t="s">
        <v>553</v>
      </c>
      <c r="X687" s="376"/>
      <c r="Y687" s="376"/>
      <c r="Z687" s="376"/>
      <c r="AA687" s="376"/>
      <c r="AB687" s="376"/>
      <c r="AC687" s="376"/>
      <c r="AD687" s="376"/>
      <c r="AE687" s="376"/>
      <c r="AF687" s="376"/>
      <c r="AG687" s="382"/>
      <c r="AH687" s="383"/>
      <c r="AI687" s="378"/>
      <c r="AJ687" s="378"/>
      <c r="AK687" s="379"/>
      <c r="AL687" s="1071"/>
      <c r="AM687" s="1071"/>
      <c r="AN687" s="1071"/>
      <c r="AO687" s="1071"/>
    </row>
    <row r="688" spans="1:41" ht="19.5" hidden="1" customHeight="1" x14ac:dyDescent="0.4">
      <c r="A688" s="324" t="s">
        <v>462</v>
      </c>
      <c r="B688" s="324" t="s">
        <v>163</v>
      </c>
      <c r="C688" s="324" t="s">
        <v>462</v>
      </c>
      <c r="D688" s="324" t="s">
        <v>462</v>
      </c>
      <c r="E688" s="324" t="s">
        <v>462</v>
      </c>
      <c r="F688" s="324" t="s">
        <v>163</v>
      </c>
      <c r="G688" s="324" t="s">
        <v>462</v>
      </c>
      <c r="H688" s="324" t="s">
        <v>462</v>
      </c>
      <c r="I688" s="324" t="s">
        <v>462</v>
      </c>
      <c r="J688" s="365"/>
      <c r="K688" s="366"/>
      <c r="L688" s="367"/>
      <c r="M688" s="368"/>
      <c r="N688" s="349"/>
      <c r="O688" s="369"/>
      <c r="P688" s="380"/>
      <c r="Q688" s="381" t="s">
        <v>423</v>
      </c>
      <c r="R688" s="371" t="s">
        <v>473</v>
      </c>
      <c r="S688" s="372" t="s">
        <v>484</v>
      </c>
      <c r="T688" s="372"/>
      <c r="U688" s="375" t="s">
        <v>473</v>
      </c>
      <c r="V688" s="372" t="s">
        <v>499</v>
      </c>
      <c r="W688" s="372"/>
      <c r="X688" s="376"/>
      <c r="Y688" s="372"/>
      <c r="Z688" s="376"/>
      <c r="AA688" s="376"/>
      <c r="AB688" s="376"/>
      <c r="AC688" s="376"/>
      <c r="AD688" s="376"/>
      <c r="AE688" s="376"/>
      <c r="AF688" s="376"/>
      <c r="AG688" s="382"/>
      <c r="AH688" s="378"/>
      <c r="AI688" s="378"/>
      <c r="AJ688" s="378"/>
      <c r="AK688" s="379"/>
      <c r="AL688" s="1071"/>
      <c r="AM688" s="1071"/>
      <c r="AN688" s="1071"/>
      <c r="AO688" s="1071"/>
    </row>
    <row r="689" spans="1:41" ht="18.75" hidden="1" customHeight="1" x14ac:dyDescent="0.4">
      <c r="A689" s="324" t="s">
        <v>462</v>
      </c>
      <c r="B689" s="324" t="s">
        <v>163</v>
      </c>
      <c r="C689" s="324" t="s">
        <v>462</v>
      </c>
      <c r="D689" s="324" t="s">
        <v>462</v>
      </c>
      <c r="E689" s="324" t="s">
        <v>462</v>
      </c>
      <c r="F689" s="324" t="s">
        <v>163</v>
      </c>
      <c r="G689" s="324" t="s">
        <v>462</v>
      </c>
      <c r="H689" s="324" t="s">
        <v>462</v>
      </c>
      <c r="I689" s="324" t="s">
        <v>462</v>
      </c>
      <c r="J689" s="464"/>
      <c r="K689" s="465"/>
      <c r="L689" s="367"/>
      <c r="M689" s="368"/>
      <c r="N689" s="380"/>
      <c r="O689" s="369"/>
      <c r="P689" s="380"/>
      <c r="Q689" s="387" t="s">
        <v>578</v>
      </c>
      <c r="R689" s="371" t="s">
        <v>473</v>
      </c>
      <c r="S689" s="372" t="s">
        <v>484</v>
      </c>
      <c r="T689" s="373"/>
      <c r="U689" s="375" t="s">
        <v>473</v>
      </c>
      <c r="V689" s="372" t="s">
        <v>499</v>
      </c>
      <c r="W689" s="376"/>
      <c r="X689" s="376"/>
      <c r="Y689" s="376"/>
      <c r="Z689" s="376"/>
      <c r="AA689" s="376"/>
      <c r="AB689" s="376"/>
      <c r="AC689" s="376"/>
      <c r="AD689" s="376"/>
      <c r="AE689" s="376"/>
      <c r="AF689" s="376"/>
      <c r="AG689" s="382"/>
      <c r="AH689" s="383"/>
      <c r="AI689" s="378"/>
      <c r="AJ689" s="378"/>
      <c r="AK689" s="379"/>
      <c r="AL689" s="1071"/>
      <c r="AM689" s="1071"/>
      <c r="AN689" s="1071"/>
      <c r="AO689" s="1071"/>
    </row>
    <row r="690" spans="1:41" ht="18.75" hidden="1" customHeight="1" x14ac:dyDescent="0.4">
      <c r="A690" s="324" t="s">
        <v>462</v>
      </c>
      <c r="B690" s="324" t="s">
        <v>163</v>
      </c>
      <c r="C690" s="324" t="s">
        <v>462</v>
      </c>
      <c r="D690" s="324" t="s">
        <v>462</v>
      </c>
      <c r="E690" s="324" t="s">
        <v>462</v>
      </c>
      <c r="F690" s="324" t="s">
        <v>163</v>
      </c>
      <c r="G690" s="324" t="s">
        <v>462</v>
      </c>
      <c r="H690" s="324" t="s">
        <v>462</v>
      </c>
      <c r="I690" s="324" t="s">
        <v>462</v>
      </c>
      <c r="J690" s="464"/>
      <c r="K690" s="465"/>
      <c r="L690" s="367"/>
      <c r="M690" s="368"/>
      <c r="N690" s="380"/>
      <c r="O690" s="369"/>
      <c r="P690" s="380"/>
      <c r="Q690" s="387" t="s">
        <v>431</v>
      </c>
      <c r="R690" s="371" t="s">
        <v>473</v>
      </c>
      <c r="S690" s="372" t="s">
        <v>484</v>
      </c>
      <c r="T690" s="372"/>
      <c r="U690" s="375" t="s">
        <v>473</v>
      </c>
      <c r="V690" s="372" t="s">
        <v>496</v>
      </c>
      <c r="W690" s="372"/>
      <c r="X690" s="375" t="s">
        <v>473</v>
      </c>
      <c r="Y690" s="372" t="s">
        <v>497</v>
      </c>
      <c r="Z690" s="376"/>
      <c r="AA690" s="376"/>
      <c r="AB690" s="376"/>
      <c r="AC690" s="376"/>
      <c r="AD690" s="376"/>
      <c r="AE690" s="376"/>
      <c r="AF690" s="376"/>
      <c r="AG690" s="382"/>
      <c r="AH690" s="383"/>
      <c r="AI690" s="378"/>
      <c r="AJ690" s="378"/>
      <c r="AK690" s="379"/>
      <c r="AL690" s="1071"/>
      <c r="AM690" s="1071"/>
      <c r="AN690" s="1071"/>
      <c r="AO690" s="1071"/>
    </row>
    <row r="691" spans="1:41" ht="18.75" hidden="1" customHeight="1" x14ac:dyDescent="0.4">
      <c r="A691" s="324" t="s">
        <v>462</v>
      </c>
      <c r="B691" s="324" t="s">
        <v>163</v>
      </c>
      <c r="C691" s="324" t="s">
        <v>462</v>
      </c>
      <c r="D691" s="324" t="s">
        <v>462</v>
      </c>
      <c r="E691" s="324" t="s">
        <v>462</v>
      </c>
      <c r="F691" s="324" t="s">
        <v>163</v>
      </c>
      <c r="G691" s="324" t="s">
        <v>462</v>
      </c>
      <c r="H691" s="324" t="s">
        <v>462</v>
      </c>
      <c r="I691" s="324" t="s">
        <v>462</v>
      </c>
      <c r="J691" s="464"/>
      <c r="K691" s="465"/>
      <c r="L691" s="367"/>
      <c r="M691" s="368"/>
      <c r="N691" s="380"/>
      <c r="O691" s="339" t="s">
        <v>473</v>
      </c>
      <c r="P691" s="349" t="s">
        <v>653</v>
      </c>
      <c r="Q691" s="387" t="s">
        <v>652</v>
      </c>
      <c r="R691" s="371" t="s">
        <v>473</v>
      </c>
      <c r="S691" s="372" t="s">
        <v>484</v>
      </c>
      <c r="T691" s="372"/>
      <c r="U691" s="375" t="s">
        <v>473</v>
      </c>
      <c r="V691" s="372" t="s">
        <v>496</v>
      </c>
      <c r="W691" s="372"/>
      <c r="X691" s="375" t="s">
        <v>473</v>
      </c>
      <c r="Y691" s="372" t="s">
        <v>497</v>
      </c>
      <c r="Z691" s="376"/>
      <c r="AA691" s="376"/>
      <c r="AB691" s="376"/>
      <c r="AC691" s="376"/>
      <c r="AD691" s="376"/>
      <c r="AE691" s="376"/>
      <c r="AF691" s="376"/>
      <c r="AG691" s="382"/>
      <c r="AH691" s="383"/>
      <c r="AI691" s="378"/>
      <c r="AJ691" s="378"/>
      <c r="AK691" s="379"/>
      <c r="AL691" s="1071"/>
      <c r="AM691" s="1071"/>
      <c r="AN691" s="1071"/>
      <c r="AO691" s="1071"/>
    </row>
    <row r="692" spans="1:41" ht="18.75" hidden="1" customHeight="1" x14ac:dyDescent="0.4">
      <c r="A692" s="324" t="s">
        <v>462</v>
      </c>
      <c r="B692" s="324" t="s">
        <v>163</v>
      </c>
      <c r="C692" s="324" t="s">
        <v>462</v>
      </c>
      <c r="D692" s="324" t="s">
        <v>462</v>
      </c>
      <c r="E692" s="324" t="s">
        <v>462</v>
      </c>
      <c r="F692" s="324" t="s">
        <v>163</v>
      </c>
      <c r="G692" s="324" t="s">
        <v>462</v>
      </c>
      <c r="H692" s="324" t="s">
        <v>462</v>
      </c>
      <c r="I692" s="324" t="s">
        <v>462</v>
      </c>
      <c r="J692" s="346" t="s">
        <v>473</v>
      </c>
      <c r="K692" s="465" t="s">
        <v>746</v>
      </c>
      <c r="L692" s="367" t="s">
        <v>691</v>
      </c>
      <c r="M692" s="339" t="s">
        <v>473</v>
      </c>
      <c r="N692" s="380" t="s">
        <v>748</v>
      </c>
      <c r="O692" s="339" t="s">
        <v>473</v>
      </c>
      <c r="P692" s="349" t="s">
        <v>655</v>
      </c>
      <c r="Q692" s="1027" t="s">
        <v>749</v>
      </c>
      <c r="R692" s="394" t="s">
        <v>473</v>
      </c>
      <c r="S692" s="395" t="s">
        <v>608</v>
      </c>
      <c r="T692" s="395"/>
      <c r="U692" s="391"/>
      <c r="V692" s="391"/>
      <c r="W692" s="391"/>
      <c r="X692" s="391"/>
      <c r="Y692" s="399" t="s">
        <v>473</v>
      </c>
      <c r="Z692" s="395" t="s">
        <v>609</v>
      </c>
      <c r="AA692" s="391"/>
      <c r="AB692" s="391"/>
      <c r="AC692" s="391"/>
      <c r="AD692" s="391"/>
      <c r="AE692" s="391"/>
      <c r="AF692" s="391"/>
      <c r="AG692" s="392"/>
      <c r="AH692" s="383"/>
      <c r="AI692" s="378"/>
      <c r="AJ692" s="378"/>
      <c r="AK692" s="379"/>
      <c r="AL692" s="1071"/>
      <c r="AM692" s="1071"/>
      <c r="AN692" s="1071"/>
      <c r="AO692" s="1071"/>
    </row>
    <row r="693" spans="1:41" ht="18.75" hidden="1" customHeight="1" x14ac:dyDescent="0.4">
      <c r="A693" s="324" t="s">
        <v>462</v>
      </c>
      <c r="B693" s="324" t="s">
        <v>163</v>
      </c>
      <c r="C693" s="324" t="s">
        <v>462</v>
      </c>
      <c r="D693" s="324" t="s">
        <v>462</v>
      </c>
      <c r="E693" s="324" t="s">
        <v>462</v>
      </c>
      <c r="F693" s="324" t="s">
        <v>163</v>
      </c>
      <c r="G693" s="324" t="s">
        <v>462</v>
      </c>
      <c r="H693" s="324" t="s">
        <v>462</v>
      </c>
      <c r="I693" s="324" t="s">
        <v>462</v>
      </c>
      <c r="J693" s="464"/>
      <c r="K693" s="465"/>
      <c r="L693" s="367"/>
      <c r="M693" s="368"/>
      <c r="N693" s="380"/>
      <c r="O693" s="339" t="s">
        <v>473</v>
      </c>
      <c r="P693" s="349" t="s">
        <v>656</v>
      </c>
      <c r="Q693" s="1018"/>
      <c r="R693" s="426" t="s">
        <v>473</v>
      </c>
      <c r="S693" s="388" t="s">
        <v>641</v>
      </c>
      <c r="T693" s="439"/>
      <c r="U693" s="439"/>
      <c r="V693" s="439"/>
      <c r="W693" s="439"/>
      <c r="X693" s="439"/>
      <c r="Y693" s="439"/>
      <c r="Z693" s="433"/>
      <c r="AA693" s="439"/>
      <c r="AB693" s="439"/>
      <c r="AC693" s="439"/>
      <c r="AD693" s="439"/>
      <c r="AE693" s="439"/>
      <c r="AF693" s="439"/>
      <c r="AG693" s="446"/>
      <c r="AH693" s="383"/>
      <c r="AI693" s="378"/>
      <c r="AJ693" s="378"/>
      <c r="AK693" s="379"/>
      <c r="AL693" s="1071"/>
      <c r="AM693" s="1071"/>
      <c r="AN693" s="1071"/>
      <c r="AO693" s="1071"/>
    </row>
    <row r="694" spans="1:41" ht="18.75" hidden="1" customHeight="1" x14ac:dyDescent="0.4">
      <c r="A694" s="324" t="s">
        <v>462</v>
      </c>
      <c r="B694" s="324" t="s">
        <v>163</v>
      </c>
      <c r="C694" s="324" t="s">
        <v>462</v>
      </c>
      <c r="D694" s="324" t="s">
        <v>462</v>
      </c>
      <c r="E694" s="324" t="s">
        <v>462</v>
      </c>
      <c r="F694" s="324" t="s">
        <v>163</v>
      </c>
      <c r="G694" s="324" t="s">
        <v>462</v>
      </c>
      <c r="H694" s="324" t="s">
        <v>462</v>
      </c>
      <c r="I694" s="324" t="s">
        <v>462</v>
      </c>
      <c r="J694" s="464"/>
      <c r="K694" s="465"/>
      <c r="L694" s="367"/>
      <c r="M694" s="368"/>
      <c r="N694" s="380"/>
      <c r="O694" s="368"/>
      <c r="P694" s="349"/>
      <c r="Q694" s="1027" t="s">
        <v>615</v>
      </c>
      <c r="R694" s="394" t="s">
        <v>473</v>
      </c>
      <c r="S694" s="395" t="s">
        <v>642</v>
      </c>
      <c r="T694" s="437"/>
      <c r="U694" s="438"/>
      <c r="V694" s="399" t="s">
        <v>473</v>
      </c>
      <c r="W694" s="395" t="s">
        <v>643</v>
      </c>
      <c r="X694" s="391"/>
      <c r="Y694" s="391"/>
      <c r="Z694" s="399" t="s">
        <v>473</v>
      </c>
      <c r="AA694" s="395" t="s">
        <v>644</v>
      </c>
      <c r="AB694" s="391"/>
      <c r="AC694" s="391"/>
      <c r="AD694" s="391"/>
      <c r="AE694" s="391"/>
      <c r="AF694" s="391"/>
      <c r="AG694" s="392"/>
      <c r="AH694" s="383"/>
      <c r="AI694" s="378"/>
      <c r="AJ694" s="378"/>
      <c r="AK694" s="379"/>
      <c r="AL694" s="1071"/>
      <c r="AM694" s="1071"/>
      <c r="AN694" s="1071"/>
      <c r="AO694" s="1071"/>
    </row>
    <row r="695" spans="1:41" ht="18.75" hidden="1" customHeight="1" x14ac:dyDescent="0.4">
      <c r="A695" s="324" t="s">
        <v>462</v>
      </c>
      <c r="B695" s="324" t="s">
        <v>163</v>
      </c>
      <c r="C695" s="324" t="s">
        <v>462</v>
      </c>
      <c r="D695" s="324" t="s">
        <v>462</v>
      </c>
      <c r="E695" s="324" t="s">
        <v>462</v>
      </c>
      <c r="F695" s="324" t="s">
        <v>163</v>
      </c>
      <c r="G695" s="324" t="s">
        <v>462</v>
      </c>
      <c r="H695" s="324" t="s">
        <v>462</v>
      </c>
      <c r="I695" s="324" t="s">
        <v>462</v>
      </c>
      <c r="J695" s="464"/>
      <c r="K695" s="465"/>
      <c r="L695" s="367"/>
      <c r="M695" s="368"/>
      <c r="N695" s="380"/>
      <c r="O695" s="368"/>
      <c r="P695" s="349"/>
      <c r="Q695" s="1018"/>
      <c r="R695" s="426" t="s">
        <v>473</v>
      </c>
      <c r="S695" s="388" t="s">
        <v>645</v>
      </c>
      <c r="T695" s="439"/>
      <c r="U695" s="439"/>
      <c r="V695" s="439"/>
      <c r="W695" s="439"/>
      <c r="X695" s="439"/>
      <c r="Y695" s="439"/>
      <c r="Z695" s="428" t="s">
        <v>473</v>
      </c>
      <c r="AA695" s="388" t="s">
        <v>646</v>
      </c>
      <c r="AB695" s="433"/>
      <c r="AC695" s="439"/>
      <c r="AD695" s="439"/>
      <c r="AE695" s="439"/>
      <c r="AF695" s="439"/>
      <c r="AG695" s="446"/>
      <c r="AH695" s="383"/>
      <c r="AI695" s="378"/>
      <c r="AJ695" s="378"/>
      <c r="AK695" s="379"/>
      <c r="AL695" s="1071"/>
      <c r="AM695" s="1071"/>
      <c r="AN695" s="1071"/>
      <c r="AO695" s="1071"/>
    </row>
    <row r="696" spans="1:41" ht="18.75" hidden="1" customHeight="1" x14ac:dyDescent="0.4">
      <c r="A696" s="324" t="s">
        <v>462</v>
      </c>
      <c r="B696" s="324" t="s">
        <v>163</v>
      </c>
      <c r="C696" s="324" t="s">
        <v>462</v>
      </c>
      <c r="D696" s="324" t="s">
        <v>462</v>
      </c>
      <c r="E696" s="324" t="s">
        <v>462</v>
      </c>
      <c r="F696" s="324" t="s">
        <v>163</v>
      </c>
      <c r="G696" s="324" t="s">
        <v>462</v>
      </c>
      <c r="H696" s="324" t="s">
        <v>462</v>
      </c>
      <c r="I696" s="324" t="s">
        <v>462</v>
      </c>
      <c r="J696" s="464"/>
      <c r="K696" s="465"/>
      <c r="L696" s="367"/>
      <c r="M696" s="368"/>
      <c r="N696" s="380"/>
      <c r="O696" s="368"/>
      <c r="P696" s="349"/>
      <c r="Q696" s="390" t="s">
        <v>522</v>
      </c>
      <c r="R696" s="371" t="s">
        <v>473</v>
      </c>
      <c r="S696" s="372" t="s">
        <v>484</v>
      </c>
      <c r="T696" s="372"/>
      <c r="U696" s="375" t="s">
        <v>473</v>
      </c>
      <c r="V696" s="372" t="s">
        <v>496</v>
      </c>
      <c r="W696" s="372"/>
      <c r="X696" s="375" t="s">
        <v>473</v>
      </c>
      <c r="Y696" s="372" t="s">
        <v>497</v>
      </c>
      <c r="Z696" s="376"/>
      <c r="AA696" s="376"/>
      <c r="AB696" s="376"/>
      <c r="AC696" s="376"/>
      <c r="AD696" s="391"/>
      <c r="AE696" s="391"/>
      <c r="AF696" s="391"/>
      <c r="AG696" s="392"/>
      <c r="AH696" s="383"/>
      <c r="AI696" s="378"/>
      <c r="AJ696" s="378"/>
      <c r="AK696" s="379"/>
      <c r="AL696" s="1071"/>
      <c r="AM696" s="1071"/>
      <c r="AN696" s="1071"/>
      <c r="AO696" s="1071"/>
    </row>
    <row r="697" spans="1:41" ht="18.75" hidden="1" customHeight="1" x14ac:dyDescent="0.4">
      <c r="A697" s="324" t="s">
        <v>462</v>
      </c>
      <c r="B697" s="324" t="s">
        <v>163</v>
      </c>
      <c r="C697" s="324" t="s">
        <v>462</v>
      </c>
      <c r="D697" s="324" t="s">
        <v>462</v>
      </c>
      <c r="E697" s="324" t="s">
        <v>462</v>
      </c>
      <c r="F697" s="324" t="s">
        <v>163</v>
      </c>
      <c r="G697" s="324" t="s">
        <v>462</v>
      </c>
      <c r="H697" s="324" t="s">
        <v>462</v>
      </c>
      <c r="I697" s="324" t="s">
        <v>462</v>
      </c>
      <c r="J697" s="464"/>
      <c r="K697" s="465"/>
      <c r="L697" s="367"/>
      <c r="M697" s="368"/>
      <c r="N697" s="380"/>
      <c r="O697" s="368"/>
      <c r="P697" s="349"/>
      <c r="Q697" s="385" t="s">
        <v>444</v>
      </c>
      <c r="R697" s="371" t="s">
        <v>473</v>
      </c>
      <c r="S697" s="372" t="s">
        <v>484</v>
      </c>
      <c r="T697" s="372"/>
      <c r="U697" s="375" t="s">
        <v>473</v>
      </c>
      <c r="V697" s="372" t="s">
        <v>525</v>
      </c>
      <c r="W697" s="372"/>
      <c r="X697" s="375" t="s">
        <v>473</v>
      </c>
      <c r="Y697" s="372" t="s">
        <v>587</v>
      </c>
      <c r="Z697" s="393"/>
      <c r="AA697" s="375" t="s">
        <v>473</v>
      </c>
      <c r="AB697" s="372" t="s">
        <v>526</v>
      </c>
      <c r="AC697" s="393"/>
      <c r="AD697" s="393"/>
      <c r="AE697" s="393"/>
      <c r="AF697" s="393"/>
      <c r="AG697" s="436"/>
      <c r="AH697" s="383"/>
      <c r="AI697" s="378"/>
      <c r="AJ697" s="378"/>
      <c r="AK697" s="379"/>
      <c r="AL697" s="1071"/>
      <c r="AM697" s="1071"/>
      <c r="AN697" s="1071"/>
      <c r="AO697" s="1071"/>
    </row>
    <row r="698" spans="1:41" ht="18.75" hidden="1" customHeight="1" x14ac:dyDescent="0.4">
      <c r="A698" s="324" t="s">
        <v>462</v>
      </c>
      <c r="B698" s="324" t="s">
        <v>163</v>
      </c>
      <c r="C698" s="324" t="s">
        <v>462</v>
      </c>
      <c r="D698" s="324" t="s">
        <v>462</v>
      </c>
      <c r="E698" s="324" t="s">
        <v>462</v>
      </c>
      <c r="F698" s="324" t="s">
        <v>163</v>
      </c>
      <c r="G698" s="324" t="s">
        <v>462</v>
      </c>
      <c r="H698" s="324" t="s">
        <v>462</v>
      </c>
      <c r="I698" s="324" t="s">
        <v>462</v>
      </c>
      <c r="J698" s="464"/>
      <c r="K698" s="465"/>
      <c r="L698" s="367"/>
      <c r="M698" s="368"/>
      <c r="N698" s="380"/>
      <c r="O698" s="368"/>
      <c r="P698" s="349"/>
      <c r="Q698" s="1000" t="s">
        <v>689</v>
      </c>
      <c r="R698" s="1031" t="s">
        <v>473</v>
      </c>
      <c r="S698" s="1033" t="s">
        <v>484</v>
      </c>
      <c r="T698" s="1033"/>
      <c r="U698" s="1035" t="s">
        <v>473</v>
      </c>
      <c r="V698" s="1033" t="s">
        <v>499</v>
      </c>
      <c r="W698" s="1033"/>
      <c r="X698" s="395"/>
      <c r="Y698" s="395"/>
      <c r="Z698" s="395"/>
      <c r="AA698" s="395"/>
      <c r="AB698" s="395"/>
      <c r="AC698" s="395"/>
      <c r="AD698" s="395"/>
      <c r="AE698" s="395"/>
      <c r="AF698" s="395"/>
      <c r="AG698" s="440"/>
      <c r="AH698" s="383"/>
      <c r="AI698" s="378"/>
      <c r="AJ698" s="378"/>
      <c r="AK698" s="379"/>
      <c r="AL698" s="1071"/>
      <c r="AM698" s="1071"/>
      <c r="AN698" s="1071"/>
      <c r="AO698" s="1071"/>
    </row>
    <row r="699" spans="1:41" ht="18.75" hidden="1" customHeight="1" x14ac:dyDescent="0.4">
      <c r="A699" s="324" t="s">
        <v>462</v>
      </c>
      <c r="B699" s="324" t="s">
        <v>163</v>
      </c>
      <c r="C699" s="324" t="s">
        <v>462</v>
      </c>
      <c r="D699" s="324" t="s">
        <v>462</v>
      </c>
      <c r="E699" s="324" t="s">
        <v>462</v>
      </c>
      <c r="F699" s="324" t="s">
        <v>163</v>
      </c>
      <c r="G699" s="324" t="s">
        <v>462</v>
      </c>
      <c r="H699" s="324" t="s">
        <v>462</v>
      </c>
      <c r="I699" s="324" t="s">
        <v>462</v>
      </c>
      <c r="J699" s="464"/>
      <c r="K699" s="465"/>
      <c r="L699" s="367"/>
      <c r="M699" s="368"/>
      <c r="N699" s="380"/>
      <c r="O699" s="368"/>
      <c r="P699" s="349"/>
      <c r="Q699" s="1029"/>
      <c r="R699" s="1031"/>
      <c r="S699" s="1033"/>
      <c r="T699" s="1033"/>
      <c r="U699" s="1035"/>
      <c r="V699" s="1033"/>
      <c r="W699" s="1033"/>
      <c r="X699" s="388"/>
      <c r="Y699" s="388"/>
      <c r="Z699" s="388"/>
      <c r="AA699" s="388"/>
      <c r="AB699" s="388"/>
      <c r="AC699" s="388"/>
      <c r="AD699" s="388"/>
      <c r="AE699" s="388"/>
      <c r="AF699" s="388"/>
      <c r="AG699" s="441"/>
      <c r="AH699" s="383"/>
      <c r="AI699" s="378"/>
      <c r="AJ699" s="378"/>
      <c r="AK699" s="379"/>
      <c r="AL699" s="1071"/>
      <c r="AM699" s="1071"/>
      <c r="AN699" s="1071"/>
      <c r="AO699" s="1071"/>
    </row>
    <row r="700" spans="1:41" ht="18.75" hidden="1" customHeight="1" x14ac:dyDescent="0.4">
      <c r="A700" s="324" t="s">
        <v>462</v>
      </c>
      <c r="B700" s="324" t="s">
        <v>163</v>
      </c>
      <c r="C700" s="324" t="s">
        <v>462</v>
      </c>
      <c r="D700" s="324" t="s">
        <v>462</v>
      </c>
      <c r="E700" s="324" t="s">
        <v>462</v>
      </c>
      <c r="F700" s="324" t="s">
        <v>163</v>
      </c>
      <c r="G700" s="324" t="s">
        <v>462</v>
      </c>
      <c r="H700" s="324" t="s">
        <v>462</v>
      </c>
      <c r="I700" s="324" t="s">
        <v>462</v>
      </c>
      <c r="J700" s="365"/>
      <c r="K700" s="366"/>
      <c r="L700" s="367"/>
      <c r="M700" s="368"/>
      <c r="N700" s="349"/>
      <c r="O700" s="369"/>
      <c r="P700" s="380"/>
      <c r="Q700" s="1000" t="s">
        <v>527</v>
      </c>
      <c r="R700" s="394" t="s">
        <v>473</v>
      </c>
      <c r="S700" s="395" t="s">
        <v>484</v>
      </c>
      <c r="T700" s="395"/>
      <c r="U700" s="396"/>
      <c r="V700" s="397"/>
      <c r="W700" s="397"/>
      <c r="X700" s="396"/>
      <c r="Y700" s="397"/>
      <c r="Z700" s="398"/>
      <c r="AA700" s="396"/>
      <c r="AB700" s="397"/>
      <c r="AC700" s="398"/>
      <c r="AD700" s="399" t="s">
        <v>473</v>
      </c>
      <c r="AE700" s="395" t="s">
        <v>528</v>
      </c>
      <c r="AF700" s="391"/>
      <c r="AG700" s="392"/>
      <c r="AH700" s="378"/>
      <c r="AI700" s="378"/>
      <c r="AJ700" s="378"/>
      <c r="AK700" s="379"/>
      <c r="AL700" s="1071"/>
      <c r="AM700" s="1071"/>
      <c r="AN700" s="1071"/>
      <c r="AO700" s="1071"/>
    </row>
    <row r="701" spans="1:41" ht="18.75" hidden="1" customHeight="1" x14ac:dyDescent="0.4">
      <c r="A701" s="324" t="s">
        <v>462</v>
      </c>
      <c r="B701" s="324" t="s">
        <v>163</v>
      </c>
      <c r="C701" s="324" t="s">
        <v>462</v>
      </c>
      <c r="D701" s="324" t="s">
        <v>462</v>
      </c>
      <c r="E701" s="324" t="s">
        <v>462</v>
      </c>
      <c r="F701" s="324" t="s">
        <v>163</v>
      </c>
      <c r="G701" s="324" t="s">
        <v>462</v>
      </c>
      <c r="H701" s="324" t="s">
        <v>462</v>
      </c>
      <c r="I701" s="324" t="s">
        <v>462</v>
      </c>
      <c r="J701" s="365"/>
      <c r="K701" s="366"/>
      <c r="L701" s="367"/>
      <c r="M701" s="368"/>
      <c r="N701" s="349"/>
      <c r="O701" s="369"/>
      <c r="P701" s="380"/>
      <c r="Q701" s="1028"/>
      <c r="R701" s="346" t="s">
        <v>473</v>
      </c>
      <c r="S701" s="347" t="s">
        <v>529</v>
      </c>
      <c r="T701" s="347"/>
      <c r="U701" s="339"/>
      <c r="V701" s="339" t="s">
        <v>473</v>
      </c>
      <c r="W701" s="347" t="s">
        <v>530</v>
      </c>
      <c r="X701" s="339"/>
      <c r="Y701" s="339"/>
      <c r="Z701" s="339" t="s">
        <v>473</v>
      </c>
      <c r="AA701" s="347" t="s">
        <v>531</v>
      </c>
      <c r="AB701" s="326"/>
      <c r="AC701" s="347"/>
      <c r="AD701" s="339" t="s">
        <v>473</v>
      </c>
      <c r="AE701" s="347" t="s">
        <v>532</v>
      </c>
      <c r="AF701" s="400"/>
      <c r="AG701" s="401"/>
      <c r="AH701" s="378"/>
      <c r="AI701" s="378"/>
      <c r="AJ701" s="378"/>
      <c r="AK701" s="379"/>
      <c r="AL701" s="1071"/>
      <c r="AM701" s="1071"/>
      <c r="AN701" s="1071"/>
      <c r="AO701" s="1071"/>
    </row>
    <row r="702" spans="1:41" ht="18.75" hidden="1" customHeight="1" x14ac:dyDescent="0.4">
      <c r="A702" s="324" t="s">
        <v>462</v>
      </c>
      <c r="B702" s="324" t="s">
        <v>163</v>
      </c>
      <c r="C702" s="324" t="s">
        <v>462</v>
      </c>
      <c r="D702" s="324" t="s">
        <v>462</v>
      </c>
      <c r="E702" s="324" t="s">
        <v>462</v>
      </c>
      <c r="F702" s="324" t="s">
        <v>163</v>
      </c>
      <c r="G702" s="324" t="s">
        <v>462</v>
      </c>
      <c r="H702" s="324" t="s">
        <v>462</v>
      </c>
      <c r="I702" s="324" t="s">
        <v>462</v>
      </c>
      <c r="J702" s="365"/>
      <c r="K702" s="366"/>
      <c r="L702" s="367"/>
      <c r="M702" s="368"/>
      <c r="N702" s="349"/>
      <c r="O702" s="369"/>
      <c r="P702" s="380"/>
      <c r="Q702" s="1028"/>
      <c r="R702" s="346" t="s">
        <v>473</v>
      </c>
      <c r="S702" s="347" t="s">
        <v>533</v>
      </c>
      <c r="T702" s="347"/>
      <c r="U702" s="339"/>
      <c r="V702" s="339" t="s">
        <v>473</v>
      </c>
      <c r="W702" s="347" t="s">
        <v>534</v>
      </c>
      <c r="X702" s="339"/>
      <c r="Y702" s="339"/>
      <c r="Z702" s="339" t="s">
        <v>473</v>
      </c>
      <c r="AA702" s="347" t="s">
        <v>535</v>
      </c>
      <c r="AB702" s="326"/>
      <c r="AC702" s="347"/>
      <c r="AD702" s="339" t="s">
        <v>473</v>
      </c>
      <c r="AE702" s="347" t="s">
        <v>536</v>
      </c>
      <c r="AF702" s="400"/>
      <c r="AG702" s="401"/>
      <c r="AH702" s="378"/>
      <c r="AI702" s="378"/>
      <c r="AJ702" s="378"/>
      <c r="AK702" s="379"/>
      <c r="AL702" s="1071"/>
      <c r="AM702" s="1071"/>
      <c r="AN702" s="1071"/>
      <c r="AO702" s="1071"/>
    </row>
    <row r="703" spans="1:41" ht="18.75" hidden="1" customHeight="1" x14ac:dyDescent="0.4">
      <c r="A703" s="324" t="s">
        <v>462</v>
      </c>
      <c r="B703" s="324" t="s">
        <v>163</v>
      </c>
      <c r="C703" s="324" t="s">
        <v>462</v>
      </c>
      <c r="D703" s="324" t="s">
        <v>462</v>
      </c>
      <c r="E703" s="324" t="s">
        <v>462</v>
      </c>
      <c r="F703" s="324" t="s">
        <v>163</v>
      </c>
      <c r="G703" s="324" t="s">
        <v>462</v>
      </c>
      <c r="H703" s="324" t="s">
        <v>462</v>
      </c>
      <c r="I703" s="324" t="s">
        <v>462</v>
      </c>
      <c r="J703" s="365"/>
      <c r="K703" s="366"/>
      <c r="L703" s="367"/>
      <c r="M703" s="368"/>
      <c r="N703" s="349"/>
      <c r="O703" s="369"/>
      <c r="P703" s="380"/>
      <c r="Q703" s="1028"/>
      <c r="R703" s="346" t="s">
        <v>473</v>
      </c>
      <c r="S703" s="347" t="s">
        <v>537</v>
      </c>
      <c r="T703" s="347"/>
      <c r="U703" s="339"/>
      <c r="V703" s="339" t="s">
        <v>473</v>
      </c>
      <c r="W703" s="347" t="s">
        <v>538</v>
      </c>
      <c r="X703" s="339"/>
      <c r="Y703" s="339"/>
      <c r="Z703" s="339" t="s">
        <v>473</v>
      </c>
      <c r="AA703" s="347" t="s">
        <v>539</v>
      </c>
      <c r="AB703" s="326"/>
      <c r="AC703" s="347"/>
      <c r="AD703" s="339" t="s">
        <v>473</v>
      </c>
      <c r="AE703" s="347" t="s">
        <v>540</v>
      </c>
      <c r="AF703" s="400"/>
      <c r="AG703" s="401"/>
      <c r="AH703" s="378"/>
      <c r="AI703" s="378"/>
      <c r="AJ703" s="378"/>
      <c r="AK703" s="379"/>
      <c r="AL703" s="1071"/>
      <c r="AM703" s="1071"/>
      <c r="AN703" s="1071"/>
      <c r="AO703" s="1071"/>
    </row>
    <row r="704" spans="1:41" ht="18.75" hidden="1" customHeight="1" x14ac:dyDescent="0.4">
      <c r="A704" s="337" t="s">
        <v>462</v>
      </c>
      <c r="B704" s="337" t="s">
        <v>163</v>
      </c>
      <c r="C704" s="337" t="s">
        <v>462</v>
      </c>
      <c r="D704" s="337" t="s">
        <v>462</v>
      </c>
      <c r="E704" s="337" t="s">
        <v>462</v>
      </c>
      <c r="F704" s="337" t="s">
        <v>163</v>
      </c>
      <c r="G704" s="337" t="s">
        <v>462</v>
      </c>
      <c r="H704" s="337" t="s">
        <v>462</v>
      </c>
      <c r="I704" s="338" t="s">
        <v>462</v>
      </c>
      <c r="J704" s="365"/>
      <c r="K704" s="366"/>
      <c r="L704" s="367"/>
      <c r="M704" s="368"/>
      <c r="N704" s="349"/>
      <c r="O704" s="369"/>
      <c r="P704" s="380"/>
      <c r="Q704" s="1028"/>
      <c r="R704" s="346" t="s">
        <v>473</v>
      </c>
      <c r="S704" s="347" t="s">
        <v>541</v>
      </c>
      <c r="T704" s="347"/>
      <c r="U704" s="339"/>
      <c r="V704" s="339" t="s">
        <v>473</v>
      </c>
      <c r="W704" s="347" t="s">
        <v>542</v>
      </c>
      <c r="X704" s="339"/>
      <c r="Y704" s="339"/>
      <c r="Z704" s="339" t="s">
        <v>473</v>
      </c>
      <c r="AA704" s="347" t="s">
        <v>543</v>
      </c>
      <c r="AB704" s="326"/>
      <c r="AC704" s="347"/>
      <c r="AD704" s="339" t="s">
        <v>473</v>
      </c>
      <c r="AE704" s="347" t="s">
        <v>544</v>
      </c>
      <c r="AF704" s="400"/>
      <c r="AG704" s="401"/>
      <c r="AH704" s="378"/>
      <c r="AI704" s="378"/>
      <c r="AJ704" s="378"/>
      <c r="AK704" s="379"/>
      <c r="AL704" s="1071"/>
      <c r="AM704" s="1071"/>
      <c r="AN704" s="1071"/>
      <c r="AO704" s="1071"/>
    </row>
    <row r="705" spans="1:41" ht="18.75" hidden="1" customHeight="1" x14ac:dyDescent="0.4">
      <c r="A705" s="344" t="s">
        <v>462</v>
      </c>
      <c r="B705" s="344" t="s">
        <v>163</v>
      </c>
      <c r="C705" s="344" t="s">
        <v>462</v>
      </c>
      <c r="D705" s="344" t="s">
        <v>462</v>
      </c>
      <c r="E705" s="344" t="s">
        <v>462</v>
      </c>
      <c r="F705" s="344" t="s">
        <v>163</v>
      </c>
      <c r="G705" s="344" t="s">
        <v>462</v>
      </c>
      <c r="H705" s="344" t="s">
        <v>462</v>
      </c>
      <c r="I705" s="345" t="s">
        <v>462</v>
      </c>
      <c r="J705" s="402"/>
      <c r="K705" s="403"/>
      <c r="L705" s="404"/>
      <c r="M705" s="405"/>
      <c r="N705" s="406"/>
      <c r="O705" s="407"/>
      <c r="P705" s="408"/>
      <c r="Q705" s="1040"/>
      <c r="R705" s="409" t="s">
        <v>473</v>
      </c>
      <c r="S705" s="410" t="s">
        <v>545</v>
      </c>
      <c r="T705" s="410"/>
      <c r="U705" s="411"/>
      <c r="V705" s="411"/>
      <c r="W705" s="410"/>
      <c r="X705" s="411"/>
      <c r="Y705" s="411"/>
      <c r="Z705" s="411"/>
      <c r="AA705" s="410"/>
      <c r="AB705" s="412"/>
      <c r="AC705" s="410"/>
      <c r="AD705" s="411"/>
      <c r="AE705" s="410"/>
      <c r="AF705" s="413"/>
      <c r="AG705" s="414"/>
      <c r="AH705" s="415"/>
      <c r="AI705" s="415"/>
      <c r="AJ705" s="415"/>
      <c r="AK705" s="416"/>
      <c r="AL705" s="1072"/>
      <c r="AM705" s="1072"/>
      <c r="AN705" s="1072"/>
      <c r="AO705" s="1072"/>
    </row>
    <row r="706" spans="1:41" ht="18.75" hidden="1" customHeight="1" x14ac:dyDescent="0.4">
      <c r="A706" s="324" t="s">
        <v>462</v>
      </c>
      <c r="B706" s="324" t="s">
        <v>163</v>
      </c>
      <c r="C706" s="324" t="s">
        <v>462</v>
      </c>
      <c r="D706" s="324" t="s">
        <v>462</v>
      </c>
      <c r="E706" s="324" t="s">
        <v>462</v>
      </c>
      <c r="F706" s="324" t="s">
        <v>163</v>
      </c>
      <c r="G706" s="324" t="s">
        <v>462</v>
      </c>
      <c r="H706" s="324" t="s">
        <v>462</v>
      </c>
      <c r="I706" s="324" t="s">
        <v>462</v>
      </c>
      <c r="J706" s="462"/>
      <c r="K706" s="463"/>
      <c r="L706" s="352"/>
      <c r="M706" s="353"/>
      <c r="N706" s="419"/>
      <c r="O706" s="353"/>
      <c r="P706" s="342"/>
      <c r="Q706" s="1014" t="s">
        <v>548</v>
      </c>
      <c r="R706" s="363" t="s">
        <v>473</v>
      </c>
      <c r="S706" s="340" t="s">
        <v>549</v>
      </c>
      <c r="T706" s="442"/>
      <c r="U706" s="458"/>
      <c r="V706" s="444" t="s">
        <v>473</v>
      </c>
      <c r="W706" s="340" t="s">
        <v>622</v>
      </c>
      <c r="X706" s="443"/>
      <c r="Y706" s="443"/>
      <c r="Z706" s="444" t="s">
        <v>473</v>
      </c>
      <c r="AA706" s="340" t="s">
        <v>623</v>
      </c>
      <c r="AB706" s="443"/>
      <c r="AC706" s="443"/>
      <c r="AD706" s="444" t="s">
        <v>473</v>
      </c>
      <c r="AE706" s="340" t="s">
        <v>624</v>
      </c>
      <c r="AF706" s="443"/>
      <c r="AG706" s="445"/>
      <c r="AH706" s="363" t="s">
        <v>473</v>
      </c>
      <c r="AI706" s="340" t="s">
        <v>487</v>
      </c>
      <c r="AJ706" s="340"/>
      <c r="AK706" s="364"/>
      <c r="AL706" s="1069"/>
      <c r="AM706" s="1069"/>
      <c r="AN706" s="1069"/>
      <c r="AO706" s="1069"/>
    </row>
    <row r="707" spans="1:41" ht="18.75" hidden="1" customHeight="1" x14ac:dyDescent="0.4">
      <c r="A707" s="324" t="s">
        <v>462</v>
      </c>
      <c r="B707" s="324" t="s">
        <v>163</v>
      </c>
      <c r="C707" s="324" t="s">
        <v>462</v>
      </c>
      <c r="D707" s="324" t="s">
        <v>462</v>
      </c>
      <c r="E707" s="324" t="s">
        <v>462</v>
      </c>
      <c r="F707" s="324" t="s">
        <v>163</v>
      </c>
      <c r="G707" s="324" t="s">
        <v>462</v>
      </c>
      <c r="H707" s="324" t="s">
        <v>462</v>
      </c>
      <c r="I707" s="324" t="s">
        <v>462</v>
      </c>
      <c r="J707" s="464"/>
      <c r="K707" s="465"/>
      <c r="L707" s="367"/>
      <c r="M707" s="368"/>
      <c r="N707" s="380"/>
      <c r="O707" s="368"/>
      <c r="P707" s="349"/>
      <c r="Q707" s="1018"/>
      <c r="R707" s="426" t="s">
        <v>473</v>
      </c>
      <c r="S707" s="388" t="s">
        <v>625</v>
      </c>
      <c r="T707" s="427"/>
      <c r="U707" s="455"/>
      <c r="V707" s="428" t="s">
        <v>473</v>
      </c>
      <c r="W707" s="388" t="s">
        <v>550</v>
      </c>
      <c r="X707" s="433"/>
      <c r="Y707" s="433"/>
      <c r="Z707" s="433"/>
      <c r="AA707" s="433"/>
      <c r="AB707" s="433"/>
      <c r="AC707" s="433"/>
      <c r="AD707" s="433"/>
      <c r="AE707" s="433"/>
      <c r="AF707" s="433"/>
      <c r="AG707" s="434"/>
      <c r="AH707" s="339" t="s">
        <v>473</v>
      </c>
      <c r="AI707" s="347" t="s">
        <v>491</v>
      </c>
      <c r="AJ707" s="378"/>
      <c r="AK707" s="379"/>
      <c r="AL707" s="1070"/>
      <c r="AM707" s="1070"/>
      <c r="AN707" s="1070"/>
      <c r="AO707" s="1070"/>
    </row>
    <row r="708" spans="1:41" ht="18.75" hidden="1" customHeight="1" x14ac:dyDescent="0.4">
      <c r="A708" s="324" t="s">
        <v>462</v>
      </c>
      <c r="B708" s="324" t="s">
        <v>163</v>
      </c>
      <c r="C708" s="324" t="s">
        <v>462</v>
      </c>
      <c r="D708" s="324" t="s">
        <v>462</v>
      </c>
      <c r="E708" s="324" t="s">
        <v>462</v>
      </c>
      <c r="F708" s="324" t="s">
        <v>163</v>
      </c>
      <c r="G708" s="324" t="s">
        <v>462</v>
      </c>
      <c r="H708" s="324" t="s">
        <v>462</v>
      </c>
      <c r="I708" s="324" t="s">
        <v>462</v>
      </c>
      <c r="J708" s="464"/>
      <c r="K708" s="465"/>
      <c r="L708" s="367"/>
      <c r="M708" s="368"/>
      <c r="N708" s="380"/>
      <c r="O708" s="368"/>
      <c r="P708" s="349"/>
      <c r="Q708" s="1027" t="s">
        <v>483</v>
      </c>
      <c r="R708" s="394" t="s">
        <v>473</v>
      </c>
      <c r="S708" s="395" t="s">
        <v>484</v>
      </c>
      <c r="T708" s="395"/>
      <c r="U708" s="438"/>
      <c r="V708" s="399" t="s">
        <v>473</v>
      </c>
      <c r="W708" s="395" t="s">
        <v>588</v>
      </c>
      <c r="X708" s="395"/>
      <c r="Y708" s="438"/>
      <c r="Z708" s="399" t="s">
        <v>473</v>
      </c>
      <c r="AA708" s="430" t="s">
        <v>626</v>
      </c>
      <c r="AB708" s="430"/>
      <c r="AC708" s="430"/>
      <c r="AD708" s="391"/>
      <c r="AE708" s="438"/>
      <c r="AF708" s="430"/>
      <c r="AG708" s="392"/>
      <c r="AH708" s="383"/>
      <c r="AI708" s="378"/>
      <c r="AJ708" s="378"/>
      <c r="AK708" s="379"/>
      <c r="AL708" s="1071"/>
      <c r="AM708" s="1071"/>
      <c r="AN708" s="1071"/>
      <c r="AO708" s="1071"/>
    </row>
    <row r="709" spans="1:41" ht="18.75" hidden="1" customHeight="1" x14ac:dyDescent="0.4">
      <c r="A709" s="324" t="s">
        <v>462</v>
      </c>
      <c r="B709" s="324" t="s">
        <v>163</v>
      </c>
      <c r="C709" s="324" t="s">
        <v>462</v>
      </c>
      <c r="D709" s="324" t="s">
        <v>462</v>
      </c>
      <c r="E709" s="324" t="s">
        <v>462</v>
      </c>
      <c r="F709" s="324" t="s">
        <v>163</v>
      </c>
      <c r="G709" s="324" t="s">
        <v>462</v>
      </c>
      <c r="H709" s="324" t="s">
        <v>462</v>
      </c>
      <c r="I709" s="324" t="s">
        <v>462</v>
      </c>
      <c r="J709" s="464"/>
      <c r="K709" s="465"/>
      <c r="L709" s="367"/>
      <c r="M709" s="368"/>
      <c r="N709" s="380"/>
      <c r="O709" s="368"/>
      <c r="P709" s="349"/>
      <c r="Q709" s="1018"/>
      <c r="R709" s="426" t="s">
        <v>473</v>
      </c>
      <c r="S709" s="433" t="s">
        <v>627</v>
      </c>
      <c r="T709" s="433"/>
      <c r="U709" s="433"/>
      <c r="V709" s="428" t="s">
        <v>473</v>
      </c>
      <c r="W709" s="433" t="s">
        <v>628</v>
      </c>
      <c r="X709" s="455"/>
      <c r="Y709" s="433"/>
      <c r="Z709" s="433"/>
      <c r="AA709" s="455"/>
      <c r="AB709" s="433"/>
      <c r="AC709" s="433"/>
      <c r="AD709" s="439"/>
      <c r="AE709" s="455"/>
      <c r="AF709" s="433"/>
      <c r="AG709" s="446"/>
      <c r="AH709" s="383"/>
      <c r="AI709" s="378"/>
      <c r="AJ709" s="378"/>
      <c r="AK709" s="379"/>
      <c r="AL709" s="1071"/>
      <c r="AM709" s="1071"/>
      <c r="AN709" s="1071"/>
      <c r="AO709" s="1071"/>
    </row>
    <row r="710" spans="1:41" ht="19.5" hidden="1" customHeight="1" x14ac:dyDescent="0.4">
      <c r="A710" s="324" t="s">
        <v>462</v>
      </c>
      <c r="B710" s="324" t="s">
        <v>163</v>
      </c>
      <c r="C710" s="324" t="s">
        <v>462</v>
      </c>
      <c r="D710" s="324" t="s">
        <v>462</v>
      </c>
      <c r="E710" s="324" t="s">
        <v>462</v>
      </c>
      <c r="F710" s="324" t="s">
        <v>163</v>
      </c>
      <c r="G710" s="324" t="s">
        <v>462</v>
      </c>
      <c r="H710" s="324" t="s">
        <v>462</v>
      </c>
      <c r="I710" s="324" t="s">
        <v>462</v>
      </c>
      <c r="J710" s="365"/>
      <c r="K710" s="366"/>
      <c r="L710" s="367"/>
      <c r="M710" s="368"/>
      <c r="N710" s="349"/>
      <c r="O710" s="369"/>
      <c r="P710" s="380"/>
      <c r="Q710" s="381" t="s">
        <v>492</v>
      </c>
      <c r="R710" s="371" t="s">
        <v>473</v>
      </c>
      <c r="S710" s="372" t="s">
        <v>489</v>
      </c>
      <c r="T710" s="373"/>
      <c r="U710" s="374"/>
      <c r="V710" s="375" t="s">
        <v>473</v>
      </c>
      <c r="W710" s="372" t="s">
        <v>493</v>
      </c>
      <c r="X710" s="375"/>
      <c r="Y710" s="372"/>
      <c r="Z710" s="376"/>
      <c r="AA710" s="376"/>
      <c r="AB710" s="376"/>
      <c r="AC710" s="376"/>
      <c r="AD710" s="376"/>
      <c r="AE710" s="376"/>
      <c r="AF710" s="376"/>
      <c r="AG710" s="382"/>
      <c r="AH710" s="378"/>
      <c r="AI710" s="378"/>
      <c r="AJ710" s="378"/>
      <c r="AK710" s="379"/>
      <c r="AL710" s="1071"/>
      <c r="AM710" s="1071"/>
      <c r="AN710" s="1071"/>
      <c r="AO710" s="1071"/>
    </row>
    <row r="711" spans="1:41" ht="18.75" hidden="1" customHeight="1" x14ac:dyDescent="0.4">
      <c r="A711" s="324" t="s">
        <v>462</v>
      </c>
      <c r="B711" s="324" t="s">
        <v>163</v>
      </c>
      <c r="C711" s="324" t="s">
        <v>462</v>
      </c>
      <c r="D711" s="324" t="s">
        <v>462</v>
      </c>
      <c r="E711" s="324" t="s">
        <v>462</v>
      </c>
      <c r="F711" s="324" t="s">
        <v>163</v>
      </c>
      <c r="G711" s="324" t="s">
        <v>462</v>
      </c>
      <c r="H711" s="324" t="s">
        <v>462</v>
      </c>
      <c r="I711" s="324" t="s">
        <v>462</v>
      </c>
      <c r="J711" s="464"/>
      <c r="K711" s="465"/>
      <c r="L711" s="367"/>
      <c r="M711" s="368"/>
      <c r="N711" s="380"/>
      <c r="O711" s="368"/>
      <c r="P711" s="349"/>
      <c r="Q711" s="381" t="s">
        <v>494</v>
      </c>
      <c r="R711" s="371" t="s">
        <v>473</v>
      </c>
      <c r="S711" s="372" t="s">
        <v>489</v>
      </c>
      <c r="T711" s="373"/>
      <c r="U711" s="374"/>
      <c r="V711" s="375" t="s">
        <v>473</v>
      </c>
      <c r="W711" s="372" t="s">
        <v>493</v>
      </c>
      <c r="X711" s="375"/>
      <c r="Y711" s="372"/>
      <c r="Z711" s="376"/>
      <c r="AA711" s="376"/>
      <c r="AB711" s="376"/>
      <c r="AC711" s="376"/>
      <c r="AD711" s="376"/>
      <c r="AE711" s="376"/>
      <c r="AF711" s="376"/>
      <c r="AG711" s="382"/>
      <c r="AH711" s="378"/>
      <c r="AI711" s="378"/>
      <c r="AJ711" s="378"/>
      <c r="AK711" s="379"/>
      <c r="AL711" s="1071"/>
      <c r="AM711" s="1071"/>
      <c r="AN711" s="1071"/>
      <c r="AO711" s="1071"/>
    </row>
    <row r="712" spans="1:41" ht="18.75" hidden="1" customHeight="1" x14ac:dyDescent="0.4">
      <c r="A712" s="324" t="s">
        <v>462</v>
      </c>
      <c r="B712" s="324" t="s">
        <v>163</v>
      </c>
      <c r="C712" s="324" t="s">
        <v>462</v>
      </c>
      <c r="D712" s="324" t="s">
        <v>462</v>
      </c>
      <c r="E712" s="324" t="s">
        <v>462</v>
      </c>
      <c r="F712" s="324" t="s">
        <v>163</v>
      </c>
      <c r="G712" s="324" t="s">
        <v>462</v>
      </c>
      <c r="H712" s="324" t="s">
        <v>462</v>
      </c>
      <c r="I712" s="324" t="s">
        <v>462</v>
      </c>
      <c r="J712" s="464"/>
      <c r="K712" s="465"/>
      <c r="L712" s="367"/>
      <c r="M712" s="368"/>
      <c r="N712" s="380"/>
      <c r="O712" s="368"/>
      <c r="P712" s="349"/>
      <c r="Q712" s="387" t="s">
        <v>630</v>
      </c>
      <c r="R712" s="371" t="s">
        <v>473</v>
      </c>
      <c r="S712" s="372" t="s">
        <v>549</v>
      </c>
      <c r="T712" s="373"/>
      <c r="U712" s="374"/>
      <c r="V712" s="375" t="s">
        <v>473</v>
      </c>
      <c r="W712" s="372" t="s">
        <v>632</v>
      </c>
      <c r="X712" s="376"/>
      <c r="Y712" s="376"/>
      <c r="Z712" s="376"/>
      <c r="AA712" s="376"/>
      <c r="AB712" s="376"/>
      <c r="AC712" s="376"/>
      <c r="AD712" s="376"/>
      <c r="AE712" s="376"/>
      <c r="AF712" s="376"/>
      <c r="AG712" s="382"/>
      <c r="AH712" s="383"/>
      <c r="AI712" s="378"/>
      <c r="AJ712" s="378"/>
      <c r="AK712" s="379"/>
      <c r="AL712" s="1071"/>
      <c r="AM712" s="1071"/>
      <c r="AN712" s="1071"/>
      <c r="AO712" s="1071"/>
    </row>
    <row r="713" spans="1:41" ht="18.75" hidden="1" customHeight="1" x14ac:dyDescent="0.4">
      <c r="A713" s="324" t="s">
        <v>462</v>
      </c>
      <c r="B713" s="324" t="s">
        <v>163</v>
      </c>
      <c r="C713" s="324" t="s">
        <v>462</v>
      </c>
      <c r="D713" s="324" t="s">
        <v>462</v>
      </c>
      <c r="E713" s="324" t="s">
        <v>462</v>
      </c>
      <c r="F713" s="324" t="s">
        <v>163</v>
      </c>
      <c r="G713" s="324" t="s">
        <v>462</v>
      </c>
      <c r="H713" s="324" t="s">
        <v>462</v>
      </c>
      <c r="I713" s="324" t="s">
        <v>462</v>
      </c>
      <c r="J713" s="464"/>
      <c r="K713" s="465"/>
      <c r="L713" s="367"/>
      <c r="M713" s="368"/>
      <c r="N713" s="380"/>
      <c r="O713" s="368"/>
      <c r="P713" s="349"/>
      <c r="Q713" s="387" t="s">
        <v>633</v>
      </c>
      <c r="R713" s="371" t="s">
        <v>473</v>
      </c>
      <c r="S713" s="372" t="s">
        <v>549</v>
      </c>
      <c r="T713" s="373"/>
      <c r="U713" s="374"/>
      <c r="V713" s="375" t="s">
        <v>473</v>
      </c>
      <c r="W713" s="372" t="s">
        <v>632</v>
      </c>
      <c r="X713" s="376"/>
      <c r="Y713" s="376"/>
      <c r="Z713" s="376"/>
      <c r="AA713" s="376"/>
      <c r="AB713" s="376"/>
      <c r="AC713" s="376"/>
      <c r="AD713" s="376"/>
      <c r="AE713" s="376"/>
      <c r="AF713" s="376"/>
      <c r="AG713" s="382"/>
      <c r="AH713" s="383"/>
      <c r="AI713" s="378"/>
      <c r="AJ713" s="378"/>
      <c r="AK713" s="379"/>
      <c r="AL713" s="1071"/>
      <c r="AM713" s="1071"/>
      <c r="AN713" s="1071"/>
      <c r="AO713" s="1071"/>
    </row>
    <row r="714" spans="1:41" ht="18.75" hidden="1" customHeight="1" x14ac:dyDescent="0.4">
      <c r="A714" s="324" t="s">
        <v>462</v>
      </c>
      <c r="B714" s="324" t="s">
        <v>163</v>
      </c>
      <c r="C714" s="324" t="s">
        <v>462</v>
      </c>
      <c r="D714" s="324" t="s">
        <v>462</v>
      </c>
      <c r="E714" s="324" t="s">
        <v>462</v>
      </c>
      <c r="F714" s="324" t="s">
        <v>163</v>
      </c>
      <c r="G714" s="324" t="s">
        <v>462</v>
      </c>
      <c r="H714" s="324" t="s">
        <v>462</v>
      </c>
      <c r="I714" s="324" t="s">
        <v>462</v>
      </c>
      <c r="J714" s="464"/>
      <c r="K714" s="465"/>
      <c r="L714" s="367"/>
      <c r="M714" s="368"/>
      <c r="N714" s="380"/>
      <c r="O714" s="368"/>
      <c r="P714" s="349"/>
      <c r="Q714" s="387" t="s">
        <v>678</v>
      </c>
      <c r="R714" s="371" t="s">
        <v>473</v>
      </c>
      <c r="S714" s="372" t="s">
        <v>484</v>
      </c>
      <c r="T714" s="373"/>
      <c r="U714" s="375" t="s">
        <v>473</v>
      </c>
      <c r="V714" s="372" t="s">
        <v>499</v>
      </c>
      <c r="W714" s="376"/>
      <c r="X714" s="376"/>
      <c r="Y714" s="376"/>
      <c r="Z714" s="376"/>
      <c r="AA714" s="376"/>
      <c r="AB714" s="376"/>
      <c r="AC714" s="376"/>
      <c r="AD714" s="376"/>
      <c r="AE714" s="376"/>
      <c r="AF714" s="376"/>
      <c r="AG714" s="382"/>
      <c r="AH714" s="383"/>
      <c r="AI714" s="378"/>
      <c r="AJ714" s="378"/>
      <c r="AK714" s="379"/>
      <c r="AL714" s="1071"/>
      <c r="AM714" s="1071"/>
      <c r="AN714" s="1071"/>
      <c r="AO714" s="1071"/>
    </row>
    <row r="715" spans="1:41" ht="18.75" hidden="1" customHeight="1" x14ac:dyDescent="0.4">
      <c r="A715" s="324" t="s">
        <v>462</v>
      </c>
      <c r="B715" s="324" t="s">
        <v>163</v>
      </c>
      <c r="C715" s="324" t="s">
        <v>462</v>
      </c>
      <c r="D715" s="324" t="s">
        <v>462</v>
      </c>
      <c r="E715" s="324" t="s">
        <v>462</v>
      </c>
      <c r="F715" s="324" t="s">
        <v>163</v>
      </c>
      <c r="G715" s="324" t="s">
        <v>462</v>
      </c>
      <c r="H715" s="324" t="s">
        <v>462</v>
      </c>
      <c r="I715" s="324" t="s">
        <v>462</v>
      </c>
      <c r="J715" s="464"/>
      <c r="K715" s="465"/>
      <c r="L715" s="367"/>
      <c r="M715" s="368"/>
      <c r="N715" s="380"/>
      <c r="O715" s="368"/>
      <c r="P715" s="349"/>
      <c r="Q715" s="387" t="s">
        <v>681</v>
      </c>
      <c r="R715" s="371" t="s">
        <v>473</v>
      </c>
      <c r="S715" s="372" t="s">
        <v>552</v>
      </c>
      <c r="T715" s="373"/>
      <c r="U715" s="374"/>
      <c r="V715" s="375" t="s">
        <v>473</v>
      </c>
      <c r="W715" s="372" t="s">
        <v>553</v>
      </c>
      <c r="X715" s="376"/>
      <c r="Y715" s="376"/>
      <c r="Z715" s="376"/>
      <c r="AA715" s="376"/>
      <c r="AB715" s="376"/>
      <c r="AC715" s="376"/>
      <c r="AD715" s="376"/>
      <c r="AE715" s="376"/>
      <c r="AF715" s="376"/>
      <c r="AG715" s="382"/>
      <c r="AH715" s="383"/>
      <c r="AI715" s="378"/>
      <c r="AJ715" s="378"/>
      <c r="AK715" s="379"/>
      <c r="AL715" s="1071"/>
      <c r="AM715" s="1071"/>
      <c r="AN715" s="1071"/>
      <c r="AO715" s="1071"/>
    </row>
    <row r="716" spans="1:41" ht="19.5" hidden="1" customHeight="1" x14ac:dyDescent="0.4">
      <c r="A716" s="324" t="s">
        <v>462</v>
      </c>
      <c r="B716" s="324" t="s">
        <v>163</v>
      </c>
      <c r="C716" s="324" t="s">
        <v>462</v>
      </c>
      <c r="D716" s="324" t="s">
        <v>462</v>
      </c>
      <c r="E716" s="324" t="s">
        <v>462</v>
      </c>
      <c r="F716" s="324" t="s">
        <v>163</v>
      </c>
      <c r="G716" s="324" t="s">
        <v>462</v>
      </c>
      <c r="H716" s="324" t="s">
        <v>462</v>
      </c>
      <c r="I716" s="324" t="s">
        <v>462</v>
      </c>
      <c r="J716" s="365"/>
      <c r="K716" s="366"/>
      <c r="L716" s="367"/>
      <c r="M716" s="368"/>
      <c r="N716" s="349"/>
      <c r="O716" s="368"/>
      <c r="P716" s="349"/>
      <c r="Q716" s="381" t="s">
        <v>423</v>
      </c>
      <c r="R716" s="371" t="s">
        <v>473</v>
      </c>
      <c r="S716" s="372" t="s">
        <v>484</v>
      </c>
      <c r="T716" s="372"/>
      <c r="U716" s="375" t="s">
        <v>473</v>
      </c>
      <c r="V716" s="372" t="s">
        <v>499</v>
      </c>
      <c r="W716" s="372"/>
      <c r="X716" s="376"/>
      <c r="Y716" s="372"/>
      <c r="Z716" s="376"/>
      <c r="AA716" s="376"/>
      <c r="AB716" s="376"/>
      <c r="AC716" s="376"/>
      <c r="AD716" s="376"/>
      <c r="AE716" s="376"/>
      <c r="AF716" s="376"/>
      <c r="AG716" s="382"/>
      <c r="AH716" s="378"/>
      <c r="AI716" s="378"/>
      <c r="AJ716" s="378"/>
      <c r="AK716" s="379"/>
      <c r="AL716" s="1071"/>
      <c r="AM716" s="1071"/>
      <c r="AN716" s="1071"/>
      <c r="AO716" s="1071"/>
    </row>
    <row r="717" spans="1:41" ht="18.75" hidden="1" customHeight="1" x14ac:dyDescent="0.4">
      <c r="A717" s="324" t="s">
        <v>462</v>
      </c>
      <c r="B717" s="324" t="s">
        <v>163</v>
      </c>
      <c r="C717" s="324" t="s">
        <v>462</v>
      </c>
      <c r="D717" s="324" t="s">
        <v>462</v>
      </c>
      <c r="E717" s="324" t="s">
        <v>462</v>
      </c>
      <c r="F717" s="324" t="s">
        <v>163</v>
      </c>
      <c r="G717" s="324" t="s">
        <v>462</v>
      </c>
      <c r="H717" s="324" t="s">
        <v>462</v>
      </c>
      <c r="I717" s="324" t="s">
        <v>462</v>
      </c>
      <c r="J717" s="464"/>
      <c r="K717" s="465"/>
      <c r="L717" s="367"/>
      <c r="M717" s="368"/>
      <c r="N717" s="380"/>
      <c r="O717" s="368"/>
      <c r="P717" s="349"/>
      <c r="Q717" s="387" t="s">
        <v>578</v>
      </c>
      <c r="R717" s="371" t="s">
        <v>473</v>
      </c>
      <c r="S717" s="372" t="s">
        <v>484</v>
      </c>
      <c r="T717" s="373"/>
      <c r="U717" s="375" t="s">
        <v>473</v>
      </c>
      <c r="V717" s="372" t="s">
        <v>499</v>
      </c>
      <c r="W717" s="376"/>
      <c r="X717" s="376"/>
      <c r="Y717" s="376"/>
      <c r="Z717" s="376"/>
      <c r="AA717" s="376"/>
      <c r="AB717" s="376"/>
      <c r="AC717" s="376"/>
      <c r="AD717" s="376"/>
      <c r="AE717" s="376"/>
      <c r="AF717" s="376"/>
      <c r="AG717" s="382"/>
      <c r="AH717" s="383"/>
      <c r="AI717" s="378"/>
      <c r="AJ717" s="378"/>
      <c r="AK717" s="379"/>
      <c r="AL717" s="1071"/>
      <c r="AM717" s="1071"/>
      <c r="AN717" s="1071"/>
      <c r="AO717" s="1071"/>
    </row>
    <row r="718" spans="1:41" ht="18.75" hidden="1" customHeight="1" x14ac:dyDescent="0.4">
      <c r="A718" s="324" t="s">
        <v>462</v>
      </c>
      <c r="B718" s="324" t="s">
        <v>163</v>
      </c>
      <c r="C718" s="324" t="s">
        <v>462</v>
      </c>
      <c r="D718" s="324" t="s">
        <v>462</v>
      </c>
      <c r="E718" s="324" t="s">
        <v>462</v>
      </c>
      <c r="F718" s="324" t="s">
        <v>163</v>
      </c>
      <c r="G718" s="324" t="s">
        <v>462</v>
      </c>
      <c r="H718" s="324" t="s">
        <v>462</v>
      </c>
      <c r="I718" s="324" t="s">
        <v>462</v>
      </c>
      <c r="J718" s="464"/>
      <c r="K718" s="465"/>
      <c r="L718" s="367"/>
      <c r="M718" s="368"/>
      <c r="N718" s="380"/>
      <c r="O718" s="368"/>
      <c r="P718" s="349"/>
      <c r="Q718" s="387" t="s">
        <v>431</v>
      </c>
      <c r="R718" s="371" t="s">
        <v>473</v>
      </c>
      <c r="S718" s="372" t="s">
        <v>484</v>
      </c>
      <c r="T718" s="372"/>
      <c r="U718" s="375" t="s">
        <v>473</v>
      </c>
      <c r="V718" s="372" t="s">
        <v>496</v>
      </c>
      <c r="W718" s="372"/>
      <c r="X718" s="375" t="s">
        <v>473</v>
      </c>
      <c r="Y718" s="372" t="s">
        <v>497</v>
      </c>
      <c r="Z718" s="376"/>
      <c r="AA718" s="376"/>
      <c r="AB718" s="376"/>
      <c r="AC718" s="376"/>
      <c r="AD718" s="376"/>
      <c r="AE718" s="376"/>
      <c r="AF718" s="376"/>
      <c r="AG718" s="382"/>
      <c r="AH718" s="383"/>
      <c r="AI718" s="378"/>
      <c r="AJ718" s="378"/>
      <c r="AK718" s="379"/>
      <c r="AL718" s="1071"/>
      <c r="AM718" s="1071"/>
      <c r="AN718" s="1071"/>
      <c r="AO718" s="1071"/>
    </row>
    <row r="719" spans="1:41" ht="18.75" hidden="1" customHeight="1" x14ac:dyDescent="0.4">
      <c r="A719" s="324" t="s">
        <v>462</v>
      </c>
      <c r="B719" s="324" t="s">
        <v>163</v>
      </c>
      <c r="C719" s="324" t="s">
        <v>462</v>
      </c>
      <c r="D719" s="324" t="s">
        <v>462</v>
      </c>
      <c r="E719" s="324" t="s">
        <v>462</v>
      </c>
      <c r="F719" s="324" t="s">
        <v>163</v>
      </c>
      <c r="G719" s="324" t="s">
        <v>462</v>
      </c>
      <c r="H719" s="324" t="s">
        <v>462</v>
      </c>
      <c r="I719" s="324" t="s">
        <v>462</v>
      </c>
      <c r="J719" s="346" t="s">
        <v>473</v>
      </c>
      <c r="K719" s="465" t="s">
        <v>746</v>
      </c>
      <c r="L719" s="367" t="s">
        <v>691</v>
      </c>
      <c r="M719" s="339" t="s">
        <v>473</v>
      </c>
      <c r="N719" s="380" t="s">
        <v>658</v>
      </c>
      <c r="O719" s="339" t="s">
        <v>473</v>
      </c>
      <c r="P719" s="349" t="s">
        <v>659</v>
      </c>
      <c r="Q719" s="387" t="s">
        <v>661</v>
      </c>
      <c r="R719" s="371" t="s">
        <v>473</v>
      </c>
      <c r="S719" s="372" t="s">
        <v>484</v>
      </c>
      <c r="T719" s="372"/>
      <c r="U719" s="375" t="s">
        <v>473</v>
      </c>
      <c r="V719" s="372" t="s">
        <v>496</v>
      </c>
      <c r="W719" s="372"/>
      <c r="X719" s="375" t="s">
        <v>473</v>
      </c>
      <c r="Y719" s="372" t="s">
        <v>497</v>
      </c>
      <c r="Z719" s="376"/>
      <c r="AA719" s="376"/>
      <c r="AB719" s="376"/>
      <c r="AC719" s="376"/>
      <c r="AD719" s="376"/>
      <c r="AE719" s="376"/>
      <c r="AF719" s="376"/>
      <c r="AG719" s="382"/>
      <c r="AH719" s="383"/>
      <c r="AI719" s="378"/>
      <c r="AJ719" s="378"/>
      <c r="AK719" s="379"/>
      <c r="AL719" s="1071"/>
      <c r="AM719" s="1071"/>
      <c r="AN719" s="1071"/>
      <c r="AO719" s="1071"/>
    </row>
    <row r="720" spans="1:41" ht="18.75" hidden="1" customHeight="1" x14ac:dyDescent="0.4">
      <c r="A720" s="324" t="s">
        <v>462</v>
      </c>
      <c r="B720" s="324" t="s">
        <v>163</v>
      </c>
      <c r="C720" s="324" t="s">
        <v>462</v>
      </c>
      <c r="D720" s="324" t="s">
        <v>462</v>
      </c>
      <c r="E720" s="324" t="s">
        <v>462</v>
      </c>
      <c r="F720" s="324" t="s">
        <v>163</v>
      </c>
      <c r="G720" s="324" t="s">
        <v>462</v>
      </c>
      <c r="H720" s="324" t="s">
        <v>462</v>
      </c>
      <c r="I720" s="324" t="s">
        <v>462</v>
      </c>
      <c r="J720" s="464"/>
      <c r="K720" s="465"/>
      <c r="L720" s="367"/>
      <c r="M720" s="368"/>
      <c r="N720" s="380"/>
      <c r="O720" s="339" t="s">
        <v>473</v>
      </c>
      <c r="P720" s="349" t="s">
        <v>660</v>
      </c>
      <c r="Q720" s="390" t="s">
        <v>522</v>
      </c>
      <c r="R720" s="371" t="s">
        <v>473</v>
      </c>
      <c r="S720" s="372" t="s">
        <v>484</v>
      </c>
      <c r="T720" s="372"/>
      <c r="U720" s="375" t="s">
        <v>473</v>
      </c>
      <c r="V720" s="372" t="s">
        <v>496</v>
      </c>
      <c r="W720" s="372"/>
      <c r="X720" s="375" t="s">
        <v>473</v>
      </c>
      <c r="Y720" s="372" t="s">
        <v>497</v>
      </c>
      <c r="Z720" s="376"/>
      <c r="AA720" s="376"/>
      <c r="AB720" s="376"/>
      <c r="AC720" s="376"/>
      <c r="AD720" s="391"/>
      <c r="AE720" s="391"/>
      <c r="AF720" s="391"/>
      <c r="AG720" s="392"/>
      <c r="AH720" s="383"/>
      <c r="AI720" s="378"/>
      <c r="AJ720" s="378"/>
      <c r="AK720" s="379"/>
      <c r="AL720" s="1071"/>
      <c r="AM720" s="1071"/>
      <c r="AN720" s="1071"/>
      <c r="AO720" s="1071"/>
    </row>
    <row r="721" spans="1:41" ht="18.75" hidden="1" customHeight="1" x14ac:dyDescent="0.4">
      <c r="A721" s="324" t="s">
        <v>462</v>
      </c>
      <c r="B721" s="324" t="s">
        <v>163</v>
      </c>
      <c r="C721" s="324" t="s">
        <v>462</v>
      </c>
      <c r="D721" s="324" t="s">
        <v>462</v>
      </c>
      <c r="E721" s="324" t="s">
        <v>462</v>
      </c>
      <c r="F721" s="324" t="s">
        <v>163</v>
      </c>
      <c r="G721" s="324" t="s">
        <v>462</v>
      </c>
      <c r="H721" s="324" t="s">
        <v>462</v>
      </c>
      <c r="I721" s="324" t="s">
        <v>462</v>
      </c>
      <c r="J721" s="464"/>
      <c r="K721" s="465"/>
      <c r="L721" s="367"/>
      <c r="M721" s="368"/>
      <c r="N721" s="380"/>
      <c r="O721" s="368"/>
      <c r="P721" s="349"/>
      <c r="Q721" s="385" t="s">
        <v>444</v>
      </c>
      <c r="R721" s="371" t="s">
        <v>473</v>
      </c>
      <c r="S721" s="372" t="s">
        <v>484</v>
      </c>
      <c r="T721" s="372"/>
      <c r="U721" s="375" t="s">
        <v>473</v>
      </c>
      <c r="V721" s="372" t="s">
        <v>525</v>
      </c>
      <c r="W721" s="372"/>
      <c r="X721" s="375" t="s">
        <v>473</v>
      </c>
      <c r="Y721" s="372" t="s">
        <v>587</v>
      </c>
      <c r="Z721" s="393"/>
      <c r="AA721" s="375" t="s">
        <v>473</v>
      </c>
      <c r="AB721" s="372" t="s">
        <v>526</v>
      </c>
      <c r="AC721" s="393"/>
      <c r="AD721" s="393"/>
      <c r="AE721" s="393"/>
      <c r="AF721" s="393"/>
      <c r="AG721" s="436"/>
      <c r="AH721" s="383"/>
      <c r="AI721" s="378"/>
      <c r="AJ721" s="378"/>
      <c r="AK721" s="379"/>
      <c r="AL721" s="1071"/>
      <c r="AM721" s="1071"/>
      <c r="AN721" s="1071"/>
      <c r="AO721" s="1071"/>
    </row>
    <row r="722" spans="1:41" ht="18.75" hidden="1" customHeight="1" x14ac:dyDescent="0.4">
      <c r="A722" s="324" t="s">
        <v>462</v>
      </c>
      <c r="B722" s="324" t="s">
        <v>163</v>
      </c>
      <c r="C722" s="324" t="s">
        <v>462</v>
      </c>
      <c r="D722" s="324" t="s">
        <v>462</v>
      </c>
      <c r="E722" s="324" t="s">
        <v>462</v>
      </c>
      <c r="F722" s="324" t="s">
        <v>163</v>
      </c>
      <c r="G722" s="324" t="s">
        <v>462</v>
      </c>
      <c r="H722" s="324" t="s">
        <v>462</v>
      </c>
      <c r="I722" s="324" t="s">
        <v>462</v>
      </c>
      <c r="J722" s="464"/>
      <c r="K722" s="465"/>
      <c r="L722" s="367"/>
      <c r="M722" s="368"/>
      <c r="N722" s="380"/>
      <c r="O722" s="368"/>
      <c r="P722" s="349"/>
      <c r="Q722" s="1000" t="s">
        <v>689</v>
      </c>
      <c r="R722" s="1031" t="s">
        <v>473</v>
      </c>
      <c r="S722" s="1033" t="s">
        <v>484</v>
      </c>
      <c r="T722" s="1033"/>
      <c r="U722" s="1035" t="s">
        <v>473</v>
      </c>
      <c r="V722" s="1033" t="s">
        <v>499</v>
      </c>
      <c r="W722" s="1033"/>
      <c r="X722" s="395"/>
      <c r="Y722" s="395"/>
      <c r="Z722" s="395"/>
      <c r="AA722" s="395"/>
      <c r="AB722" s="395"/>
      <c r="AC722" s="395"/>
      <c r="AD722" s="395"/>
      <c r="AE722" s="395"/>
      <c r="AF722" s="395"/>
      <c r="AG722" s="440"/>
      <c r="AH722" s="383"/>
      <c r="AI722" s="378"/>
      <c r="AJ722" s="378"/>
      <c r="AK722" s="379"/>
      <c r="AL722" s="1071"/>
      <c r="AM722" s="1071"/>
      <c r="AN722" s="1071"/>
      <c r="AO722" s="1071"/>
    </row>
    <row r="723" spans="1:41" ht="18.75" hidden="1" customHeight="1" x14ac:dyDescent="0.4">
      <c r="A723" s="324" t="s">
        <v>462</v>
      </c>
      <c r="B723" s="324" t="s">
        <v>163</v>
      </c>
      <c r="C723" s="324" t="s">
        <v>462</v>
      </c>
      <c r="D723" s="324" t="s">
        <v>462</v>
      </c>
      <c r="E723" s="324" t="s">
        <v>462</v>
      </c>
      <c r="F723" s="324" t="s">
        <v>163</v>
      </c>
      <c r="G723" s="324" t="s">
        <v>462</v>
      </c>
      <c r="H723" s="324" t="s">
        <v>462</v>
      </c>
      <c r="I723" s="324" t="s">
        <v>462</v>
      </c>
      <c r="J723" s="464"/>
      <c r="K723" s="465"/>
      <c r="L723" s="367"/>
      <c r="M723" s="368"/>
      <c r="N723" s="380"/>
      <c r="O723" s="368"/>
      <c r="P723" s="349"/>
      <c r="Q723" s="1029"/>
      <c r="R723" s="1031"/>
      <c r="S723" s="1033"/>
      <c r="T723" s="1033"/>
      <c r="U723" s="1035"/>
      <c r="V723" s="1033"/>
      <c r="W723" s="1033"/>
      <c r="X723" s="388"/>
      <c r="Y723" s="388"/>
      <c r="Z723" s="388"/>
      <c r="AA723" s="388"/>
      <c r="AB723" s="388"/>
      <c r="AC723" s="388"/>
      <c r="AD723" s="388"/>
      <c r="AE723" s="388"/>
      <c r="AF723" s="388"/>
      <c r="AG723" s="441"/>
      <c r="AH723" s="383"/>
      <c r="AI723" s="378"/>
      <c r="AJ723" s="378"/>
      <c r="AK723" s="379"/>
      <c r="AL723" s="1071"/>
      <c r="AM723" s="1071"/>
      <c r="AN723" s="1071"/>
      <c r="AO723" s="1071"/>
    </row>
    <row r="724" spans="1:41" ht="18.75" hidden="1" customHeight="1" x14ac:dyDescent="0.4">
      <c r="A724" s="324" t="s">
        <v>462</v>
      </c>
      <c r="B724" s="324" t="s">
        <v>163</v>
      </c>
      <c r="C724" s="324" t="s">
        <v>462</v>
      </c>
      <c r="D724" s="324" t="s">
        <v>462</v>
      </c>
      <c r="E724" s="324" t="s">
        <v>462</v>
      </c>
      <c r="F724" s="324" t="s">
        <v>163</v>
      </c>
      <c r="G724" s="324" t="s">
        <v>462</v>
      </c>
      <c r="H724" s="324" t="s">
        <v>462</v>
      </c>
      <c r="I724" s="324" t="s">
        <v>462</v>
      </c>
      <c r="J724" s="365"/>
      <c r="K724" s="366"/>
      <c r="L724" s="367"/>
      <c r="M724" s="368"/>
      <c r="N724" s="349"/>
      <c r="O724" s="369"/>
      <c r="P724" s="380"/>
      <c r="Q724" s="1000" t="s">
        <v>527</v>
      </c>
      <c r="R724" s="394" t="s">
        <v>473</v>
      </c>
      <c r="S724" s="395" t="s">
        <v>484</v>
      </c>
      <c r="T724" s="395"/>
      <c r="U724" s="396"/>
      <c r="V724" s="397"/>
      <c r="W724" s="397"/>
      <c r="X724" s="396"/>
      <c r="Y724" s="397"/>
      <c r="Z724" s="398"/>
      <c r="AA724" s="396"/>
      <c r="AB724" s="397"/>
      <c r="AC724" s="398"/>
      <c r="AD724" s="399" t="s">
        <v>473</v>
      </c>
      <c r="AE724" s="395" t="s">
        <v>528</v>
      </c>
      <c r="AF724" s="391"/>
      <c r="AG724" s="392"/>
      <c r="AH724" s="378"/>
      <c r="AI724" s="378"/>
      <c r="AJ724" s="378"/>
      <c r="AK724" s="379"/>
      <c r="AL724" s="1071"/>
      <c r="AM724" s="1071"/>
      <c r="AN724" s="1071"/>
      <c r="AO724" s="1071"/>
    </row>
    <row r="725" spans="1:41" ht="18.75" hidden="1" customHeight="1" x14ac:dyDescent="0.4">
      <c r="A725" s="324" t="s">
        <v>462</v>
      </c>
      <c r="B725" s="324" t="s">
        <v>163</v>
      </c>
      <c r="C725" s="324" t="s">
        <v>462</v>
      </c>
      <c r="D725" s="324" t="s">
        <v>462</v>
      </c>
      <c r="E725" s="324" t="s">
        <v>462</v>
      </c>
      <c r="F725" s="324" t="s">
        <v>163</v>
      </c>
      <c r="G725" s="324" t="s">
        <v>462</v>
      </c>
      <c r="H725" s="324" t="s">
        <v>462</v>
      </c>
      <c r="I725" s="324" t="s">
        <v>462</v>
      </c>
      <c r="J725" s="365"/>
      <c r="K725" s="366"/>
      <c r="L725" s="367"/>
      <c r="M725" s="368"/>
      <c r="N725" s="349"/>
      <c r="O725" s="369"/>
      <c r="P725" s="380"/>
      <c r="Q725" s="1028"/>
      <c r="R725" s="346" t="s">
        <v>473</v>
      </c>
      <c r="S725" s="347" t="s">
        <v>529</v>
      </c>
      <c r="T725" s="347"/>
      <c r="U725" s="339"/>
      <c r="V725" s="339" t="s">
        <v>473</v>
      </c>
      <c r="W725" s="347" t="s">
        <v>530</v>
      </c>
      <c r="X725" s="339"/>
      <c r="Y725" s="339"/>
      <c r="Z725" s="339" t="s">
        <v>473</v>
      </c>
      <c r="AA725" s="347" t="s">
        <v>531</v>
      </c>
      <c r="AB725" s="326"/>
      <c r="AC725" s="347"/>
      <c r="AD725" s="339" t="s">
        <v>473</v>
      </c>
      <c r="AE725" s="347" t="s">
        <v>532</v>
      </c>
      <c r="AF725" s="400"/>
      <c r="AG725" s="401"/>
      <c r="AH725" s="378"/>
      <c r="AI725" s="378"/>
      <c r="AJ725" s="378"/>
      <c r="AK725" s="379"/>
      <c r="AL725" s="1071"/>
      <c r="AM725" s="1071"/>
      <c r="AN725" s="1071"/>
      <c r="AO725" s="1071"/>
    </row>
    <row r="726" spans="1:41" ht="18.75" hidden="1" customHeight="1" x14ac:dyDescent="0.4">
      <c r="A726" s="324" t="s">
        <v>462</v>
      </c>
      <c r="B726" s="324" t="s">
        <v>163</v>
      </c>
      <c r="C726" s="324" t="s">
        <v>462</v>
      </c>
      <c r="D726" s="324" t="s">
        <v>462</v>
      </c>
      <c r="E726" s="324" t="s">
        <v>462</v>
      </c>
      <c r="F726" s="324" t="s">
        <v>163</v>
      </c>
      <c r="G726" s="324" t="s">
        <v>462</v>
      </c>
      <c r="H726" s="324" t="s">
        <v>462</v>
      </c>
      <c r="I726" s="324" t="s">
        <v>462</v>
      </c>
      <c r="J726" s="365"/>
      <c r="K726" s="366"/>
      <c r="L726" s="367"/>
      <c r="M726" s="368"/>
      <c r="N726" s="349"/>
      <c r="O726" s="369"/>
      <c r="P726" s="380"/>
      <c r="Q726" s="1028"/>
      <c r="R726" s="346" t="s">
        <v>473</v>
      </c>
      <c r="S726" s="347" t="s">
        <v>533</v>
      </c>
      <c r="T726" s="347"/>
      <c r="U726" s="339"/>
      <c r="V726" s="339" t="s">
        <v>473</v>
      </c>
      <c r="W726" s="347" t="s">
        <v>534</v>
      </c>
      <c r="X726" s="339"/>
      <c r="Y726" s="339"/>
      <c r="Z726" s="339" t="s">
        <v>473</v>
      </c>
      <c r="AA726" s="347" t="s">
        <v>535</v>
      </c>
      <c r="AB726" s="326"/>
      <c r="AC726" s="347"/>
      <c r="AD726" s="339" t="s">
        <v>473</v>
      </c>
      <c r="AE726" s="347" t="s">
        <v>536</v>
      </c>
      <c r="AF726" s="400"/>
      <c r="AG726" s="401"/>
      <c r="AH726" s="378"/>
      <c r="AI726" s="378"/>
      <c r="AJ726" s="378"/>
      <c r="AK726" s="379"/>
      <c r="AL726" s="1071"/>
      <c r="AM726" s="1071"/>
      <c r="AN726" s="1071"/>
      <c r="AO726" s="1071"/>
    </row>
    <row r="727" spans="1:41" ht="18.75" hidden="1" customHeight="1" x14ac:dyDescent="0.4">
      <c r="A727" s="324" t="s">
        <v>462</v>
      </c>
      <c r="B727" s="324" t="s">
        <v>163</v>
      </c>
      <c r="C727" s="324" t="s">
        <v>462</v>
      </c>
      <c r="D727" s="324" t="s">
        <v>462</v>
      </c>
      <c r="E727" s="324" t="s">
        <v>462</v>
      </c>
      <c r="F727" s="324" t="s">
        <v>163</v>
      </c>
      <c r="G727" s="324" t="s">
        <v>462</v>
      </c>
      <c r="H727" s="324" t="s">
        <v>462</v>
      </c>
      <c r="I727" s="324" t="s">
        <v>462</v>
      </c>
      <c r="J727" s="365"/>
      <c r="K727" s="366"/>
      <c r="L727" s="367"/>
      <c r="M727" s="368"/>
      <c r="N727" s="349"/>
      <c r="O727" s="369"/>
      <c r="P727" s="380"/>
      <c r="Q727" s="1028"/>
      <c r="R727" s="346" t="s">
        <v>473</v>
      </c>
      <c r="S727" s="347" t="s">
        <v>537</v>
      </c>
      <c r="T727" s="347"/>
      <c r="U727" s="339"/>
      <c r="V727" s="339" t="s">
        <v>473</v>
      </c>
      <c r="W727" s="347" t="s">
        <v>538</v>
      </c>
      <c r="X727" s="339"/>
      <c r="Y727" s="339"/>
      <c r="Z727" s="339" t="s">
        <v>473</v>
      </c>
      <c r="AA727" s="347" t="s">
        <v>539</v>
      </c>
      <c r="AB727" s="326"/>
      <c r="AC727" s="347"/>
      <c r="AD727" s="339" t="s">
        <v>473</v>
      </c>
      <c r="AE727" s="347" t="s">
        <v>540</v>
      </c>
      <c r="AF727" s="400"/>
      <c r="AG727" s="401"/>
      <c r="AH727" s="378"/>
      <c r="AI727" s="378"/>
      <c r="AJ727" s="378"/>
      <c r="AK727" s="379"/>
      <c r="AL727" s="1071"/>
      <c r="AM727" s="1071"/>
      <c r="AN727" s="1071"/>
      <c r="AO727" s="1071"/>
    </row>
    <row r="728" spans="1:41" ht="18.75" hidden="1" customHeight="1" x14ac:dyDescent="0.4">
      <c r="A728" s="324" t="s">
        <v>462</v>
      </c>
      <c r="B728" s="324" t="s">
        <v>163</v>
      </c>
      <c r="C728" s="324" t="s">
        <v>462</v>
      </c>
      <c r="D728" s="324" t="s">
        <v>462</v>
      </c>
      <c r="E728" s="324" t="s">
        <v>462</v>
      </c>
      <c r="F728" s="324" t="s">
        <v>163</v>
      </c>
      <c r="G728" s="324" t="s">
        <v>462</v>
      </c>
      <c r="H728" s="324" t="s">
        <v>462</v>
      </c>
      <c r="I728" s="324" t="s">
        <v>462</v>
      </c>
      <c r="J728" s="365"/>
      <c r="K728" s="366"/>
      <c r="L728" s="367"/>
      <c r="M728" s="368"/>
      <c r="N728" s="349"/>
      <c r="O728" s="369"/>
      <c r="P728" s="380"/>
      <c r="Q728" s="1028"/>
      <c r="R728" s="346" t="s">
        <v>473</v>
      </c>
      <c r="S728" s="347" t="s">
        <v>541</v>
      </c>
      <c r="T728" s="347"/>
      <c r="U728" s="339"/>
      <c r="V728" s="339" t="s">
        <v>473</v>
      </c>
      <c r="W728" s="347" t="s">
        <v>542</v>
      </c>
      <c r="X728" s="339"/>
      <c r="Y728" s="339"/>
      <c r="Z728" s="339" t="s">
        <v>473</v>
      </c>
      <c r="AA728" s="347" t="s">
        <v>543</v>
      </c>
      <c r="AB728" s="326"/>
      <c r="AC728" s="347"/>
      <c r="AD728" s="339" t="s">
        <v>473</v>
      </c>
      <c r="AE728" s="347" t="s">
        <v>544</v>
      </c>
      <c r="AF728" s="400"/>
      <c r="AG728" s="401"/>
      <c r="AH728" s="378"/>
      <c r="AI728" s="378"/>
      <c r="AJ728" s="378"/>
      <c r="AK728" s="379"/>
      <c r="AL728" s="1071"/>
      <c r="AM728" s="1071"/>
      <c r="AN728" s="1071"/>
      <c r="AO728" s="1071"/>
    </row>
    <row r="729" spans="1:41" ht="18.75" hidden="1" customHeight="1" x14ac:dyDescent="0.4">
      <c r="A729" s="344" t="s">
        <v>462</v>
      </c>
      <c r="B729" s="344" t="s">
        <v>163</v>
      </c>
      <c r="C729" s="344" t="s">
        <v>462</v>
      </c>
      <c r="D729" s="344" t="s">
        <v>462</v>
      </c>
      <c r="E729" s="344" t="s">
        <v>462</v>
      </c>
      <c r="F729" s="344" t="s">
        <v>163</v>
      </c>
      <c r="G729" s="344" t="s">
        <v>462</v>
      </c>
      <c r="H729" s="344" t="s">
        <v>462</v>
      </c>
      <c r="I729" s="345" t="s">
        <v>462</v>
      </c>
      <c r="J729" s="402"/>
      <c r="K729" s="403"/>
      <c r="L729" s="404"/>
      <c r="M729" s="405"/>
      <c r="N729" s="406"/>
      <c r="O729" s="407"/>
      <c r="P729" s="408"/>
      <c r="Q729" s="1040"/>
      <c r="R729" s="409" t="s">
        <v>473</v>
      </c>
      <c r="S729" s="410" t="s">
        <v>545</v>
      </c>
      <c r="T729" s="410"/>
      <c r="U729" s="411"/>
      <c r="V729" s="411"/>
      <c r="W729" s="410"/>
      <c r="X729" s="411"/>
      <c r="Y729" s="411"/>
      <c r="Z729" s="411"/>
      <c r="AA729" s="410"/>
      <c r="AB729" s="412"/>
      <c r="AC729" s="410"/>
      <c r="AD729" s="411"/>
      <c r="AE729" s="410"/>
      <c r="AF729" s="413"/>
      <c r="AG729" s="414"/>
      <c r="AH729" s="415"/>
      <c r="AI729" s="415"/>
      <c r="AJ729" s="415"/>
      <c r="AK729" s="416"/>
      <c r="AL729" s="1072"/>
      <c r="AM729" s="1072"/>
      <c r="AN729" s="1072"/>
      <c r="AO729" s="1072"/>
    </row>
    <row r="730" spans="1:41" ht="18.75" hidden="1" customHeight="1" x14ac:dyDescent="0.4">
      <c r="A730" s="324" t="s">
        <v>462</v>
      </c>
      <c r="B730" s="324" t="s">
        <v>163</v>
      </c>
      <c r="C730" s="324" t="s">
        <v>462</v>
      </c>
      <c r="D730" s="324" t="s">
        <v>462</v>
      </c>
      <c r="E730" s="324" t="s">
        <v>462</v>
      </c>
      <c r="F730" s="324" t="s">
        <v>163</v>
      </c>
      <c r="G730" s="324" t="s">
        <v>462</v>
      </c>
      <c r="H730" s="324" t="s">
        <v>462</v>
      </c>
      <c r="I730" s="324" t="s">
        <v>462</v>
      </c>
      <c r="J730" s="462"/>
      <c r="K730" s="463"/>
      <c r="L730" s="352"/>
      <c r="M730" s="353"/>
      <c r="N730" s="342"/>
      <c r="O730" s="354"/>
      <c r="P730" s="342"/>
      <c r="Q730" s="1014" t="s">
        <v>548</v>
      </c>
      <c r="R730" s="363" t="s">
        <v>473</v>
      </c>
      <c r="S730" s="340" t="s">
        <v>549</v>
      </c>
      <c r="T730" s="442"/>
      <c r="U730" s="458"/>
      <c r="V730" s="444" t="s">
        <v>473</v>
      </c>
      <c r="W730" s="340" t="s">
        <v>622</v>
      </c>
      <c r="X730" s="443"/>
      <c r="Y730" s="443"/>
      <c r="Z730" s="444" t="s">
        <v>473</v>
      </c>
      <c r="AA730" s="340" t="s">
        <v>623</v>
      </c>
      <c r="AB730" s="443"/>
      <c r="AC730" s="443"/>
      <c r="AD730" s="444" t="s">
        <v>473</v>
      </c>
      <c r="AE730" s="340" t="s">
        <v>624</v>
      </c>
      <c r="AF730" s="443"/>
      <c r="AG730" s="445"/>
      <c r="AH730" s="444" t="s">
        <v>473</v>
      </c>
      <c r="AI730" s="340" t="s">
        <v>487</v>
      </c>
      <c r="AJ730" s="340"/>
      <c r="AK730" s="364"/>
      <c r="AL730" s="1069"/>
      <c r="AM730" s="1069"/>
      <c r="AN730" s="1069"/>
      <c r="AO730" s="1069"/>
    </row>
    <row r="731" spans="1:41" ht="18.75" hidden="1" customHeight="1" x14ac:dyDescent="0.4">
      <c r="A731" s="324" t="s">
        <v>462</v>
      </c>
      <c r="B731" s="324" t="s">
        <v>163</v>
      </c>
      <c r="C731" s="324" t="s">
        <v>462</v>
      </c>
      <c r="D731" s="324" t="s">
        <v>462</v>
      </c>
      <c r="E731" s="324" t="s">
        <v>462</v>
      </c>
      <c r="F731" s="324" t="s">
        <v>163</v>
      </c>
      <c r="G731" s="324" t="s">
        <v>462</v>
      </c>
      <c r="H731" s="324" t="s">
        <v>462</v>
      </c>
      <c r="I731" s="324" t="s">
        <v>462</v>
      </c>
      <c r="J731" s="464"/>
      <c r="K731" s="465"/>
      <c r="L731" s="367"/>
      <c r="M731" s="368"/>
      <c r="N731" s="349"/>
      <c r="O731" s="369"/>
      <c r="P731" s="349"/>
      <c r="Q731" s="1018"/>
      <c r="R731" s="426" t="s">
        <v>473</v>
      </c>
      <c r="S731" s="388" t="s">
        <v>625</v>
      </c>
      <c r="T731" s="427"/>
      <c r="U731" s="455"/>
      <c r="V731" s="428" t="s">
        <v>473</v>
      </c>
      <c r="W731" s="388" t="s">
        <v>550</v>
      </c>
      <c r="X731" s="433"/>
      <c r="Y731" s="433"/>
      <c r="Z731" s="433"/>
      <c r="AA731" s="433"/>
      <c r="AB731" s="433"/>
      <c r="AC731" s="433"/>
      <c r="AD731" s="433"/>
      <c r="AE731" s="433"/>
      <c r="AF731" s="433"/>
      <c r="AG731" s="434"/>
      <c r="AH731" s="339" t="s">
        <v>473</v>
      </c>
      <c r="AI731" s="347" t="s">
        <v>491</v>
      </c>
      <c r="AJ731" s="378"/>
      <c r="AK731" s="379"/>
      <c r="AL731" s="1070"/>
      <c r="AM731" s="1070"/>
      <c r="AN731" s="1070"/>
      <c r="AO731" s="1070"/>
    </row>
    <row r="732" spans="1:41" ht="18.75" hidden="1" customHeight="1" x14ac:dyDescent="0.4">
      <c r="A732" s="324" t="s">
        <v>462</v>
      </c>
      <c r="B732" s="324" t="s">
        <v>163</v>
      </c>
      <c r="C732" s="324" t="s">
        <v>462</v>
      </c>
      <c r="D732" s="324" t="s">
        <v>462</v>
      </c>
      <c r="E732" s="324" t="s">
        <v>462</v>
      </c>
      <c r="F732" s="324" t="s">
        <v>163</v>
      </c>
      <c r="G732" s="324" t="s">
        <v>462</v>
      </c>
      <c r="H732" s="324" t="s">
        <v>462</v>
      </c>
      <c r="I732" s="324" t="s">
        <v>462</v>
      </c>
      <c r="J732" s="464"/>
      <c r="K732" s="465"/>
      <c r="L732" s="367"/>
      <c r="M732" s="368"/>
      <c r="N732" s="349"/>
      <c r="O732" s="369"/>
      <c r="P732" s="349"/>
      <c r="Q732" s="1027" t="s">
        <v>483</v>
      </c>
      <c r="R732" s="394" t="s">
        <v>473</v>
      </c>
      <c r="S732" s="395" t="s">
        <v>484</v>
      </c>
      <c r="T732" s="395"/>
      <c r="U732" s="438"/>
      <c r="V732" s="399" t="s">
        <v>473</v>
      </c>
      <c r="W732" s="395" t="s">
        <v>588</v>
      </c>
      <c r="X732" s="395"/>
      <c r="Y732" s="438"/>
      <c r="Z732" s="399" t="s">
        <v>473</v>
      </c>
      <c r="AA732" s="430" t="s">
        <v>626</v>
      </c>
      <c r="AB732" s="430"/>
      <c r="AC732" s="430"/>
      <c r="AD732" s="391"/>
      <c r="AE732" s="438"/>
      <c r="AF732" s="430"/>
      <c r="AG732" s="392"/>
      <c r="AH732" s="383"/>
      <c r="AI732" s="378"/>
      <c r="AJ732" s="378"/>
      <c r="AK732" s="379"/>
      <c r="AL732" s="1071"/>
      <c r="AM732" s="1071"/>
      <c r="AN732" s="1071"/>
      <c r="AO732" s="1071"/>
    </row>
    <row r="733" spans="1:41" ht="18.75" hidden="1" customHeight="1" x14ac:dyDescent="0.4">
      <c r="A733" s="324" t="s">
        <v>462</v>
      </c>
      <c r="B733" s="324" t="s">
        <v>163</v>
      </c>
      <c r="C733" s="324" t="s">
        <v>462</v>
      </c>
      <c r="D733" s="324" t="s">
        <v>462</v>
      </c>
      <c r="E733" s="324" t="s">
        <v>462</v>
      </c>
      <c r="F733" s="324" t="s">
        <v>163</v>
      </c>
      <c r="G733" s="324" t="s">
        <v>462</v>
      </c>
      <c r="H733" s="324" t="s">
        <v>462</v>
      </c>
      <c r="I733" s="324" t="s">
        <v>462</v>
      </c>
      <c r="J733" s="464"/>
      <c r="K733" s="465"/>
      <c r="L733" s="367"/>
      <c r="M733" s="368"/>
      <c r="N733" s="349"/>
      <c r="O733" s="369"/>
      <c r="P733" s="349"/>
      <c r="Q733" s="1018"/>
      <c r="R733" s="426" t="s">
        <v>473</v>
      </c>
      <c r="S733" s="433" t="s">
        <v>627</v>
      </c>
      <c r="T733" s="433"/>
      <c r="U733" s="433"/>
      <c r="V733" s="428" t="s">
        <v>473</v>
      </c>
      <c r="W733" s="433" t="s">
        <v>628</v>
      </c>
      <c r="X733" s="455"/>
      <c r="Y733" s="433"/>
      <c r="Z733" s="433"/>
      <c r="AA733" s="455"/>
      <c r="AB733" s="433"/>
      <c r="AC733" s="433"/>
      <c r="AD733" s="439"/>
      <c r="AE733" s="455"/>
      <c r="AF733" s="433"/>
      <c r="AG733" s="446"/>
      <c r="AH733" s="383"/>
      <c r="AI733" s="378"/>
      <c r="AJ733" s="378"/>
      <c r="AK733" s="379"/>
      <c r="AL733" s="1071"/>
      <c r="AM733" s="1071"/>
      <c r="AN733" s="1071"/>
      <c r="AO733" s="1071"/>
    </row>
    <row r="734" spans="1:41" ht="18.75" hidden="1" customHeight="1" x14ac:dyDescent="0.4">
      <c r="A734" s="324" t="s">
        <v>462</v>
      </c>
      <c r="B734" s="324" t="s">
        <v>163</v>
      </c>
      <c r="C734" s="324" t="s">
        <v>462</v>
      </c>
      <c r="D734" s="324" t="s">
        <v>462</v>
      </c>
      <c r="E734" s="324" t="s">
        <v>462</v>
      </c>
      <c r="F734" s="324" t="s">
        <v>163</v>
      </c>
      <c r="G734" s="324" t="s">
        <v>462</v>
      </c>
      <c r="H734" s="324" t="s">
        <v>462</v>
      </c>
      <c r="I734" s="324" t="s">
        <v>462</v>
      </c>
      <c r="J734" s="464"/>
      <c r="K734" s="465"/>
      <c r="L734" s="367"/>
      <c r="M734" s="368"/>
      <c r="N734" s="349"/>
      <c r="O734" s="369"/>
      <c r="P734" s="349"/>
      <c r="Q734" s="387" t="s">
        <v>361</v>
      </c>
      <c r="R734" s="371" t="s">
        <v>473</v>
      </c>
      <c r="S734" s="372" t="s">
        <v>552</v>
      </c>
      <c r="T734" s="373"/>
      <c r="U734" s="374"/>
      <c r="V734" s="375" t="s">
        <v>473</v>
      </c>
      <c r="W734" s="372" t="s">
        <v>553</v>
      </c>
      <c r="X734" s="376"/>
      <c r="Y734" s="376"/>
      <c r="Z734" s="376"/>
      <c r="AA734" s="376"/>
      <c r="AB734" s="376"/>
      <c r="AC734" s="376"/>
      <c r="AD734" s="376"/>
      <c r="AE734" s="376"/>
      <c r="AF734" s="376"/>
      <c r="AG734" s="382"/>
      <c r="AH734" s="383"/>
      <c r="AI734" s="378"/>
      <c r="AJ734" s="378"/>
      <c r="AK734" s="379"/>
      <c r="AL734" s="1071"/>
      <c r="AM734" s="1071"/>
      <c r="AN734" s="1071"/>
      <c r="AO734" s="1071"/>
    </row>
    <row r="735" spans="1:41" ht="19.5" hidden="1" customHeight="1" x14ac:dyDescent="0.4">
      <c r="A735" s="324" t="s">
        <v>462</v>
      </c>
      <c r="B735" s="324" t="s">
        <v>163</v>
      </c>
      <c r="C735" s="324" t="s">
        <v>462</v>
      </c>
      <c r="D735" s="324" t="s">
        <v>462</v>
      </c>
      <c r="E735" s="324" t="s">
        <v>462</v>
      </c>
      <c r="F735" s="324" t="s">
        <v>163</v>
      </c>
      <c r="G735" s="324" t="s">
        <v>462</v>
      </c>
      <c r="H735" s="324" t="s">
        <v>462</v>
      </c>
      <c r="I735" s="324" t="s">
        <v>462</v>
      </c>
      <c r="J735" s="365"/>
      <c r="K735" s="366"/>
      <c r="L735" s="367"/>
      <c r="M735" s="368"/>
      <c r="N735" s="349"/>
      <c r="O735" s="369"/>
      <c r="P735" s="380"/>
      <c r="Q735" s="381" t="s">
        <v>492</v>
      </c>
      <c r="R735" s="371" t="s">
        <v>473</v>
      </c>
      <c r="S735" s="372" t="s">
        <v>489</v>
      </c>
      <c r="T735" s="373"/>
      <c r="U735" s="374"/>
      <c r="V735" s="375" t="s">
        <v>473</v>
      </c>
      <c r="W735" s="372" t="s">
        <v>493</v>
      </c>
      <c r="X735" s="375"/>
      <c r="Y735" s="372"/>
      <c r="Z735" s="376"/>
      <c r="AA735" s="376"/>
      <c r="AB735" s="376"/>
      <c r="AC735" s="376"/>
      <c r="AD735" s="376"/>
      <c r="AE735" s="376"/>
      <c r="AF735" s="376"/>
      <c r="AG735" s="382"/>
      <c r="AH735" s="378"/>
      <c r="AI735" s="378"/>
      <c r="AJ735" s="378"/>
      <c r="AK735" s="379"/>
      <c r="AL735" s="1071"/>
      <c r="AM735" s="1071"/>
      <c r="AN735" s="1071"/>
      <c r="AO735" s="1071"/>
    </row>
    <row r="736" spans="1:41" ht="19.5" hidden="1" customHeight="1" x14ac:dyDescent="0.4">
      <c r="A736" s="324" t="s">
        <v>462</v>
      </c>
      <c r="B736" s="324" t="s">
        <v>163</v>
      </c>
      <c r="C736" s="324" t="s">
        <v>462</v>
      </c>
      <c r="D736" s="324" t="s">
        <v>462</v>
      </c>
      <c r="E736" s="324" t="s">
        <v>462</v>
      </c>
      <c r="F736" s="324" t="s">
        <v>163</v>
      </c>
      <c r="G736" s="324" t="s">
        <v>462</v>
      </c>
      <c r="H736" s="324" t="s">
        <v>462</v>
      </c>
      <c r="I736" s="324" t="s">
        <v>462</v>
      </c>
      <c r="J736" s="365"/>
      <c r="K736" s="366"/>
      <c r="L736" s="367"/>
      <c r="M736" s="368"/>
      <c r="N736" s="349"/>
      <c r="O736" s="369"/>
      <c r="P736" s="380"/>
      <c r="Q736" s="381" t="s">
        <v>494</v>
      </c>
      <c r="R736" s="371" t="s">
        <v>473</v>
      </c>
      <c r="S736" s="372" t="s">
        <v>489</v>
      </c>
      <c r="T736" s="373"/>
      <c r="U736" s="374"/>
      <c r="V736" s="375" t="s">
        <v>473</v>
      </c>
      <c r="W736" s="372" t="s">
        <v>493</v>
      </c>
      <c r="X736" s="375"/>
      <c r="Y736" s="372"/>
      <c r="Z736" s="376"/>
      <c r="AA736" s="376"/>
      <c r="AB736" s="376"/>
      <c r="AC736" s="376"/>
      <c r="AD736" s="376"/>
      <c r="AE736" s="376"/>
      <c r="AF736" s="376"/>
      <c r="AG736" s="382"/>
      <c r="AH736" s="378"/>
      <c r="AI736" s="378"/>
      <c r="AJ736" s="378"/>
      <c r="AK736" s="379"/>
      <c r="AL736" s="1071"/>
      <c r="AM736" s="1071"/>
      <c r="AN736" s="1071"/>
      <c r="AO736" s="1071"/>
    </row>
    <row r="737" spans="1:41" ht="18.75" hidden="1" customHeight="1" x14ac:dyDescent="0.4">
      <c r="A737" s="324" t="s">
        <v>462</v>
      </c>
      <c r="B737" s="324" t="s">
        <v>163</v>
      </c>
      <c r="C737" s="324" t="s">
        <v>462</v>
      </c>
      <c r="D737" s="324" t="s">
        <v>462</v>
      </c>
      <c r="E737" s="324" t="s">
        <v>462</v>
      </c>
      <c r="F737" s="324" t="s">
        <v>163</v>
      </c>
      <c r="G737" s="324" t="s">
        <v>462</v>
      </c>
      <c r="H737" s="324" t="s">
        <v>462</v>
      </c>
      <c r="I737" s="324" t="s">
        <v>462</v>
      </c>
      <c r="J737" s="464"/>
      <c r="K737" s="465"/>
      <c r="L737" s="367"/>
      <c r="M737" s="368"/>
      <c r="N737" s="349"/>
      <c r="O737" s="369"/>
      <c r="P737" s="349"/>
      <c r="Q737" s="387" t="s">
        <v>630</v>
      </c>
      <c r="R737" s="371" t="s">
        <v>473</v>
      </c>
      <c r="S737" s="372" t="s">
        <v>549</v>
      </c>
      <c r="T737" s="373"/>
      <c r="U737" s="374"/>
      <c r="V737" s="375" t="s">
        <v>473</v>
      </c>
      <c r="W737" s="372" t="s">
        <v>632</v>
      </c>
      <c r="X737" s="376"/>
      <c r="Y737" s="376"/>
      <c r="Z737" s="376"/>
      <c r="AA737" s="376"/>
      <c r="AB737" s="376"/>
      <c r="AC737" s="376"/>
      <c r="AD737" s="376"/>
      <c r="AE737" s="376"/>
      <c r="AF737" s="376"/>
      <c r="AG737" s="382"/>
      <c r="AH737" s="383"/>
      <c r="AI737" s="378"/>
      <c r="AJ737" s="378"/>
      <c r="AK737" s="379"/>
      <c r="AL737" s="1071"/>
      <c r="AM737" s="1071"/>
      <c r="AN737" s="1071"/>
      <c r="AO737" s="1071"/>
    </row>
    <row r="738" spans="1:41" ht="18.75" hidden="1" customHeight="1" x14ac:dyDescent="0.4">
      <c r="A738" s="324" t="s">
        <v>462</v>
      </c>
      <c r="B738" s="324" t="s">
        <v>163</v>
      </c>
      <c r="C738" s="324" t="s">
        <v>462</v>
      </c>
      <c r="D738" s="324" t="s">
        <v>462</v>
      </c>
      <c r="E738" s="324" t="s">
        <v>462</v>
      </c>
      <c r="F738" s="324" t="s">
        <v>163</v>
      </c>
      <c r="G738" s="324" t="s">
        <v>462</v>
      </c>
      <c r="H738" s="324" t="s">
        <v>462</v>
      </c>
      <c r="I738" s="324" t="s">
        <v>462</v>
      </c>
      <c r="J738" s="464"/>
      <c r="K738" s="465"/>
      <c r="L738" s="367"/>
      <c r="M738" s="368"/>
      <c r="N738" s="349"/>
      <c r="O738" s="369"/>
      <c r="P738" s="349"/>
      <c r="Q738" s="387" t="s">
        <v>633</v>
      </c>
      <c r="R738" s="371" t="s">
        <v>473</v>
      </c>
      <c r="S738" s="372" t="s">
        <v>549</v>
      </c>
      <c r="T738" s="373"/>
      <c r="U738" s="374"/>
      <c r="V738" s="375" t="s">
        <v>473</v>
      </c>
      <c r="W738" s="372" t="s">
        <v>632</v>
      </c>
      <c r="X738" s="376"/>
      <c r="Y738" s="376"/>
      <c r="Z738" s="376"/>
      <c r="AA738" s="376"/>
      <c r="AB738" s="376"/>
      <c r="AC738" s="376"/>
      <c r="AD738" s="376"/>
      <c r="AE738" s="376"/>
      <c r="AF738" s="376"/>
      <c r="AG738" s="382"/>
      <c r="AH738" s="383"/>
      <c r="AI738" s="378"/>
      <c r="AJ738" s="378"/>
      <c r="AK738" s="379"/>
      <c r="AL738" s="1071"/>
      <c r="AM738" s="1071"/>
      <c r="AN738" s="1071"/>
      <c r="AO738" s="1071"/>
    </row>
    <row r="739" spans="1:41" ht="18.75" hidden="1" customHeight="1" x14ac:dyDescent="0.4">
      <c r="A739" s="324" t="s">
        <v>462</v>
      </c>
      <c r="B739" s="324" t="s">
        <v>163</v>
      </c>
      <c r="C739" s="324" t="s">
        <v>462</v>
      </c>
      <c r="D739" s="324" t="s">
        <v>462</v>
      </c>
      <c r="E739" s="324" t="s">
        <v>462</v>
      </c>
      <c r="F739" s="324" t="s">
        <v>163</v>
      </c>
      <c r="G739" s="324" t="s">
        <v>462</v>
      </c>
      <c r="H739" s="324" t="s">
        <v>462</v>
      </c>
      <c r="I739" s="324" t="s">
        <v>462</v>
      </c>
      <c r="J739" s="464"/>
      <c r="K739" s="465"/>
      <c r="L739" s="367"/>
      <c r="M739" s="368"/>
      <c r="N739" s="349"/>
      <c r="O739" s="369"/>
      <c r="P739" s="349"/>
      <c r="Q739" s="387" t="s">
        <v>678</v>
      </c>
      <c r="R739" s="371" t="s">
        <v>473</v>
      </c>
      <c r="S739" s="372" t="s">
        <v>484</v>
      </c>
      <c r="T739" s="373"/>
      <c r="U739" s="375" t="s">
        <v>473</v>
      </c>
      <c r="V739" s="372" t="s">
        <v>499</v>
      </c>
      <c r="W739" s="376"/>
      <c r="X739" s="376"/>
      <c r="Y739" s="376"/>
      <c r="Z739" s="376"/>
      <c r="AA739" s="376"/>
      <c r="AB739" s="376"/>
      <c r="AC739" s="376"/>
      <c r="AD739" s="376"/>
      <c r="AE739" s="376"/>
      <c r="AF739" s="376"/>
      <c r="AG739" s="382"/>
      <c r="AH739" s="383"/>
      <c r="AI739" s="378"/>
      <c r="AJ739" s="378"/>
      <c r="AK739" s="379"/>
      <c r="AL739" s="1071"/>
      <c r="AM739" s="1071"/>
      <c r="AN739" s="1071"/>
      <c r="AO739" s="1071"/>
    </row>
    <row r="740" spans="1:41" ht="18.75" hidden="1" customHeight="1" x14ac:dyDescent="0.4">
      <c r="A740" s="324" t="s">
        <v>462</v>
      </c>
      <c r="B740" s="324" t="s">
        <v>163</v>
      </c>
      <c r="C740" s="324" t="s">
        <v>462</v>
      </c>
      <c r="D740" s="324" t="s">
        <v>462</v>
      </c>
      <c r="E740" s="324" t="s">
        <v>462</v>
      </c>
      <c r="F740" s="324" t="s">
        <v>163</v>
      </c>
      <c r="G740" s="324" t="s">
        <v>462</v>
      </c>
      <c r="H740" s="324" t="s">
        <v>462</v>
      </c>
      <c r="I740" s="324" t="s">
        <v>462</v>
      </c>
      <c r="J740" s="464"/>
      <c r="K740" s="465"/>
      <c r="L740" s="367"/>
      <c r="M740" s="368"/>
      <c r="N740" s="349"/>
      <c r="O740" s="369"/>
      <c r="P740" s="349"/>
      <c r="Q740" s="387" t="s">
        <v>681</v>
      </c>
      <c r="R740" s="371" t="s">
        <v>473</v>
      </c>
      <c r="S740" s="372" t="s">
        <v>552</v>
      </c>
      <c r="T740" s="373"/>
      <c r="U740" s="374"/>
      <c r="V740" s="375" t="s">
        <v>473</v>
      </c>
      <c r="W740" s="372" t="s">
        <v>553</v>
      </c>
      <c r="X740" s="376"/>
      <c r="Y740" s="376"/>
      <c r="Z740" s="376"/>
      <c r="AA740" s="376"/>
      <c r="AB740" s="376"/>
      <c r="AC740" s="376"/>
      <c r="AD740" s="376"/>
      <c r="AE740" s="376"/>
      <c r="AF740" s="376"/>
      <c r="AG740" s="382"/>
      <c r="AH740" s="383"/>
      <c r="AI740" s="378"/>
      <c r="AJ740" s="378"/>
      <c r="AK740" s="379"/>
      <c r="AL740" s="1071"/>
      <c r="AM740" s="1071"/>
      <c r="AN740" s="1071"/>
      <c r="AO740" s="1071"/>
    </row>
    <row r="741" spans="1:41" ht="19.5" hidden="1" customHeight="1" x14ac:dyDescent="0.4">
      <c r="A741" s="324" t="s">
        <v>462</v>
      </c>
      <c r="B741" s="324" t="s">
        <v>163</v>
      </c>
      <c r="C741" s="324" t="s">
        <v>462</v>
      </c>
      <c r="D741" s="324" t="s">
        <v>462</v>
      </c>
      <c r="E741" s="324" t="s">
        <v>462</v>
      </c>
      <c r="F741" s="324" t="s">
        <v>163</v>
      </c>
      <c r="G741" s="324" t="s">
        <v>462</v>
      </c>
      <c r="H741" s="324" t="s">
        <v>462</v>
      </c>
      <c r="I741" s="324" t="s">
        <v>462</v>
      </c>
      <c r="J741" s="365"/>
      <c r="K741" s="366"/>
      <c r="L741" s="367"/>
      <c r="M741" s="368"/>
      <c r="N741" s="349"/>
      <c r="O741" s="369"/>
      <c r="P741" s="380"/>
      <c r="Q741" s="381" t="s">
        <v>423</v>
      </c>
      <c r="R741" s="371" t="s">
        <v>473</v>
      </c>
      <c r="S741" s="372" t="s">
        <v>484</v>
      </c>
      <c r="T741" s="372"/>
      <c r="U741" s="375" t="s">
        <v>473</v>
      </c>
      <c r="V741" s="372" t="s">
        <v>499</v>
      </c>
      <c r="W741" s="372"/>
      <c r="X741" s="376"/>
      <c r="Y741" s="372"/>
      <c r="Z741" s="376"/>
      <c r="AA741" s="376"/>
      <c r="AB741" s="376"/>
      <c r="AC741" s="376"/>
      <c r="AD741" s="376"/>
      <c r="AE741" s="376"/>
      <c r="AF741" s="376"/>
      <c r="AG741" s="382"/>
      <c r="AH741" s="378"/>
      <c r="AI741" s="378"/>
      <c r="AJ741" s="378"/>
      <c r="AK741" s="379"/>
      <c r="AL741" s="1071"/>
      <c r="AM741" s="1071"/>
      <c r="AN741" s="1071"/>
      <c r="AO741" s="1071"/>
    </row>
    <row r="742" spans="1:41" ht="18.75" hidden="1" customHeight="1" x14ac:dyDescent="0.4">
      <c r="A742" s="324" t="s">
        <v>462</v>
      </c>
      <c r="B742" s="324" t="s">
        <v>163</v>
      </c>
      <c r="C742" s="324" t="s">
        <v>462</v>
      </c>
      <c r="D742" s="324" t="s">
        <v>462</v>
      </c>
      <c r="E742" s="324" t="s">
        <v>462</v>
      </c>
      <c r="F742" s="324" t="s">
        <v>163</v>
      </c>
      <c r="G742" s="324" t="s">
        <v>462</v>
      </c>
      <c r="H742" s="324" t="s">
        <v>462</v>
      </c>
      <c r="I742" s="324" t="s">
        <v>462</v>
      </c>
      <c r="J742" s="464"/>
      <c r="K742" s="465"/>
      <c r="L742" s="367"/>
      <c r="M742" s="368"/>
      <c r="N742" s="349"/>
      <c r="O742" s="369"/>
      <c r="P742" s="349"/>
      <c r="Q742" s="387" t="s">
        <v>578</v>
      </c>
      <c r="R742" s="371" t="s">
        <v>473</v>
      </c>
      <c r="S742" s="372" t="s">
        <v>484</v>
      </c>
      <c r="T742" s="373"/>
      <c r="U742" s="375" t="s">
        <v>473</v>
      </c>
      <c r="V742" s="372" t="s">
        <v>499</v>
      </c>
      <c r="W742" s="376"/>
      <c r="X742" s="376"/>
      <c r="Y742" s="376"/>
      <c r="Z742" s="376"/>
      <c r="AA742" s="376"/>
      <c r="AB742" s="376"/>
      <c r="AC742" s="376"/>
      <c r="AD742" s="376"/>
      <c r="AE742" s="376"/>
      <c r="AF742" s="376"/>
      <c r="AG742" s="382"/>
      <c r="AH742" s="383"/>
      <c r="AI742" s="378"/>
      <c r="AJ742" s="378"/>
      <c r="AK742" s="379"/>
      <c r="AL742" s="1071"/>
      <c r="AM742" s="1071"/>
      <c r="AN742" s="1071"/>
      <c r="AO742" s="1071"/>
    </row>
    <row r="743" spans="1:41" ht="18.75" hidden="1" customHeight="1" x14ac:dyDescent="0.4">
      <c r="A743" s="324" t="s">
        <v>462</v>
      </c>
      <c r="B743" s="324" t="s">
        <v>163</v>
      </c>
      <c r="C743" s="324" t="s">
        <v>462</v>
      </c>
      <c r="D743" s="324" t="s">
        <v>462</v>
      </c>
      <c r="E743" s="324" t="s">
        <v>462</v>
      </c>
      <c r="F743" s="324" t="s">
        <v>163</v>
      </c>
      <c r="G743" s="324" t="s">
        <v>462</v>
      </c>
      <c r="H743" s="324" t="s">
        <v>462</v>
      </c>
      <c r="I743" s="324" t="s">
        <v>462</v>
      </c>
      <c r="J743" s="464"/>
      <c r="K743" s="465"/>
      <c r="L743" s="367"/>
      <c r="M743" s="368"/>
      <c r="N743" s="349"/>
      <c r="O743" s="339"/>
      <c r="P743" s="349"/>
      <c r="Q743" s="387" t="s">
        <v>431</v>
      </c>
      <c r="R743" s="371" t="s">
        <v>473</v>
      </c>
      <c r="S743" s="372" t="s">
        <v>484</v>
      </c>
      <c r="T743" s="372"/>
      <c r="U743" s="375" t="s">
        <v>473</v>
      </c>
      <c r="V743" s="372" t="s">
        <v>496</v>
      </c>
      <c r="W743" s="372"/>
      <c r="X743" s="375" t="s">
        <v>473</v>
      </c>
      <c r="Y743" s="372" t="s">
        <v>497</v>
      </c>
      <c r="Z743" s="376"/>
      <c r="AA743" s="376"/>
      <c r="AB743" s="376"/>
      <c r="AC743" s="376"/>
      <c r="AD743" s="376"/>
      <c r="AE743" s="376"/>
      <c r="AF743" s="376"/>
      <c r="AG743" s="382"/>
      <c r="AH743" s="383"/>
      <c r="AI743" s="378"/>
      <c r="AJ743" s="378"/>
      <c r="AK743" s="379"/>
      <c r="AL743" s="1071"/>
      <c r="AM743" s="1071"/>
      <c r="AN743" s="1071"/>
      <c r="AO743" s="1071"/>
    </row>
    <row r="744" spans="1:41" ht="18.75" hidden="1" customHeight="1" x14ac:dyDescent="0.4">
      <c r="A744" s="324" t="s">
        <v>462</v>
      </c>
      <c r="B744" s="324" t="s">
        <v>163</v>
      </c>
      <c r="C744" s="324" t="s">
        <v>462</v>
      </c>
      <c r="D744" s="324" t="s">
        <v>462</v>
      </c>
      <c r="E744" s="324" t="s">
        <v>462</v>
      </c>
      <c r="F744" s="324" t="s">
        <v>163</v>
      </c>
      <c r="G744" s="324" t="s">
        <v>462</v>
      </c>
      <c r="H744" s="324" t="s">
        <v>462</v>
      </c>
      <c r="I744" s="324" t="s">
        <v>462</v>
      </c>
      <c r="J744" s="464"/>
      <c r="K744" s="465"/>
      <c r="L744" s="367"/>
      <c r="M744" s="368"/>
      <c r="N744" s="349"/>
      <c r="O744" s="369"/>
      <c r="P744" s="349"/>
      <c r="Q744" s="387" t="s">
        <v>652</v>
      </c>
      <c r="R744" s="371" t="s">
        <v>473</v>
      </c>
      <c r="S744" s="372" t="s">
        <v>484</v>
      </c>
      <c r="T744" s="372"/>
      <c r="U744" s="375" t="s">
        <v>473</v>
      </c>
      <c r="V744" s="372" t="s">
        <v>496</v>
      </c>
      <c r="W744" s="372"/>
      <c r="X744" s="375" t="s">
        <v>473</v>
      </c>
      <c r="Y744" s="372" t="s">
        <v>497</v>
      </c>
      <c r="Z744" s="376"/>
      <c r="AA744" s="376"/>
      <c r="AB744" s="376"/>
      <c r="AC744" s="376"/>
      <c r="AD744" s="376"/>
      <c r="AE744" s="376"/>
      <c r="AF744" s="376"/>
      <c r="AG744" s="382"/>
      <c r="AH744" s="383"/>
      <c r="AI744" s="378"/>
      <c r="AJ744" s="378"/>
      <c r="AK744" s="379"/>
      <c r="AL744" s="1071"/>
      <c r="AM744" s="1071"/>
      <c r="AN744" s="1071"/>
      <c r="AO744" s="1071"/>
    </row>
    <row r="745" spans="1:41" ht="18.75" hidden="1" customHeight="1" x14ac:dyDescent="0.4">
      <c r="A745" s="324" t="s">
        <v>462</v>
      </c>
      <c r="B745" s="324" t="s">
        <v>163</v>
      </c>
      <c r="C745" s="324" t="s">
        <v>462</v>
      </c>
      <c r="D745" s="324" t="s">
        <v>462</v>
      </c>
      <c r="E745" s="324" t="s">
        <v>462</v>
      </c>
      <c r="F745" s="324" t="s">
        <v>163</v>
      </c>
      <c r="G745" s="324" t="s">
        <v>462</v>
      </c>
      <c r="H745" s="324" t="s">
        <v>462</v>
      </c>
      <c r="I745" s="324" t="s">
        <v>462</v>
      </c>
      <c r="J745" s="464"/>
      <c r="K745" s="465"/>
      <c r="L745" s="367"/>
      <c r="M745" s="368"/>
      <c r="N745" s="349"/>
      <c r="O745" s="369"/>
      <c r="P745" s="349"/>
      <c r="Q745" s="1027" t="s">
        <v>745</v>
      </c>
      <c r="R745" s="394" t="s">
        <v>473</v>
      </c>
      <c r="S745" s="395" t="s">
        <v>608</v>
      </c>
      <c r="T745" s="395"/>
      <c r="U745" s="391"/>
      <c r="V745" s="391"/>
      <c r="W745" s="391"/>
      <c r="X745" s="391"/>
      <c r="Y745" s="399" t="s">
        <v>473</v>
      </c>
      <c r="Z745" s="395" t="s">
        <v>609</v>
      </c>
      <c r="AA745" s="391"/>
      <c r="AB745" s="391"/>
      <c r="AC745" s="391"/>
      <c r="AD745" s="391"/>
      <c r="AE745" s="391"/>
      <c r="AF745" s="391"/>
      <c r="AG745" s="392"/>
      <c r="AH745" s="383"/>
      <c r="AI745" s="378"/>
      <c r="AJ745" s="378"/>
      <c r="AK745" s="379"/>
      <c r="AL745" s="1071"/>
      <c r="AM745" s="1071"/>
      <c r="AN745" s="1071"/>
      <c r="AO745" s="1071"/>
    </row>
    <row r="746" spans="1:41" ht="18.75" hidden="1" customHeight="1" x14ac:dyDescent="0.4">
      <c r="A746" s="324" t="s">
        <v>462</v>
      </c>
      <c r="B746" s="324" t="s">
        <v>163</v>
      </c>
      <c r="C746" s="324" t="s">
        <v>462</v>
      </c>
      <c r="D746" s="324" t="s">
        <v>462</v>
      </c>
      <c r="E746" s="324" t="s">
        <v>462</v>
      </c>
      <c r="F746" s="324" t="s">
        <v>163</v>
      </c>
      <c r="G746" s="324" t="s">
        <v>462</v>
      </c>
      <c r="H746" s="324" t="s">
        <v>462</v>
      </c>
      <c r="I746" s="324" t="s">
        <v>462</v>
      </c>
      <c r="J746" s="346" t="s">
        <v>473</v>
      </c>
      <c r="K746" s="465" t="s">
        <v>746</v>
      </c>
      <c r="L746" s="367" t="s">
        <v>691</v>
      </c>
      <c r="M746" s="339" t="s">
        <v>473</v>
      </c>
      <c r="N746" s="349" t="s">
        <v>750</v>
      </c>
      <c r="O746" s="339" t="s">
        <v>473</v>
      </c>
      <c r="P746" s="349" t="s">
        <v>635</v>
      </c>
      <c r="Q746" s="1018"/>
      <c r="R746" s="426" t="s">
        <v>473</v>
      </c>
      <c r="S746" s="388" t="s">
        <v>641</v>
      </c>
      <c r="T746" s="439"/>
      <c r="U746" s="439"/>
      <c r="V746" s="439"/>
      <c r="W746" s="439"/>
      <c r="X746" s="439"/>
      <c r="Y746" s="439"/>
      <c r="Z746" s="433"/>
      <c r="AA746" s="439"/>
      <c r="AB746" s="439"/>
      <c r="AC746" s="439"/>
      <c r="AD746" s="439"/>
      <c r="AE746" s="439"/>
      <c r="AF746" s="439"/>
      <c r="AG746" s="446"/>
      <c r="AH746" s="383"/>
      <c r="AI746" s="378"/>
      <c r="AJ746" s="378"/>
      <c r="AK746" s="379"/>
      <c r="AL746" s="1071"/>
      <c r="AM746" s="1071"/>
      <c r="AN746" s="1071"/>
      <c r="AO746" s="1071"/>
    </row>
    <row r="747" spans="1:41" ht="18.75" hidden="1" customHeight="1" x14ac:dyDescent="0.4">
      <c r="A747" s="324" t="s">
        <v>462</v>
      </c>
      <c r="B747" s="324" t="s">
        <v>163</v>
      </c>
      <c r="C747" s="324" t="s">
        <v>462</v>
      </c>
      <c r="D747" s="324" t="s">
        <v>462</v>
      </c>
      <c r="E747" s="324" t="s">
        <v>462</v>
      </c>
      <c r="F747" s="324" t="s">
        <v>163</v>
      </c>
      <c r="G747" s="324" t="s">
        <v>462</v>
      </c>
      <c r="H747" s="324" t="s">
        <v>462</v>
      </c>
      <c r="I747" s="324" t="s">
        <v>462</v>
      </c>
      <c r="J747" s="464"/>
      <c r="K747" s="465"/>
      <c r="L747" s="367"/>
      <c r="M747" s="368"/>
      <c r="N747" s="349"/>
      <c r="O747" s="339" t="s">
        <v>473</v>
      </c>
      <c r="P747" s="349" t="s">
        <v>638</v>
      </c>
      <c r="Q747" s="1027" t="s">
        <v>615</v>
      </c>
      <c r="R747" s="394" t="s">
        <v>473</v>
      </c>
      <c r="S747" s="395" t="s">
        <v>642</v>
      </c>
      <c r="T747" s="437"/>
      <c r="U747" s="438"/>
      <c r="V747" s="399" t="s">
        <v>473</v>
      </c>
      <c r="W747" s="395" t="s">
        <v>643</v>
      </c>
      <c r="X747" s="391"/>
      <c r="Y747" s="391"/>
      <c r="Z747" s="399" t="s">
        <v>473</v>
      </c>
      <c r="AA747" s="395" t="s">
        <v>644</v>
      </c>
      <c r="AB747" s="391"/>
      <c r="AC747" s="391"/>
      <c r="AD747" s="391"/>
      <c r="AE747" s="391"/>
      <c r="AF747" s="391"/>
      <c r="AG747" s="392"/>
      <c r="AH747" s="383"/>
      <c r="AI747" s="378"/>
      <c r="AJ747" s="378"/>
      <c r="AK747" s="379"/>
      <c r="AL747" s="1071"/>
      <c r="AM747" s="1071"/>
      <c r="AN747" s="1071"/>
      <c r="AO747" s="1071"/>
    </row>
    <row r="748" spans="1:41" ht="18.75" hidden="1" customHeight="1" x14ac:dyDescent="0.4">
      <c r="A748" s="324" t="s">
        <v>462</v>
      </c>
      <c r="B748" s="324" t="s">
        <v>163</v>
      </c>
      <c r="C748" s="324" t="s">
        <v>462</v>
      </c>
      <c r="D748" s="324" t="s">
        <v>462</v>
      </c>
      <c r="E748" s="324" t="s">
        <v>462</v>
      </c>
      <c r="F748" s="324" t="s">
        <v>163</v>
      </c>
      <c r="G748" s="324" t="s">
        <v>462</v>
      </c>
      <c r="H748" s="324" t="s">
        <v>462</v>
      </c>
      <c r="I748" s="324" t="s">
        <v>462</v>
      </c>
      <c r="J748" s="464"/>
      <c r="K748" s="465"/>
      <c r="L748" s="367"/>
      <c r="M748" s="368"/>
      <c r="N748" s="349"/>
      <c r="O748" s="369"/>
      <c r="P748" s="349"/>
      <c r="Q748" s="1018"/>
      <c r="R748" s="426" t="s">
        <v>473</v>
      </c>
      <c r="S748" s="388" t="s">
        <v>645</v>
      </c>
      <c r="T748" s="439"/>
      <c r="U748" s="439"/>
      <c r="V748" s="439"/>
      <c r="W748" s="439"/>
      <c r="X748" s="439"/>
      <c r="Y748" s="439"/>
      <c r="Z748" s="428" t="s">
        <v>473</v>
      </c>
      <c r="AA748" s="388" t="s">
        <v>646</v>
      </c>
      <c r="AB748" s="433"/>
      <c r="AC748" s="439"/>
      <c r="AD748" s="439"/>
      <c r="AE748" s="439"/>
      <c r="AF748" s="439"/>
      <c r="AG748" s="446"/>
      <c r="AH748" s="383"/>
      <c r="AI748" s="378"/>
      <c r="AJ748" s="378"/>
      <c r="AK748" s="379"/>
      <c r="AL748" s="1071"/>
      <c r="AM748" s="1071"/>
      <c r="AN748" s="1071"/>
      <c r="AO748" s="1071"/>
    </row>
    <row r="749" spans="1:41" ht="18.75" hidden="1" customHeight="1" x14ac:dyDescent="0.4">
      <c r="A749" s="324" t="s">
        <v>462</v>
      </c>
      <c r="B749" s="324" t="s">
        <v>163</v>
      </c>
      <c r="C749" s="324" t="s">
        <v>462</v>
      </c>
      <c r="D749" s="324" t="s">
        <v>462</v>
      </c>
      <c r="E749" s="324" t="s">
        <v>462</v>
      </c>
      <c r="F749" s="324" t="s">
        <v>163</v>
      </c>
      <c r="G749" s="324" t="s">
        <v>462</v>
      </c>
      <c r="H749" s="324" t="s">
        <v>462</v>
      </c>
      <c r="I749" s="324" t="s">
        <v>462</v>
      </c>
      <c r="J749" s="464"/>
      <c r="K749" s="465"/>
      <c r="L749" s="367"/>
      <c r="M749" s="368"/>
      <c r="N749" s="349"/>
      <c r="O749" s="369"/>
      <c r="P749" s="349"/>
      <c r="Q749" s="390" t="s">
        <v>522</v>
      </c>
      <c r="R749" s="371" t="s">
        <v>473</v>
      </c>
      <c r="S749" s="372" t="s">
        <v>484</v>
      </c>
      <c r="T749" s="372"/>
      <c r="U749" s="375" t="s">
        <v>473</v>
      </c>
      <c r="V749" s="372" t="s">
        <v>496</v>
      </c>
      <c r="W749" s="372"/>
      <c r="X749" s="375" t="s">
        <v>473</v>
      </c>
      <c r="Y749" s="372" t="s">
        <v>497</v>
      </c>
      <c r="Z749" s="376"/>
      <c r="AA749" s="376"/>
      <c r="AB749" s="376"/>
      <c r="AC749" s="376"/>
      <c r="AD749" s="391"/>
      <c r="AE749" s="391"/>
      <c r="AF749" s="391"/>
      <c r="AG749" s="392"/>
      <c r="AH749" s="383"/>
      <c r="AI749" s="378"/>
      <c r="AJ749" s="378"/>
      <c r="AK749" s="379"/>
      <c r="AL749" s="1071"/>
      <c r="AM749" s="1071"/>
      <c r="AN749" s="1071"/>
      <c r="AO749" s="1071"/>
    </row>
    <row r="750" spans="1:41" ht="18.75" hidden="1" customHeight="1" x14ac:dyDescent="0.4">
      <c r="A750" s="324" t="s">
        <v>462</v>
      </c>
      <c r="B750" s="324" t="s">
        <v>163</v>
      </c>
      <c r="C750" s="324" t="s">
        <v>462</v>
      </c>
      <c r="D750" s="324" t="s">
        <v>462</v>
      </c>
      <c r="E750" s="324" t="s">
        <v>462</v>
      </c>
      <c r="F750" s="324" t="s">
        <v>163</v>
      </c>
      <c r="G750" s="324" t="s">
        <v>462</v>
      </c>
      <c r="H750" s="324" t="s">
        <v>462</v>
      </c>
      <c r="I750" s="324" t="s">
        <v>462</v>
      </c>
      <c r="J750" s="464"/>
      <c r="K750" s="465"/>
      <c r="L750" s="367"/>
      <c r="M750" s="368"/>
      <c r="N750" s="349"/>
      <c r="O750" s="369"/>
      <c r="P750" s="349"/>
      <c r="Q750" s="385" t="s">
        <v>444</v>
      </c>
      <c r="R750" s="371" t="s">
        <v>473</v>
      </c>
      <c r="S750" s="372" t="s">
        <v>484</v>
      </c>
      <c r="T750" s="372"/>
      <c r="U750" s="375" t="s">
        <v>473</v>
      </c>
      <c r="V750" s="372" t="s">
        <v>525</v>
      </c>
      <c r="W750" s="372"/>
      <c r="X750" s="375" t="s">
        <v>473</v>
      </c>
      <c r="Y750" s="372" t="s">
        <v>587</v>
      </c>
      <c r="Z750" s="393"/>
      <c r="AA750" s="375" t="s">
        <v>473</v>
      </c>
      <c r="AB750" s="372" t="s">
        <v>526</v>
      </c>
      <c r="AC750" s="393"/>
      <c r="AD750" s="393"/>
      <c r="AE750" s="393"/>
      <c r="AF750" s="393"/>
      <c r="AG750" s="436"/>
      <c r="AH750" s="383"/>
      <c r="AI750" s="378"/>
      <c r="AJ750" s="378"/>
      <c r="AK750" s="379"/>
      <c r="AL750" s="1071"/>
      <c r="AM750" s="1071"/>
      <c r="AN750" s="1071"/>
      <c r="AO750" s="1071"/>
    </row>
    <row r="751" spans="1:41" ht="18.75" hidden="1" customHeight="1" x14ac:dyDescent="0.4">
      <c r="A751" s="324" t="s">
        <v>462</v>
      </c>
      <c r="B751" s="324" t="s">
        <v>163</v>
      </c>
      <c r="C751" s="324" t="s">
        <v>462</v>
      </c>
      <c r="D751" s="324" t="s">
        <v>462</v>
      </c>
      <c r="E751" s="324" t="s">
        <v>462</v>
      </c>
      <c r="F751" s="324" t="s">
        <v>163</v>
      </c>
      <c r="G751" s="324" t="s">
        <v>462</v>
      </c>
      <c r="H751" s="324" t="s">
        <v>462</v>
      </c>
      <c r="I751" s="324" t="s">
        <v>462</v>
      </c>
      <c r="J751" s="464"/>
      <c r="K751" s="465"/>
      <c r="L751" s="367"/>
      <c r="M751" s="368"/>
      <c r="N751" s="349"/>
      <c r="O751" s="369"/>
      <c r="P751" s="349"/>
      <c r="Q751" s="1000" t="s">
        <v>689</v>
      </c>
      <c r="R751" s="1031" t="s">
        <v>473</v>
      </c>
      <c r="S751" s="1033" t="s">
        <v>484</v>
      </c>
      <c r="T751" s="1033"/>
      <c r="U751" s="1035" t="s">
        <v>473</v>
      </c>
      <c r="V751" s="1033" t="s">
        <v>499</v>
      </c>
      <c r="W751" s="1033"/>
      <c r="X751" s="395"/>
      <c r="Y751" s="395"/>
      <c r="Z751" s="395"/>
      <c r="AA751" s="395"/>
      <c r="AB751" s="395"/>
      <c r="AC751" s="395"/>
      <c r="AD751" s="395"/>
      <c r="AE751" s="395"/>
      <c r="AF751" s="395"/>
      <c r="AG751" s="440"/>
      <c r="AH751" s="383"/>
      <c r="AI751" s="378"/>
      <c r="AJ751" s="378"/>
      <c r="AK751" s="379"/>
      <c r="AL751" s="1071"/>
      <c r="AM751" s="1071"/>
      <c r="AN751" s="1071"/>
      <c r="AO751" s="1071"/>
    </row>
    <row r="752" spans="1:41" ht="18.75" hidden="1" customHeight="1" x14ac:dyDescent="0.4">
      <c r="A752" s="324" t="s">
        <v>462</v>
      </c>
      <c r="B752" s="324" t="s">
        <v>163</v>
      </c>
      <c r="C752" s="324" t="s">
        <v>462</v>
      </c>
      <c r="D752" s="324" t="s">
        <v>462</v>
      </c>
      <c r="E752" s="324" t="s">
        <v>462</v>
      </c>
      <c r="F752" s="324" t="s">
        <v>163</v>
      </c>
      <c r="G752" s="324" t="s">
        <v>462</v>
      </c>
      <c r="H752" s="324" t="s">
        <v>462</v>
      </c>
      <c r="I752" s="324" t="s">
        <v>462</v>
      </c>
      <c r="J752" s="464"/>
      <c r="K752" s="465"/>
      <c r="L752" s="367"/>
      <c r="M752" s="368"/>
      <c r="N752" s="349"/>
      <c r="O752" s="369"/>
      <c r="P752" s="349"/>
      <c r="Q752" s="1029"/>
      <c r="R752" s="1031"/>
      <c r="S752" s="1033"/>
      <c r="T752" s="1033"/>
      <c r="U752" s="1035"/>
      <c r="V752" s="1033"/>
      <c r="W752" s="1033"/>
      <c r="X752" s="388"/>
      <c r="Y752" s="388"/>
      <c r="Z752" s="388"/>
      <c r="AA752" s="388"/>
      <c r="AB752" s="388"/>
      <c r="AC752" s="388"/>
      <c r="AD752" s="388"/>
      <c r="AE752" s="388"/>
      <c r="AF752" s="388"/>
      <c r="AG752" s="441"/>
      <c r="AH752" s="383"/>
      <c r="AI752" s="378"/>
      <c r="AJ752" s="378"/>
      <c r="AK752" s="379"/>
      <c r="AL752" s="1071"/>
      <c r="AM752" s="1071"/>
      <c r="AN752" s="1071"/>
      <c r="AO752" s="1071"/>
    </row>
    <row r="753" spans="1:41" ht="18.75" hidden="1" customHeight="1" x14ac:dyDescent="0.4">
      <c r="A753" s="324" t="s">
        <v>462</v>
      </c>
      <c r="B753" s="324" t="s">
        <v>163</v>
      </c>
      <c r="C753" s="324" t="s">
        <v>462</v>
      </c>
      <c r="D753" s="324" t="s">
        <v>462</v>
      </c>
      <c r="E753" s="324" t="s">
        <v>462</v>
      </c>
      <c r="F753" s="324" t="s">
        <v>163</v>
      </c>
      <c r="G753" s="324" t="s">
        <v>462</v>
      </c>
      <c r="H753" s="324" t="s">
        <v>462</v>
      </c>
      <c r="I753" s="324" t="s">
        <v>462</v>
      </c>
      <c r="J753" s="365"/>
      <c r="K753" s="366"/>
      <c r="L753" s="367"/>
      <c r="M753" s="368"/>
      <c r="N753" s="349"/>
      <c r="O753" s="369"/>
      <c r="P753" s="380"/>
      <c r="Q753" s="1000" t="s">
        <v>527</v>
      </c>
      <c r="R753" s="394" t="s">
        <v>473</v>
      </c>
      <c r="S753" s="395" t="s">
        <v>484</v>
      </c>
      <c r="T753" s="395"/>
      <c r="U753" s="396"/>
      <c r="V753" s="397"/>
      <c r="W753" s="397"/>
      <c r="X753" s="396"/>
      <c r="Y753" s="397"/>
      <c r="Z753" s="398"/>
      <c r="AA753" s="396"/>
      <c r="AB753" s="397"/>
      <c r="AC753" s="398"/>
      <c r="AD753" s="399" t="s">
        <v>473</v>
      </c>
      <c r="AE753" s="395" t="s">
        <v>528</v>
      </c>
      <c r="AF753" s="391"/>
      <c r="AG753" s="392"/>
      <c r="AH753" s="378"/>
      <c r="AI753" s="378"/>
      <c r="AJ753" s="378"/>
      <c r="AK753" s="379"/>
      <c r="AL753" s="1071"/>
      <c r="AM753" s="1071"/>
      <c r="AN753" s="1071"/>
      <c r="AO753" s="1071"/>
    </row>
    <row r="754" spans="1:41" ht="18.75" hidden="1" customHeight="1" x14ac:dyDescent="0.4">
      <c r="A754" s="324" t="s">
        <v>462</v>
      </c>
      <c r="B754" s="324" t="s">
        <v>163</v>
      </c>
      <c r="C754" s="324" t="s">
        <v>462</v>
      </c>
      <c r="D754" s="324" t="s">
        <v>462</v>
      </c>
      <c r="E754" s="324" t="s">
        <v>462</v>
      </c>
      <c r="F754" s="324" t="s">
        <v>163</v>
      </c>
      <c r="G754" s="324" t="s">
        <v>462</v>
      </c>
      <c r="H754" s="324" t="s">
        <v>462</v>
      </c>
      <c r="I754" s="324" t="s">
        <v>462</v>
      </c>
      <c r="J754" s="365"/>
      <c r="K754" s="366"/>
      <c r="L754" s="367"/>
      <c r="M754" s="368"/>
      <c r="N754" s="349"/>
      <c r="O754" s="369"/>
      <c r="P754" s="380"/>
      <c r="Q754" s="1028"/>
      <c r="R754" s="346" t="s">
        <v>473</v>
      </c>
      <c r="S754" s="347" t="s">
        <v>529</v>
      </c>
      <c r="T754" s="347"/>
      <c r="U754" s="339"/>
      <c r="V754" s="339" t="s">
        <v>473</v>
      </c>
      <c r="W754" s="347" t="s">
        <v>530</v>
      </c>
      <c r="X754" s="339"/>
      <c r="Y754" s="339"/>
      <c r="Z754" s="339" t="s">
        <v>473</v>
      </c>
      <c r="AA754" s="347" t="s">
        <v>531</v>
      </c>
      <c r="AB754" s="326"/>
      <c r="AC754" s="347"/>
      <c r="AD754" s="339" t="s">
        <v>473</v>
      </c>
      <c r="AE754" s="347" t="s">
        <v>532</v>
      </c>
      <c r="AF754" s="400"/>
      <c r="AG754" s="401"/>
      <c r="AH754" s="378"/>
      <c r="AI754" s="378"/>
      <c r="AJ754" s="378"/>
      <c r="AK754" s="379"/>
      <c r="AL754" s="1071"/>
      <c r="AM754" s="1071"/>
      <c r="AN754" s="1071"/>
      <c r="AO754" s="1071"/>
    </row>
    <row r="755" spans="1:41" ht="18.75" hidden="1" customHeight="1" x14ac:dyDescent="0.4">
      <c r="A755" s="324" t="s">
        <v>462</v>
      </c>
      <c r="B755" s="324" t="s">
        <v>163</v>
      </c>
      <c r="C755" s="324" t="s">
        <v>462</v>
      </c>
      <c r="D755" s="324" t="s">
        <v>462</v>
      </c>
      <c r="E755" s="324" t="s">
        <v>462</v>
      </c>
      <c r="F755" s="324" t="s">
        <v>163</v>
      </c>
      <c r="G755" s="324" t="s">
        <v>462</v>
      </c>
      <c r="H755" s="324" t="s">
        <v>462</v>
      </c>
      <c r="I755" s="324" t="s">
        <v>462</v>
      </c>
      <c r="J755" s="365"/>
      <c r="K755" s="366"/>
      <c r="L755" s="367"/>
      <c r="M755" s="368"/>
      <c r="N755" s="349"/>
      <c r="O755" s="369"/>
      <c r="P755" s="380"/>
      <c r="Q755" s="1028"/>
      <c r="R755" s="346" t="s">
        <v>473</v>
      </c>
      <c r="S755" s="347" t="s">
        <v>533</v>
      </c>
      <c r="T755" s="347"/>
      <c r="U755" s="339"/>
      <c r="V755" s="339" t="s">
        <v>473</v>
      </c>
      <c r="W755" s="347" t="s">
        <v>534</v>
      </c>
      <c r="X755" s="339"/>
      <c r="Y755" s="339"/>
      <c r="Z755" s="339" t="s">
        <v>473</v>
      </c>
      <c r="AA755" s="347" t="s">
        <v>535</v>
      </c>
      <c r="AB755" s="326"/>
      <c r="AC755" s="347"/>
      <c r="AD755" s="339" t="s">
        <v>473</v>
      </c>
      <c r="AE755" s="347" t="s">
        <v>536</v>
      </c>
      <c r="AF755" s="400"/>
      <c r="AG755" s="401"/>
      <c r="AH755" s="378"/>
      <c r="AI755" s="378"/>
      <c r="AJ755" s="378"/>
      <c r="AK755" s="379"/>
      <c r="AL755" s="1071"/>
      <c r="AM755" s="1071"/>
      <c r="AN755" s="1071"/>
      <c r="AO755" s="1071"/>
    </row>
    <row r="756" spans="1:41" ht="18.75" hidden="1" customHeight="1" x14ac:dyDescent="0.4">
      <c r="A756" s="324" t="s">
        <v>462</v>
      </c>
      <c r="B756" s="324" t="s">
        <v>163</v>
      </c>
      <c r="C756" s="324" t="s">
        <v>462</v>
      </c>
      <c r="D756" s="324" t="s">
        <v>462</v>
      </c>
      <c r="E756" s="324" t="s">
        <v>462</v>
      </c>
      <c r="F756" s="324" t="s">
        <v>163</v>
      </c>
      <c r="G756" s="324" t="s">
        <v>462</v>
      </c>
      <c r="H756" s="324" t="s">
        <v>462</v>
      </c>
      <c r="I756" s="324" t="s">
        <v>462</v>
      </c>
      <c r="J756" s="365"/>
      <c r="K756" s="366"/>
      <c r="L756" s="367"/>
      <c r="M756" s="368"/>
      <c r="N756" s="349"/>
      <c r="O756" s="369"/>
      <c r="P756" s="380"/>
      <c r="Q756" s="1028"/>
      <c r="R756" s="346" t="s">
        <v>473</v>
      </c>
      <c r="S756" s="347" t="s">
        <v>537</v>
      </c>
      <c r="T756" s="347"/>
      <c r="U756" s="339"/>
      <c r="V756" s="339" t="s">
        <v>473</v>
      </c>
      <c r="W756" s="347" t="s">
        <v>538</v>
      </c>
      <c r="X756" s="339"/>
      <c r="Y756" s="339"/>
      <c r="Z756" s="339" t="s">
        <v>473</v>
      </c>
      <c r="AA756" s="347" t="s">
        <v>539</v>
      </c>
      <c r="AB756" s="326"/>
      <c r="AC756" s="347"/>
      <c r="AD756" s="339" t="s">
        <v>473</v>
      </c>
      <c r="AE756" s="347" t="s">
        <v>540</v>
      </c>
      <c r="AF756" s="400"/>
      <c r="AG756" s="401"/>
      <c r="AH756" s="378"/>
      <c r="AI756" s="378"/>
      <c r="AJ756" s="378"/>
      <c r="AK756" s="379"/>
      <c r="AL756" s="1071"/>
      <c r="AM756" s="1071"/>
      <c r="AN756" s="1071"/>
      <c r="AO756" s="1071"/>
    </row>
    <row r="757" spans="1:41" ht="18.75" hidden="1" customHeight="1" x14ac:dyDescent="0.4">
      <c r="A757" s="324" t="s">
        <v>462</v>
      </c>
      <c r="B757" s="324" t="s">
        <v>163</v>
      </c>
      <c r="C757" s="324" t="s">
        <v>462</v>
      </c>
      <c r="D757" s="324" t="s">
        <v>462</v>
      </c>
      <c r="E757" s="324" t="s">
        <v>462</v>
      </c>
      <c r="F757" s="324" t="s">
        <v>163</v>
      </c>
      <c r="G757" s="324" t="s">
        <v>462</v>
      </c>
      <c r="H757" s="324" t="s">
        <v>462</v>
      </c>
      <c r="I757" s="324" t="s">
        <v>462</v>
      </c>
      <c r="J757" s="365"/>
      <c r="K757" s="366"/>
      <c r="L757" s="367"/>
      <c r="M757" s="368"/>
      <c r="N757" s="349"/>
      <c r="O757" s="369"/>
      <c r="P757" s="380"/>
      <c r="Q757" s="1028"/>
      <c r="R757" s="346" t="s">
        <v>473</v>
      </c>
      <c r="S757" s="347" t="s">
        <v>541</v>
      </c>
      <c r="T757" s="347"/>
      <c r="U757" s="339"/>
      <c r="V757" s="339" t="s">
        <v>473</v>
      </c>
      <c r="W757" s="347" t="s">
        <v>542</v>
      </c>
      <c r="X757" s="339"/>
      <c r="Y757" s="339"/>
      <c r="Z757" s="339" t="s">
        <v>473</v>
      </c>
      <c r="AA757" s="347" t="s">
        <v>543</v>
      </c>
      <c r="AB757" s="326"/>
      <c r="AC757" s="347"/>
      <c r="AD757" s="339" t="s">
        <v>473</v>
      </c>
      <c r="AE757" s="347" t="s">
        <v>544</v>
      </c>
      <c r="AF757" s="400"/>
      <c r="AG757" s="401"/>
      <c r="AH757" s="378"/>
      <c r="AI757" s="378"/>
      <c r="AJ757" s="378"/>
      <c r="AK757" s="379"/>
      <c r="AL757" s="1071"/>
      <c r="AM757" s="1071"/>
      <c r="AN757" s="1071"/>
      <c r="AO757" s="1071"/>
    </row>
    <row r="758" spans="1:41" ht="18.75" hidden="1" customHeight="1" x14ac:dyDescent="0.4">
      <c r="A758" s="344" t="s">
        <v>462</v>
      </c>
      <c r="B758" s="344" t="s">
        <v>163</v>
      </c>
      <c r="C758" s="344" t="s">
        <v>462</v>
      </c>
      <c r="D758" s="344" t="s">
        <v>462</v>
      </c>
      <c r="E758" s="344" t="s">
        <v>462</v>
      </c>
      <c r="F758" s="344" t="s">
        <v>163</v>
      </c>
      <c r="G758" s="344" t="s">
        <v>462</v>
      </c>
      <c r="H758" s="344" t="s">
        <v>462</v>
      </c>
      <c r="I758" s="345" t="s">
        <v>462</v>
      </c>
      <c r="J758" s="402"/>
      <c r="K758" s="403"/>
      <c r="L758" s="404"/>
      <c r="M758" s="405"/>
      <c r="N758" s="406"/>
      <c r="O758" s="407"/>
      <c r="P758" s="408"/>
      <c r="Q758" s="1040"/>
      <c r="R758" s="409" t="s">
        <v>473</v>
      </c>
      <c r="S758" s="410" t="s">
        <v>545</v>
      </c>
      <c r="T758" s="410"/>
      <c r="U758" s="411"/>
      <c r="V758" s="411"/>
      <c r="W758" s="410"/>
      <c r="X758" s="411"/>
      <c r="Y758" s="411"/>
      <c r="Z758" s="411"/>
      <c r="AA758" s="410"/>
      <c r="AB758" s="412"/>
      <c r="AC758" s="410"/>
      <c r="AD758" s="411"/>
      <c r="AE758" s="410"/>
      <c r="AF758" s="413"/>
      <c r="AG758" s="414"/>
      <c r="AH758" s="415"/>
      <c r="AI758" s="415"/>
      <c r="AJ758" s="415"/>
      <c r="AK758" s="416"/>
      <c r="AL758" s="1072"/>
      <c r="AM758" s="1072"/>
      <c r="AN758" s="1072"/>
      <c r="AO758" s="1072"/>
    </row>
    <row r="759" spans="1:41" ht="18.75" hidden="1" customHeight="1" x14ac:dyDescent="0.4">
      <c r="A759" s="324" t="s">
        <v>462</v>
      </c>
      <c r="B759" s="324" t="s">
        <v>163</v>
      </c>
      <c r="C759" s="324" t="s">
        <v>462</v>
      </c>
      <c r="D759" s="324" t="s">
        <v>462</v>
      </c>
      <c r="E759" s="324" t="s">
        <v>462</v>
      </c>
      <c r="F759" s="324" t="s">
        <v>163</v>
      </c>
      <c r="G759" s="324" t="s">
        <v>462</v>
      </c>
      <c r="H759" s="324" t="s">
        <v>462</v>
      </c>
      <c r="I759" s="324" t="s">
        <v>462</v>
      </c>
      <c r="J759" s="462"/>
      <c r="K759" s="463"/>
      <c r="L759" s="352"/>
      <c r="M759" s="353"/>
      <c r="N759" s="342"/>
      <c r="O759" s="354"/>
      <c r="P759" s="342"/>
      <c r="Q759" s="1014" t="s">
        <v>548</v>
      </c>
      <c r="R759" s="363" t="s">
        <v>473</v>
      </c>
      <c r="S759" s="340" t="s">
        <v>549</v>
      </c>
      <c r="T759" s="442"/>
      <c r="U759" s="458"/>
      <c r="V759" s="444" t="s">
        <v>473</v>
      </c>
      <c r="W759" s="340" t="s">
        <v>622</v>
      </c>
      <c r="X759" s="443"/>
      <c r="Y759" s="443"/>
      <c r="Z759" s="444" t="s">
        <v>473</v>
      </c>
      <c r="AA759" s="340" t="s">
        <v>623</v>
      </c>
      <c r="AB759" s="443"/>
      <c r="AC759" s="443"/>
      <c r="AD759" s="444" t="s">
        <v>473</v>
      </c>
      <c r="AE759" s="340" t="s">
        <v>624</v>
      </c>
      <c r="AF759" s="443"/>
      <c r="AG759" s="445"/>
      <c r="AH759" s="363" t="s">
        <v>473</v>
      </c>
      <c r="AI759" s="340" t="s">
        <v>487</v>
      </c>
      <c r="AJ759" s="340"/>
      <c r="AK759" s="364"/>
      <c r="AL759" s="1069"/>
      <c r="AM759" s="1069"/>
      <c r="AN759" s="1069"/>
      <c r="AO759" s="1069"/>
    </row>
    <row r="760" spans="1:41" ht="18.75" hidden="1" customHeight="1" x14ac:dyDescent="0.4">
      <c r="A760" s="324" t="s">
        <v>462</v>
      </c>
      <c r="B760" s="324" t="s">
        <v>163</v>
      </c>
      <c r="C760" s="324" t="s">
        <v>462</v>
      </c>
      <c r="D760" s="324" t="s">
        <v>462</v>
      </c>
      <c r="E760" s="324" t="s">
        <v>462</v>
      </c>
      <c r="F760" s="324" t="s">
        <v>163</v>
      </c>
      <c r="G760" s="324" t="s">
        <v>462</v>
      </c>
      <c r="H760" s="324" t="s">
        <v>462</v>
      </c>
      <c r="I760" s="324" t="s">
        <v>462</v>
      </c>
      <c r="J760" s="464"/>
      <c r="K760" s="465"/>
      <c r="L760" s="367"/>
      <c r="M760" s="368"/>
      <c r="N760" s="349"/>
      <c r="O760" s="369"/>
      <c r="P760" s="349"/>
      <c r="Q760" s="1018"/>
      <c r="R760" s="426" t="s">
        <v>473</v>
      </c>
      <c r="S760" s="388" t="s">
        <v>625</v>
      </c>
      <c r="T760" s="427"/>
      <c r="U760" s="455"/>
      <c r="V760" s="428" t="s">
        <v>473</v>
      </c>
      <c r="W760" s="388" t="s">
        <v>550</v>
      </c>
      <c r="X760" s="433"/>
      <c r="Y760" s="433"/>
      <c r="Z760" s="433"/>
      <c r="AA760" s="433"/>
      <c r="AB760" s="433"/>
      <c r="AC760" s="433"/>
      <c r="AD760" s="433"/>
      <c r="AE760" s="433"/>
      <c r="AF760" s="433"/>
      <c r="AG760" s="434"/>
      <c r="AH760" s="339" t="s">
        <v>473</v>
      </c>
      <c r="AI760" s="347" t="s">
        <v>491</v>
      </c>
      <c r="AJ760" s="378"/>
      <c r="AK760" s="379"/>
      <c r="AL760" s="1070"/>
      <c r="AM760" s="1070"/>
      <c r="AN760" s="1070"/>
      <c r="AO760" s="1070"/>
    </row>
    <row r="761" spans="1:41" ht="18.75" hidden="1" customHeight="1" x14ac:dyDescent="0.4">
      <c r="A761" s="324" t="s">
        <v>462</v>
      </c>
      <c r="B761" s="324" t="s">
        <v>163</v>
      </c>
      <c r="C761" s="324" t="s">
        <v>462</v>
      </c>
      <c r="D761" s="324" t="s">
        <v>462</v>
      </c>
      <c r="E761" s="324" t="s">
        <v>462</v>
      </c>
      <c r="F761" s="324" t="s">
        <v>163</v>
      </c>
      <c r="G761" s="324" t="s">
        <v>462</v>
      </c>
      <c r="H761" s="324" t="s">
        <v>462</v>
      </c>
      <c r="I761" s="324" t="s">
        <v>462</v>
      </c>
      <c r="J761" s="464"/>
      <c r="K761" s="465"/>
      <c r="L761" s="367"/>
      <c r="M761" s="368"/>
      <c r="N761" s="349"/>
      <c r="O761" s="369"/>
      <c r="P761" s="349"/>
      <c r="Q761" s="1027" t="s">
        <v>483</v>
      </c>
      <c r="R761" s="394" t="s">
        <v>473</v>
      </c>
      <c r="S761" s="395" t="s">
        <v>484</v>
      </c>
      <c r="T761" s="395"/>
      <c r="U761" s="438"/>
      <c r="V761" s="399" t="s">
        <v>473</v>
      </c>
      <c r="W761" s="395" t="s">
        <v>588</v>
      </c>
      <c r="X761" s="395"/>
      <c r="Y761" s="438"/>
      <c r="Z761" s="399" t="s">
        <v>473</v>
      </c>
      <c r="AA761" s="430" t="s">
        <v>626</v>
      </c>
      <c r="AB761" s="430"/>
      <c r="AC761" s="430"/>
      <c r="AD761" s="391"/>
      <c r="AE761" s="438"/>
      <c r="AF761" s="430"/>
      <c r="AG761" s="392"/>
      <c r="AH761" s="383"/>
      <c r="AI761" s="378"/>
      <c r="AJ761" s="378"/>
      <c r="AK761" s="379"/>
      <c r="AL761" s="1071"/>
      <c r="AM761" s="1071"/>
      <c r="AN761" s="1071"/>
      <c r="AO761" s="1071"/>
    </row>
    <row r="762" spans="1:41" ht="18.75" hidden="1" customHeight="1" x14ac:dyDescent="0.4">
      <c r="A762" s="324" t="s">
        <v>462</v>
      </c>
      <c r="B762" s="324" t="s">
        <v>163</v>
      </c>
      <c r="C762" s="324" t="s">
        <v>462</v>
      </c>
      <c r="D762" s="324" t="s">
        <v>462</v>
      </c>
      <c r="E762" s="324" t="s">
        <v>462</v>
      </c>
      <c r="F762" s="324" t="s">
        <v>163</v>
      </c>
      <c r="G762" s="324" t="s">
        <v>462</v>
      </c>
      <c r="H762" s="324" t="s">
        <v>462</v>
      </c>
      <c r="I762" s="324" t="s">
        <v>462</v>
      </c>
      <c r="J762" s="464"/>
      <c r="K762" s="465"/>
      <c r="L762" s="367"/>
      <c r="M762" s="368"/>
      <c r="N762" s="349"/>
      <c r="O762" s="369"/>
      <c r="P762" s="349"/>
      <c r="Q762" s="1018"/>
      <c r="R762" s="426" t="s">
        <v>473</v>
      </c>
      <c r="S762" s="433" t="s">
        <v>627</v>
      </c>
      <c r="T762" s="433"/>
      <c r="U762" s="433"/>
      <c r="V762" s="428" t="s">
        <v>473</v>
      </c>
      <c r="W762" s="433" t="s">
        <v>628</v>
      </c>
      <c r="X762" s="455"/>
      <c r="Y762" s="433"/>
      <c r="Z762" s="433"/>
      <c r="AA762" s="455"/>
      <c r="AB762" s="433"/>
      <c r="AC762" s="433"/>
      <c r="AD762" s="439"/>
      <c r="AE762" s="455"/>
      <c r="AF762" s="433"/>
      <c r="AG762" s="446"/>
      <c r="AH762" s="383"/>
      <c r="AI762" s="378"/>
      <c r="AJ762" s="378"/>
      <c r="AK762" s="379"/>
      <c r="AL762" s="1071"/>
      <c r="AM762" s="1071"/>
      <c r="AN762" s="1071"/>
      <c r="AO762" s="1071"/>
    </row>
    <row r="763" spans="1:41" ht="18.75" hidden="1" customHeight="1" x14ac:dyDescent="0.4">
      <c r="A763" s="324" t="s">
        <v>462</v>
      </c>
      <c r="B763" s="324" t="s">
        <v>163</v>
      </c>
      <c r="C763" s="324" t="s">
        <v>462</v>
      </c>
      <c r="D763" s="324" t="s">
        <v>462</v>
      </c>
      <c r="E763" s="324" t="s">
        <v>462</v>
      </c>
      <c r="F763" s="324" t="s">
        <v>163</v>
      </c>
      <c r="G763" s="324" t="s">
        <v>462</v>
      </c>
      <c r="H763" s="324" t="s">
        <v>462</v>
      </c>
      <c r="I763" s="324" t="s">
        <v>462</v>
      </c>
      <c r="J763" s="464"/>
      <c r="K763" s="465"/>
      <c r="L763" s="367"/>
      <c r="M763" s="368"/>
      <c r="N763" s="349"/>
      <c r="O763" s="369"/>
      <c r="P763" s="349"/>
      <c r="Q763" s="387" t="s">
        <v>361</v>
      </c>
      <c r="R763" s="371" t="s">
        <v>473</v>
      </c>
      <c r="S763" s="372" t="s">
        <v>552</v>
      </c>
      <c r="T763" s="373"/>
      <c r="U763" s="374"/>
      <c r="V763" s="375" t="s">
        <v>473</v>
      </c>
      <c r="W763" s="372" t="s">
        <v>553</v>
      </c>
      <c r="X763" s="376"/>
      <c r="Y763" s="376"/>
      <c r="Z763" s="376"/>
      <c r="AA763" s="376"/>
      <c r="AB763" s="376"/>
      <c r="AC763" s="376"/>
      <c r="AD763" s="376"/>
      <c r="AE763" s="376"/>
      <c r="AF763" s="376"/>
      <c r="AG763" s="382"/>
      <c r="AH763" s="383"/>
      <c r="AI763" s="378"/>
      <c r="AJ763" s="378"/>
      <c r="AK763" s="379"/>
      <c r="AL763" s="1071"/>
      <c r="AM763" s="1071"/>
      <c r="AN763" s="1071"/>
      <c r="AO763" s="1071"/>
    </row>
    <row r="764" spans="1:41" ht="19.5" hidden="1" customHeight="1" x14ac:dyDescent="0.4">
      <c r="A764" s="324" t="s">
        <v>462</v>
      </c>
      <c r="B764" s="324" t="s">
        <v>163</v>
      </c>
      <c r="C764" s="324" t="s">
        <v>462</v>
      </c>
      <c r="D764" s="324" t="s">
        <v>462</v>
      </c>
      <c r="E764" s="324" t="s">
        <v>462</v>
      </c>
      <c r="F764" s="324" t="s">
        <v>163</v>
      </c>
      <c r="G764" s="324" t="s">
        <v>462</v>
      </c>
      <c r="H764" s="324" t="s">
        <v>462</v>
      </c>
      <c r="I764" s="324" t="s">
        <v>462</v>
      </c>
      <c r="J764" s="365"/>
      <c r="K764" s="366"/>
      <c r="L764" s="367"/>
      <c r="M764" s="368"/>
      <c r="N764" s="349"/>
      <c r="O764" s="369"/>
      <c r="P764" s="380"/>
      <c r="Q764" s="381" t="s">
        <v>492</v>
      </c>
      <c r="R764" s="371" t="s">
        <v>473</v>
      </c>
      <c r="S764" s="372" t="s">
        <v>489</v>
      </c>
      <c r="T764" s="373"/>
      <c r="U764" s="374"/>
      <c r="V764" s="375" t="s">
        <v>473</v>
      </c>
      <c r="W764" s="372" t="s">
        <v>493</v>
      </c>
      <c r="X764" s="375"/>
      <c r="Y764" s="372"/>
      <c r="Z764" s="376"/>
      <c r="AA764" s="376"/>
      <c r="AB764" s="376"/>
      <c r="AC764" s="376"/>
      <c r="AD764" s="376"/>
      <c r="AE764" s="376"/>
      <c r="AF764" s="376"/>
      <c r="AG764" s="382"/>
      <c r="AH764" s="378"/>
      <c r="AI764" s="378"/>
      <c r="AJ764" s="378"/>
      <c r="AK764" s="379"/>
      <c r="AL764" s="1071"/>
      <c r="AM764" s="1071"/>
      <c r="AN764" s="1071"/>
      <c r="AO764" s="1071"/>
    </row>
    <row r="765" spans="1:41" ht="19.5" hidden="1" customHeight="1" x14ac:dyDescent="0.4">
      <c r="A765" s="324" t="s">
        <v>462</v>
      </c>
      <c r="B765" s="324" t="s">
        <v>163</v>
      </c>
      <c r="C765" s="324" t="s">
        <v>462</v>
      </c>
      <c r="D765" s="324" t="s">
        <v>462</v>
      </c>
      <c r="E765" s="324" t="s">
        <v>462</v>
      </c>
      <c r="F765" s="324" t="s">
        <v>163</v>
      </c>
      <c r="G765" s="324" t="s">
        <v>462</v>
      </c>
      <c r="H765" s="324" t="s">
        <v>462</v>
      </c>
      <c r="I765" s="324" t="s">
        <v>462</v>
      </c>
      <c r="J765" s="365"/>
      <c r="K765" s="366"/>
      <c r="L765" s="367"/>
      <c r="M765" s="368"/>
      <c r="N765" s="349"/>
      <c r="O765" s="369"/>
      <c r="P765" s="380"/>
      <c r="Q765" s="381" t="s">
        <v>494</v>
      </c>
      <c r="R765" s="371" t="s">
        <v>473</v>
      </c>
      <c r="S765" s="372" t="s">
        <v>489</v>
      </c>
      <c r="T765" s="373"/>
      <c r="U765" s="374"/>
      <c r="V765" s="375" t="s">
        <v>473</v>
      </c>
      <c r="W765" s="372" t="s">
        <v>493</v>
      </c>
      <c r="X765" s="375"/>
      <c r="Y765" s="372"/>
      <c r="Z765" s="376"/>
      <c r="AA765" s="376"/>
      <c r="AB765" s="376"/>
      <c r="AC765" s="376"/>
      <c r="AD765" s="376"/>
      <c r="AE765" s="376"/>
      <c r="AF765" s="376"/>
      <c r="AG765" s="382"/>
      <c r="AH765" s="378"/>
      <c r="AI765" s="378"/>
      <c r="AJ765" s="378"/>
      <c r="AK765" s="379"/>
      <c r="AL765" s="1071"/>
      <c r="AM765" s="1071"/>
      <c r="AN765" s="1071"/>
      <c r="AO765" s="1071"/>
    </row>
    <row r="766" spans="1:41" ht="18.75" hidden="1" customHeight="1" x14ac:dyDescent="0.4">
      <c r="A766" s="324" t="s">
        <v>462</v>
      </c>
      <c r="B766" s="324" t="s">
        <v>163</v>
      </c>
      <c r="C766" s="324" t="s">
        <v>462</v>
      </c>
      <c r="D766" s="324" t="s">
        <v>462</v>
      </c>
      <c r="E766" s="324" t="s">
        <v>462</v>
      </c>
      <c r="F766" s="324" t="s">
        <v>163</v>
      </c>
      <c r="G766" s="324" t="s">
        <v>462</v>
      </c>
      <c r="H766" s="324" t="s">
        <v>462</v>
      </c>
      <c r="I766" s="324" t="s">
        <v>462</v>
      </c>
      <c r="J766" s="464"/>
      <c r="K766" s="465"/>
      <c r="L766" s="367"/>
      <c r="M766" s="368"/>
      <c r="N766" s="349"/>
      <c r="O766" s="369"/>
      <c r="P766" s="349"/>
      <c r="Q766" s="387" t="s">
        <v>630</v>
      </c>
      <c r="R766" s="371" t="s">
        <v>473</v>
      </c>
      <c r="S766" s="372" t="s">
        <v>549</v>
      </c>
      <c r="T766" s="373"/>
      <c r="U766" s="374"/>
      <c r="V766" s="375" t="s">
        <v>473</v>
      </c>
      <c r="W766" s="372" t="s">
        <v>632</v>
      </c>
      <c r="X766" s="376"/>
      <c r="Y766" s="376"/>
      <c r="Z766" s="376"/>
      <c r="AA766" s="376"/>
      <c r="AB766" s="376"/>
      <c r="AC766" s="376"/>
      <c r="AD766" s="376"/>
      <c r="AE766" s="376"/>
      <c r="AF766" s="376"/>
      <c r="AG766" s="382"/>
      <c r="AH766" s="383"/>
      <c r="AI766" s="378"/>
      <c r="AJ766" s="378"/>
      <c r="AK766" s="379"/>
      <c r="AL766" s="1071"/>
      <c r="AM766" s="1071"/>
      <c r="AN766" s="1071"/>
      <c r="AO766" s="1071"/>
    </row>
    <row r="767" spans="1:41" ht="18.75" hidden="1" customHeight="1" x14ac:dyDescent="0.4">
      <c r="A767" s="324" t="s">
        <v>462</v>
      </c>
      <c r="B767" s="324" t="s">
        <v>163</v>
      </c>
      <c r="C767" s="324" t="s">
        <v>462</v>
      </c>
      <c r="D767" s="324" t="s">
        <v>462</v>
      </c>
      <c r="E767" s="324" t="s">
        <v>462</v>
      </c>
      <c r="F767" s="324" t="s">
        <v>163</v>
      </c>
      <c r="G767" s="324" t="s">
        <v>462</v>
      </c>
      <c r="H767" s="324" t="s">
        <v>462</v>
      </c>
      <c r="I767" s="324" t="s">
        <v>462</v>
      </c>
      <c r="J767" s="464"/>
      <c r="K767" s="465"/>
      <c r="L767" s="367"/>
      <c r="M767" s="368"/>
      <c r="N767" s="349"/>
      <c r="O767" s="369"/>
      <c r="P767" s="349"/>
      <c r="Q767" s="387" t="s">
        <v>633</v>
      </c>
      <c r="R767" s="371" t="s">
        <v>473</v>
      </c>
      <c r="S767" s="372" t="s">
        <v>549</v>
      </c>
      <c r="T767" s="373"/>
      <c r="U767" s="374"/>
      <c r="V767" s="375" t="s">
        <v>473</v>
      </c>
      <c r="W767" s="372" t="s">
        <v>632</v>
      </c>
      <c r="X767" s="376"/>
      <c r="Y767" s="376"/>
      <c r="Z767" s="376"/>
      <c r="AA767" s="376"/>
      <c r="AB767" s="376"/>
      <c r="AC767" s="376"/>
      <c r="AD767" s="376"/>
      <c r="AE767" s="376"/>
      <c r="AF767" s="376"/>
      <c r="AG767" s="382"/>
      <c r="AH767" s="383"/>
      <c r="AI767" s="378"/>
      <c r="AJ767" s="378"/>
      <c r="AK767" s="379"/>
      <c r="AL767" s="1071"/>
      <c r="AM767" s="1071"/>
      <c r="AN767" s="1071"/>
      <c r="AO767" s="1071"/>
    </row>
    <row r="768" spans="1:41" ht="18.75" hidden="1" customHeight="1" x14ac:dyDescent="0.4">
      <c r="A768" s="324" t="s">
        <v>462</v>
      </c>
      <c r="B768" s="324" t="s">
        <v>163</v>
      </c>
      <c r="C768" s="324" t="s">
        <v>462</v>
      </c>
      <c r="D768" s="324" t="s">
        <v>462</v>
      </c>
      <c r="E768" s="324" t="s">
        <v>462</v>
      </c>
      <c r="F768" s="324" t="s">
        <v>163</v>
      </c>
      <c r="G768" s="324" t="s">
        <v>462</v>
      </c>
      <c r="H768" s="324" t="s">
        <v>462</v>
      </c>
      <c r="I768" s="324" t="s">
        <v>462</v>
      </c>
      <c r="J768" s="464"/>
      <c r="K768" s="465"/>
      <c r="L768" s="367"/>
      <c r="M768" s="368"/>
      <c r="N768" s="349"/>
      <c r="O768" s="369"/>
      <c r="P768" s="349"/>
      <c r="Q768" s="387" t="s">
        <v>678</v>
      </c>
      <c r="R768" s="371" t="s">
        <v>473</v>
      </c>
      <c r="S768" s="372" t="s">
        <v>484</v>
      </c>
      <c r="T768" s="373"/>
      <c r="U768" s="375" t="s">
        <v>473</v>
      </c>
      <c r="V768" s="372" t="s">
        <v>499</v>
      </c>
      <c r="W768" s="376"/>
      <c r="X768" s="376"/>
      <c r="Y768" s="376"/>
      <c r="Z768" s="376"/>
      <c r="AA768" s="376"/>
      <c r="AB768" s="376"/>
      <c r="AC768" s="376"/>
      <c r="AD768" s="376"/>
      <c r="AE768" s="376"/>
      <c r="AF768" s="376"/>
      <c r="AG768" s="382"/>
      <c r="AH768" s="383"/>
      <c r="AI768" s="378"/>
      <c r="AJ768" s="378"/>
      <c r="AK768" s="379"/>
      <c r="AL768" s="1071"/>
      <c r="AM768" s="1071"/>
      <c r="AN768" s="1071"/>
      <c r="AO768" s="1071"/>
    </row>
    <row r="769" spans="1:41" ht="18.75" hidden="1" customHeight="1" x14ac:dyDescent="0.4">
      <c r="A769" s="324" t="s">
        <v>462</v>
      </c>
      <c r="B769" s="324" t="s">
        <v>163</v>
      </c>
      <c r="C769" s="324" t="s">
        <v>462</v>
      </c>
      <c r="D769" s="324" t="s">
        <v>462</v>
      </c>
      <c r="E769" s="324" t="s">
        <v>462</v>
      </c>
      <c r="F769" s="324" t="s">
        <v>163</v>
      </c>
      <c r="G769" s="324" t="s">
        <v>462</v>
      </c>
      <c r="H769" s="324" t="s">
        <v>462</v>
      </c>
      <c r="I769" s="324" t="s">
        <v>462</v>
      </c>
      <c r="J769" s="464"/>
      <c r="K769" s="465"/>
      <c r="L769" s="367"/>
      <c r="M769" s="368"/>
      <c r="N769" s="349"/>
      <c r="O769" s="369"/>
      <c r="P769" s="349"/>
      <c r="Q769" s="387" t="s">
        <v>681</v>
      </c>
      <c r="R769" s="371" t="s">
        <v>473</v>
      </c>
      <c r="S769" s="372" t="s">
        <v>552</v>
      </c>
      <c r="T769" s="373"/>
      <c r="U769" s="374"/>
      <c r="V769" s="375" t="s">
        <v>473</v>
      </c>
      <c r="W769" s="372" t="s">
        <v>553</v>
      </c>
      <c r="X769" s="376"/>
      <c r="Y769" s="376"/>
      <c r="Z769" s="376"/>
      <c r="AA769" s="376"/>
      <c r="AB769" s="376"/>
      <c r="AC769" s="376"/>
      <c r="AD769" s="376"/>
      <c r="AE769" s="376"/>
      <c r="AF769" s="376"/>
      <c r="AG769" s="382"/>
      <c r="AH769" s="383"/>
      <c r="AI769" s="378"/>
      <c r="AJ769" s="378"/>
      <c r="AK769" s="379"/>
      <c r="AL769" s="1071"/>
      <c r="AM769" s="1071"/>
      <c r="AN769" s="1071"/>
      <c r="AO769" s="1071"/>
    </row>
    <row r="770" spans="1:41" ht="19.5" hidden="1" customHeight="1" x14ac:dyDescent="0.4">
      <c r="A770" s="324" t="s">
        <v>462</v>
      </c>
      <c r="B770" s="324" t="s">
        <v>163</v>
      </c>
      <c r="C770" s="324" t="s">
        <v>462</v>
      </c>
      <c r="D770" s="324" t="s">
        <v>462</v>
      </c>
      <c r="E770" s="324" t="s">
        <v>462</v>
      </c>
      <c r="F770" s="324" t="s">
        <v>163</v>
      </c>
      <c r="G770" s="324" t="s">
        <v>462</v>
      </c>
      <c r="H770" s="324" t="s">
        <v>462</v>
      </c>
      <c r="I770" s="324" t="s">
        <v>462</v>
      </c>
      <c r="J770" s="365"/>
      <c r="K770" s="366"/>
      <c r="L770" s="367"/>
      <c r="M770" s="368"/>
      <c r="N770" s="349"/>
      <c r="O770" s="369"/>
      <c r="P770" s="380"/>
      <c r="Q770" s="381" t="s">
        <v>423</v>
      </c>
      <c r="R770" s="371" t="s">
        <v>473</v>
      </c>
      <c r="S770" s="372" t="s">
        <v>484</v>
      </c>
      <c r="T770" s="372"/>
      <c r="U770" s="375" t="s">
        <v>473</v>
      </c>
      <c r="V770" s="372" t="s">
        <v>499</v>
      </c>
      <c r="W770" s="372"/>
      <c r="X770" s="376"/>
      <c r="Y770" s="372"/>
      <c r="Z770" s="376"/>
      <c r="AA770" s="376"/>
      <c r="AB770" s="376"/>
      <c r="AC770" s="376"/>
      <c r="AD770" s="376"/>
      <c r="AE770" s="376"/>
      <c r="AF770" s="376"/>
      <c r="AG770" s="382"/>
      <c r="AH770" s="378"/>
      <c r="AI770" s="378"/>
      <c r="AJ770" s="378"/>
      <c r="AK770" s="379"/>
      <c r="AL770" s="1071"/>
      <c r="AM770" s="1071"/>
      <c r="AN770" s="1071"/>
      <c r="AO770" s="1071"/>
    </row>
    <row r="771" spans="1:41" ht="18.75" hidden="1" customHeight="1" x14ac:dyDescent="0.4">
      <c r="A771" s="324" t="s">
        <v>462</v>
      </c>
      <c r="B771" s="324" t="s">
        <v>163</v>
      </c>
      <c r="C771" s="324" t="s">
        <v>462</v>
      </c>
      <c r="D771" s="324" t="s">
        <v>462</v>
      </c>
      <c r="E771" s="324" t="s">
        <v>462</v>
      </c>
      <c r="F771" s="324" t="s">
        <v>163</v>
      </c>
      <c r="G771" s="324" t="s">
        <v>462</v>
      </c>
      <c r="H771" s="324" t="s">
        <v>462</v>
      </c>
      <c r="I771" s="324" t="s">
        <v>462</v>
      </c>
      <c r="J771" s="464"/>
      <c r="K771" s="465"/>
      <c r="L771" s="367"/>
      <c r="M771" s="368"/>
      <c r="N771" s="349"/>
      <c r="O771" s="369"/>
      <c r="P771" s="349"/>
      <c r="Q771" s="387" t="s">
        <v>578</v>
      </c>
      <c r="R771" s="371" t="s">
        <v>473</v>
      </c>
      <c r="S771" s="372" t="s">
        <v>484</v>
      </c>
      <c r="T771" s="373"/>
      <c r="U771" s="375" t="s">
        <v>473</v>
      </c>
      <c r="V771" s="372" t="s">
        <v>499</v>
      </c>
      <c r="W771" s="376"/>
      <c r="X771" s="376"/>
      <c r="Y771" s="376"/>
      <c r="Z771" s="376"/>
      <c r="AA771" s="376"/>
      <c r="AB771" s="376"/>
      <c r="AC771" s="376"/>
      <c r="AD771" s="376"/>
      <c r="AE771" s="376"/>
      <c r="AF771" s="376"/>
      <c r="AG771" s="382"/>
      <c r="AH771" s="383"/>
      <c r="AI771" s="378"/>
      <c r="AJ771" s="378"/>
      <c r="AK771" s="379"/>
      <c r="AL771" s="1071"/>
      <c r="AM771" s="1071"/>
      <c r="AN771" s="1071"/>
      <c r="AO771" s="1071"/>
    </row>
    <row r="772" spans="1:41" ht="18.75" hidden="1" customHeight="1" x14ac:dyDescent="0.4">
      <c r="A772" s="324" t="s">
        <v>462</v>
      </c>
      <c r="B772" s="324" t="s">
        <v>163</v>
      </c>
      <c r="C772" s="324" t="s">
        <v>462</v>
      </c>
      <c r="D772" s="324" t="s">
        <v>462</v>
      </c>
      <c r="E772" s="324" t="s">
        <v>462</v>
      </c>
      <c r="F772" s="324" t="s">
        <v>163</v>
      </c>
      <c r="G772" s="324" t="s">
        <v>462</v>
      </c>
      <c r="H772" s="324" t="s">
        <v>462</v>
      </c>
      <c r="I772" s="324" t="s">
        <v>462</v>
      </c>
      <c r="J772" s="464"/>
      <c r="K772" s="465"/>
      <c r="L772" s="367"/>
      <c r="M772" s="368"/>
      <c r="N772" s="349"/>
      <c r="O772" s="369"/>
      <c r="P772" s="349"/>
      <c r="Q772" s="387" t="s">
        <v>431</v>
      </c>
      <c r="R772" s="371" t="s">
        <v>473</v>
      </c>
      <c r="S772" s="372" t="s">
        <v>484</v>
      </c>
      <c r="T772" s="372"/>
      <c r="U772" s="375" t="s">
        <v>473</v>
      </c>
      <c r="V772" s="372" t="s">
        <v>496</v>
      </c>
      <c r="W772" s="372"/>
      <c r="X772" s="375" t="s">
        <v>473</v>
      </c>
      <c r="Y772" s="372" t="s">
        <v>497</v>
      </c>
      <c r="Z772" s="376"/>
      <c r="AA772" s="376"/>
      <c r="AB772" s="376"/>
      <c r="AC772" s="376"/>
      <c r="AD772" s="376"/>
      <c r="AE772" s="376"/>
      <c r="AF772" s="376"/>
      <c r="AG772" s="382"/>
      <c r="AH772" s="383"/>
      <c r="AI772" s="378"/>
      <c r="AJ772" s="378"/>
      <c r="AK772" s="379"/>
      <c r="AL772" s="1071"/>
      <c r="AM772" s="1071"/>
      <c r="AN772" s="1071"/>
      <c r="AO772" s="1071"/>
    </row>
    <row r="773" spans="1:41" ht="18.75" hidden="1" customHeight="1" x14ac:dyDescent="0.4">
      <c r="A773" s="324" t="s">
        <v>462</v>
      </c>
      <c r="B773" s="324" t="s">
        <v>163</v>
      </c>
      <c r="C773" s="324" t="s">
        <v>462</v>
      </c>
      <c r="D773" s="324" t="s">
        <v>462</v>
      </c>
      <c r="E773" s="324" t="s">
        <v>462</v>
      </c>
      <c r="F773" s="324" t="s">
        <v>163</v>
      </c>
      <c r="G773" s="324" t="s">
        <v>462</v>
      </c>
      <c r="H773" s="324" t="s">
        <v>462</v>
      </c>
      <c r="I773" s="324" t="s">
        <v>462</v>
      </c>
      <c r="J773" s="464"/>
      <c r="K773" s="465"/>
      <c r="L773" s="367"/>
      <c r="M773" s="368"/>
      <c r="N773" s="349"/>
      <c r="O773" s="369"/>
      <c r="P773" s="349"/>
      <c r="Q773" s="387" t="s">
        <v>652</v>
      </c>
      <c r="R773" s="371" t="s">
        <v>473</v>
      </c>
      <c r="S773" s="372" t="s">
        <v>484</v>
      </c>
      <c r="T773" s="372"/>
      <c r="U773" s="375" t="s">
        <v>473</v>
      </c>
      <c r="V773" s="372" t="s">
        <v>496</v>
      </c>
      <c r="W773" s="372"/>
      <c r="X773" s="375" t="s">
        <v>473</v>
      </c>
      <c r="Y773" s="372" t="s">
        <v>497</v>
      </c>
      <c r="Z773" s="376"/>
      <c r="AA773" s="376"/>
      <c r="AB773" s="376"/>
      <c r="AC773" s="376"/>
      <c r="AD773" s="376"/>
      <c r="AE773" s="376"/>
      <c r="AF773" s="376"/>
      <c r="AG773" s="382"/>
      <c r="AH773" s="383"/>
      <c r="AI773" s="378"/>
      <c r="AJ773" s="378"/>
      <c r="AK773" s="379"/>
      <c r="AL773" s="1071"/>
      <c r="AM773" s="1071"/>
      <c r="AN773" s="1071"/>
      <c r="AO773" s="1071"/>
    </row>
    <row r="774" spans="1:41" ht="18.75" hidden="1" customHeight="1" x14ac:dyDescent="0.4">
      <c r="A774" s="324" t="s">
        <v>462</v>
      </c>
      <c r="B774" s="324" t="s">
        <v>163</v>
      </c>
      <c r="C774" s="324" t="s">
        <v>462</v>
      </c>
      <c r="D774" s="324" t="s">
        <v>462</v>
      </c>
      <c r="E774" s="324" t="s">
        <v>462</v>
      </c>
      <c r="F774" s="324" t="s">
        <v>163</v>
      </c>
      <c r="G774" s="324" t="s">
        <v>462</v>
      </c>
      <c r="H774" s="324" t="s">
        <v>462</v>
      </c>
      <c r="I774" s="324" t="s">
        <v>462</v>
      </c>
      <c r="J774" s="346" t="s">
        <v>473</v>
      </c>
      <c r="K774" s="465" t="s">
        <v>746</v>
      </c>
      <c r="L774" s="367" t="s">
        <v>691</v>
      </c>
      <c r="M774" s="339" t="s">
        <v>473</v>
      </c>
      <c r="N774" s="349" t="s">
        <v>664</v>
      </c>
      <c r="O774" s="369"/>
      <c r="P774" s="349"/>
      <c r="Q774" s="1027" t="s">
        <v>745</v>
      </c>
      <c r="R774" s="394" t="s">
        <v>473</v>
      </c>
      <c r="S774" s="395" t="s">
        <v>608</v>
      </c>
      <c r="T774" s="395"/>
      <c r="U774" s="391"/>
      <c r="V774" s="391"/>
      <c r="W774" s="391"/>
      <c r="X774" s="391"/>
      <c r="Y774" s="399" t="s">
        <v>473</v>
      </c>
      <c r="Z774" s="395" t="s">
        <v>609</v>
      </c>
      <c r="AA774" s="391"/>
      <c r="AB774" s="391"/>
      <c r="AC774" s="391"/>
      <c r="AD774" s="391"/>
      <c r="AE774" s="391"/>
      <c r="AF774" s="391"/>
      <c r="AG774" s="392"/>
      <c r="AH774" s="383"/>
      <c r="AI774" s="378"/>
      <c r="AJ774" s="378"/>
      <c r="AK774" s="379"/>
      <c r="AL774" s="1071"/>
      <c r="AM774" s="1071"/>
      <c r="AN774" s="1071"/>
      <c r="AO774" s="1071"/>
    </row>
    <row r="775" spans="1:41" ht="18.75" hidden="1" customHeight="1" x14ac:dyDescent="0.4">
      <c r="A775" s="324" t="s">
        <v>462</v>
      </c>
      <c r="B775" s="324" t="s">
        <v>163</v>
      </c>
      <c r="C775" s="324" t="s">
        <v>462</v>
      </c>
      <c r="D775" s="324" t="s">
        <v>462</v>
      </c>
      <c r="E775" s="324" t="s">
        <v>462</v>
      </c>
      <c r="F775" s="324" t="s">
        <v>163</v>
      </c>
      <c r="G775" s="324" t="s">
        <v>462</v>
      </c>
      <c r="H775" s="324" t="s">
        <v>462</v>
      </c>
      <c r="I775" s="324" t="s">
        <v>462</v>
      </c>
      <c r="J775" s="464"/>
      <c r="K775" s="465"/>
      <c r="L775" s="367"/>
      <c r="M775" s="368"/>
      <c r="N775" s="349"/>
      <c r="O775" s="369"/>
      <c r="P775" s="349"/>
      <c r="Q775" s="1018"/>
      <c r="R775" s="426" t="s">
        <v>473</v>
      </c>
      <c r="S775" s="388" t="s">
        <v>641</v>
      </c>
      <c r="T775" s="439"/>
      <c r="U775" s="439"/>
      <c r="V775" s="439"/>
      <c r="W775" s="439"/>
      <c r="X775" s="439"/>
      <c r="Y775" s="439"/>
      <c r="Z775" s="433"/>
      <c r="AA775" s="439"/>
      <c r="AB775" s="439"/>
      <c r="AC775" s="439"/>
      <c r="AD775" s="439"/>
      <c r="AE775" s="439"/>
      <c r="AF775" s="439"/>
      <c r="AG775" s="446"/>
      <c r="AH775" s="383"/>
      <c r="AI775" s="378"/>
      <c r="AJ775" s="378"/>
      <c r="AK775" s="379"/>
      <c r="AL775" s="1071"/>
      <c r="AM775" s="1071"/>
      <c r="AN775" s="1071"/>
      <c r="AO775" s="1071"/>
    </row>
    <row r="776" spans="1:41" ht="18.75" hidden="1" customHeight="1" x14ac:dyDescent="0.4">
      <c r="A776" s="324" t="s">
        <v>462</v>
      </c>
      <c r="B776" s="324" t="s">
        <v>163</v>
      </c>
      <c r="C776" s="324" t="s">
        <v>462</v>
      </c>
      <c r="D776" s="324" t="s">
        <v>462</v>
      </c>
      <c r="E776" s="324" t="s">
        <v>462</v>
      </c>
      <c r="F776" s="324" t="s">
        <v>163</v>
      </c>
      <c r="G776" s="324" t="s">
        <v>462</v>
      </c>
      <c r="H776" s="324" t="s">
        <v>462</v>
      </c>
      <c r="I776" s="324" t="s">
        <v>462</v>
      </c>
      <c r="J776" s="464"/>
      <c r="K776" s="465"/>
      <c r="L776" s="367"/>
      <c r="M776" s="368"/>
      <c r="N776" s="349"/>
      <c r="O776" s="369"/>
      <c r="P776" s="349"/>
      <c r="Q776" s="1027" t="s">
        <v>615</v>
      </c>
      <c r="R776" s="394" t="s">
        <v>473</v>
      </c>
      <c r="S776" s="395" t="s">
        <v>642</v>
      </c>
      <c r="T776" s="437"/>
      <c r="U776" s="438"/>
      <c r="V776" s="399" t="s">
        <v>473</v>
      </c>
      <c r="W776" s="395" t="s">
        <v>643</v>
      </c>
      <c r="X776" s="391"/>
      <c r="Y776" s="391"/>
      <c r="Z776" s="399" t="s">
        <v>473</v>
      </c>
      <c r="AA776" s="395" t="s">
        <v>644</v>
      </c>
      <c r="AB776" s="391"/>
      <c r="AC776" s="391"/>
      <c r="AD776" s="391"/>
      <c r="AE776" s="391"/>
      <c r="AF776" s="391"/>
      <c r="AG776" s="392"/>
      <c r="AH776" s="383"/>
      <c r="AI776" s="378"/>
      <c r="AJ776" s="378"/>
      <c r="AK776" s="379"/>
      <c r="AL776" s="1071"/>
      <c r="AM776" s="1071"/>
      <c r="AN776" s="1071"/>
      <c r="AO776" s="1071"/>
    </row>
    <row r="777" spans="1:41" ht="18.75" hidden="1" customHeight="1" x14ac:dyDescent="0.4">
      <c r="A777" s="324" t="s">
        <v>462</v>
      </c>
      <c r="B777" s="324" t="s">
        <v>163</v>
      </c>
      <c r="C777" s="324" t="s">
        <v>462</v>
      </c>
      <c r="D777" s="324" t="s">
        <v>462</v>
      </c>
      <c r="E777" s="324" t="s">
        <v>462</v>
      </c>
      <c r="F777" s="324" t="s">
        <v>163</v>
      </c>
      <c r="G777" s="324" t="s">
        <v>462</v>
      </c>
      <c r="H777" s="324" t="s">
        <v>462</v>
      </c>
      <c r="I777" s="324" t="s">
        <v>462</v>
      </c>
      <c r="J777" s="464"/>
      <c r="K777" s="465"/>
      <c r="L777" s="367"/>
      <c r="M777" s="368"/>
      <c r="N777" s="349"/>
      <c r="O777" s="369"/>
      <c r="P777" s="349"/>
      <c r="Q777" s="1018"/>
      <c r="R777" s="426" t="s">
        <v>473</v>
      </c>
      <c r="S777" s="388" t="s">
        <v>645</v>
      </c>
      <c r="T777" s="439"/>
      <c r="U777" s="439"/>
      <c r="V777" s="439"/>
      <c r="W777" s="439"/>
      <c r="X777" s="439"/>
      <c r="Y777" s="439"/>
      <c r="Z777" s="428" t="s">
        <v>473</v>
      </c>
      <c r="AA777" s="388" t="s">
        <v>646</v>
      </c>
      <c r="AB777" s="433"/>
      <c r="AC777" s="439"/>
      <c r="AD777" s="439"/>
      <c r="AE777" s="439"/>
      <c r="AF777" s="439"/>
      <c r="AG777" s="446"/>
      <c r="AH777" s="383"/>
      <c r="AI777" s="378"/>
      <c r="AJ777" s="378"/>
      <c r="AK777" s="379"/>
      <c r="AL777" s="1071"/>
      <c r="AM777" s="1071"/>
      <c r="AN777" s="1071"/>
      <c r="AO777" s="1071"/>
    </row>
    <row r="778" spans="1:41" ht="18.75" hidden="1" customHeight="1" x14ac:dyDescent="0.4">
      <c r="A778" s="324" t="s">
        <v>462</v>
      </c>
      <c r="B778" s="324" t="s">
        <v>163</v>
      </c>
      <c r="C778" s="324" t="s">
        <v>462</v>
      </c>
      <c r="D778" s="324" t="s">
        <v>462</v>
      </c>
      <c r="E778" s="324" t="s">
        <v>462</v>
      </c>
      <c r="F778" s="324" t="s">
        <v>163</v>
      </c>
      <c r="G778" s="324" t="s">
        <v>462</v>
      </c>
      <c r="H778" s="324" t="s">
        <v>462</v>
      </c>
      <c r="I778" s="324" t="s">
        <v>462</v>
      </c>
      <c r="J778" s="464"/>
      <c r="K778" s="465"/>
      <c r="L778" s="367"/>
      <c r="M778" s="368"/>
      <c r="N778" s="349"/>
      <c r="O778" s="369"/>
      <c r="P778" s="349"/>
      <c r="Q778" s="390" t="s">
        <v>522</v>
      </c>
      <c r="R778" s="371" t="s">
        <v>473</v>
      </c>
      <c r="S778" s="372" t="s">
        <v>484</v>
      </c>
      <c r="T778" s="372"/>
      <c r="U778" s="375" t="s">
        <v>473</v>
      </c>
      <c r="V778" s="372" t="s">
        <v>496</v>
      </c>
      <c r="W778" s="372"/>
      <c r="X778" s="375" t="s">
        <v>473</v>
      </c>
      <c r="Y778" s="372" t="s">
        <v>497</v>
      </c>
      <c r="Z778" s="376"/>
      <c r="AA778" s="376"/>
      <c r="AB778" s="376"/>
      <c r="AC778" s="376"/>
      <c r="AD778" s="391"/>
      <c r="AE778" s="391"/>
      <c r="AF778" s="391"/>
      <c r="AG778" s="392"/>
      <c r="AH778" s="383"/>
      <c r="AI778" s="378"/>
      <c r="AJ778" s="378"/>
      <c r="AK778" s="379"/>
      <c r="AL778" s="1071"/>
      <c r="AM778" s="1071"/>
      <c r="AN778" s="1071"/>
      <c r="AO778" s="1071"/>
    </row>
    <row r="779" spans="1:41" ht="18.75" hidden="1" customHeight="1" x14ac:dyDescent="0.4">
      <c r="A779" s="324" t="s">
        <v>462</v>
      </c>
      <c r="B779" s="324" t="s">
        <v>163</v>
      </c>
      <c r="C779" s="324" t="s">
        <v>462</v>
      </c>
      <c r="D779" s="324" t="s">
        <v>462</v>
      </c>
      <c r="E779" s="324" t="s">
        <v>462</v>
      </c>
      <c r="F779" s="324" t="s">
        <v>163</v>
      </c>
      <c r="G779" s="324" t="s">
        <v>462</v>
      </c>
      <c r="H779" s="324" t="s">
        <v>462</v>
      </c>
      <c r="I779" s="324" t="s">
        <v>462</v>
      </c>
      <c r="J779" s="464"/>
      <c r="K779" s="465"/>
      <c r="L779" s="367"/>
      <c r="M779" s="368"/>
      <c r="N779" s="349"/>
      <c r="O779" s="369"/>
      <c r="P779" s="349"/>
      <c r="Q779" s="385" t="s">
        <v>444</v>
      </c>
      <c r="R779" s="371" t="s">
        <v>473</v>
      </c>
      <c r="S779" s="372" t="s">
        <v>484</v>
      </c>
      <c r="T779" s="372"/>
      <c r="U779" s="375" t="s">
        <v>473</v>
      </c>
      <c r="V779" s="372" t="s">
        <v>525</v>
      </c>
      <c r="W779" s="372"/>
      <c r="X779" s="375" t="s">
        <v>473</v>
      </c>
      <c r="Y779" s="372" t="s">
        <v>587</v>
      </c>
      <c r="Z779" s="393"/>
      <c r="AA779" s="375" t="s">
        <v>473</v>
      </c>
      <c r="AB779" s="372" t="s">
        <v>526</v>
      </c>
      <c r="AC779" s="393"/>
      <c r="AD779" s="393"/>
      <c r="AE779" s="393"/>
      <c r="AF779" s="393"/>
      <c r="AG779" s="436"/>
      <c r="AH779" s="383"/>
      <c r="AI779" s="378"/>
      <c r="AJ779" s="378"/>
      <c r="AK779" s="379"/>
      <c r="AL779" s="1071"/>
      <c r="AM779" s="1071"/>
      <c r="AN779" s="1071"/>
      <c r="AO779" s="1071"/>
    </row>
    <row r="780" spans="1:41" ht="18.75" hidden="1" customHeight="1" x14ac:dyDescent="0.4">
      <c r="A780" s="324" t="s">
        <v>462</v>
      </c>
      <c r="B780" s="324" t="s">
        <v>163</v>
      </c>
      <c r="C780" s="324" t="s">
        <v>462</v>
      </c>
      <c r="D780" s="324" t="s">
        <v>462</v>
      </c>
      <c r="E780" s="324" t="s">
        <v>462</v>
      </c>
      <c r="F780" s="324" t="s">
        <v>163</v>
      </c>
      <c r="G780" s="324" t="s">
        <v>462</v>
      </c>
      <c r="H780" s="324" t="s">
        <v>462</v>
      </c>
      <c r="I780" s="324" t="s">
        <v>462</v>
      </c>
      <c r="J780" s="464"/>
      <c r="K780" s="465"/>
      <c r="L780" s="367"/>
      <c r="M780" s="368"/>
      <c r="N780" s="349"/>
      <c r="O780" s="369"/>
      <c r="P780" s="349"/>
      <c r="Q780" s="1000" t="s">
        <v>689</v>
      </c>
      <c r="R780" s="1031" t="s">
        <v>473</v>
      </c>
      <c r="S780" s="1033" t="s">
        <v>484</v>
      </c>
      <c r="T780" s="1033"/>
      <c r="U780" s="1035" t="s">
        <v>473</v>
      </c>
      <c r="V780" s="1033" t="s">
        <v>499</v>
      </c>
      <c r="W780" s="1033"/>
      <c r="X780" s="395"/>
      <c r="Y780" s="395"/>
      <c r="Z780" s="395"/>
      <c r="AA780" s="395"/>
      <c r="AB780" s="395"/>
      <c r="AC780" s="395"/>
      <c r="AD780" s="395"/>
      <c r="AE780" s="395"/>
      <c r="AF780" s="395"/>
      <c r="AG780" s="440"/>
      <c r="AH780" s="383"/>
      <c r="AI780" s="378"/>
      <c r="AJ780" s="378"/>
      <c r="AK780" s="379"/>
      <c r="AL780" s="1071"/>
      <c r="AM780" s="1071"/>
      <c r="AN780" s="1071"/>
      <c r="AO780" s="1071"/>
    </row>
    <row r="781" spans="1:41" ht="18.75" hidden="1" customHeight="1" x14ac:dyDescent="0.4">
      <c r="A781" s="324" t="s">
        <v>462</v>
      </c>
      <c r="B781" s="324" t="s">
        <v>163</v>
      </c>
      <c r="C781" s="324" t="s">
        <v>462</v>
      </c>
      <c r="D781" s="324" t="s">
        <v>462</v>
      </c>
      <c r="E781" s="324" t="s">
        <v>462</v>
      </c>
      <c r="F781" s="324" t="s">
        <v>163</v>
      </c>
      <c r="G781" s="324" t="s">
        <v>462</v>
      </c>
      <c r="H781" s="324" t="s">
        <v>462</v>
      </c>
      <c r="I781" s="324" t="s">
        <v>462</v>
      </c>
      <c r="J781" s="464"/>
      <c r="K781" s="465"/>
      <c r="L781" s="367"/>
      <c r="M781" s="368"/>
      <c r="N781" s="349"/>
      <c r="O781" s="369"/>
      <c r="P781" s="349"/>
      <c r="Q781" s="1029"/>
      <c r="R781" s="1031"/>
      <c r="S781" s="1033"/>
      <c r="T781" s="1033"/>
      <c r="U781" s="1035"/>
      <c r="V781" s="1033"/>
      <c r="W781" s="1033"/>
      <c r="X781" s="388"/>
      <c r="Y781" s="388"/>
      <c r="Z781" s="388"/>
      <c r="AA781" s="388"/>
      <c r="AB781" s="388"/>
      <c r="AC781" s="388"/>
      <c r="AD781" s="388"/>
      <c r="AE781" s="388"/>
      <c r="AF781" s="388"/>
      <c r="AG781" s="441"/>
      <c r="AH781" s="383"/>
      <c r="AI781" s="378"/>
      <c r="AJ781" s="378"/>
      <c r="AK781" s="379"/>
      <c r="AL781" s="1071"/>
      <c r="AM781" s="1071"/>
      <c r="AN781" s="1071"/>
      <c r="AO781" s="1071"/>
    </row>
    <row r="782" spans="1:41" ht="18.75" hidden="1" customHeight="1" x14ac:dyDescent="0.4">
      <c r="A782" s="324" t="s">
        <v>462</v>
      </c>
      <c r="B782" s="324" t="s">
        <v>163</v>
      </c>
      <c r="C782" s="324" t="s">
        <v>462</v>
      </c>
      <c r="D782" s="324" t="s">
        <v>462</v>
      </c>
      <c r="E782" s="324" t="s">
        <v>462</v>
      </c>
      <c r="F782" s="324" t="s">
        <v>163</v>
      </c>
      <c r="G782" s="324" t="s">
        <v>462</v>
      </c>
      <c r="H782" s="324" t="s">
        <v>462</v>
      </c>
      <c r="I782" s="324" t="s">
        <v>462</v>
      </c>
      <c r="J782" s="365"/>
      <c r="K782" s="366"/>
      <c r="L782" s="367"/>
      <c r="M782" s="368"/>
      <c r="N782" s="349"/>
      <c r="O782" s="369"/>
      <c r="P782" s="380"/>
      <c r="Q782" s="1000" t="s">
        <v>527</v>
      </c>
      <c r="R782" s="394" t="s">
        <v>473</v>
      </c>
      <c r="S782" s="395" t="s">
        <v>484</v>
      </c>
      <c r="T782" s="395"/>
      <c r="U782" s="396"/>
      <c r="V782" s="397"/>
      <c r="W782" s="397"/>
      <c r="X782" s="396"/>
      <c r="Y782" s="397"/>
      <c r="Z782" s="398"/>
      <c r="AA782" s="396"/>
      <c r="AB782" s="397"/>
      <c r="AC782" s="398"/>
      <c r="AD782" s="399" t="s">
        <v>473</v>
      </c>
      <c r="AE782" s="395" t="s">
        <v>528</v>
      </c>
      <c r="AF782" s="391"/>
      <c r="AG782" s="392"/>
      <c r="AH782" s="378"/>
      <c r="AI782" s="378"/>
      <c r="AJ782" s="378"/>
      <c r="AK782" s="379"/>
      <c r="AL782" s="1071"/>
      <c r="AM782" s="1071"/>
      <c r="AN782" s="1071"/>
      <c r="AO782" s="1071"/>
    </row>
    <row r="783" spans="1:41" ht="18.75" hidden="1" customHeight="1" x14ac:dyDescent="0.4">
      <c r="A783" s="324" t="s">
        <v>462</v>
      </c>
      <c r="B783" s="324" t="s">
        <v>163</v>
      </c>
      <c r="C783" s="324" t="s">
        <v>462</v>
      </c>
      <c r="D783" s="324" t="s">
        <v>462</v>
      </c>
      <c r="E783" s="324" t="s">
        <v>462</v>
      </c>
      <c r="F783" s="324" t="s">
        <v>163</v>
      </c>
      <c r="G783" s="324" t="s">
        <v>462</v>
      </c>
      <c r="H783" s="324" t="s">
        <v>462</v>
      </c>
      <c r="I783" s="324" t="s">
        <v>462</v>
      </c>
      <c r="J783" s="365"/>
      <c r="K783" s="366"/>
      <c r="L783" s="367"/>
      <c r="M783" s="368"/>
      <c r="N783" s="349"/>
      <c r="O783" s="369"/>
      <c r="P783" s="380"/>
      <c r="Q783" s="1028"/>
      <c r="R783" s="346" t="s">
        <v>473</v>
      </c>
      <c r="S783" s="347" t="s">
        <v>529</v>
      </c>
      <c r="T783" s="347"/>
      <c r="U783" s="339"/>
      <c r="V783" s="339" t="s">
        <v>473</v>
      </c>
      <c r="W783" s="347" t="s">
        <v>530</v>
      </c>
      <c r="X783" s="339"/>
      <c r="Y783" s="339"/>
      <c r="Z783" s="339" t="s">
        <v>473</v>
      </c>
      <c r="AA783" s="347" t="s">
        <v>531</v>
      </c>
      <c r="AB783" s="326"/>
      <c r="AC783" s="347"/>
      <c r="AD783" s="339" t="s">
        <v>473</v>
      </c>
      <c r="AE783" s="347" t="s">
        <v>532</v>
      </c>
      <c r="AF783" s="400"/>
      <c r="AG783" s="401"/>
      <c r="AH783" s="378"/>
      <c r="AI783" s="378"/>
      <c r="AJ783" s="378"/>
      <c r="AK783" s="379"/>
      <c r="AL783" s="1071"/>
      <c r="AM783" s="1071"/>
      <c r="AN783" s="1071"/>
      <c r="AO783" s="1071"/>
    </row>
    <row r="784" spans="1:41" ht="18.75" hidden="1" customHeight="1" x14ac:dyDescent="0.4">
      <c r="A784" s="324" t="s">
        <v>462</v>
      </c>
      <c r="B784" s="324" t="s">
        <v>163</v>
      </c>
      <c r="C784" s="324" t="s">
        <v>462</v>
      </c>
      <c r="D784" s="324" t="s">
        <v>462</v>
      </c>
      <c r="E784" s="324" t="s">
        <v>462</v>
      </c>
      <c r="F784" s="324" t="s">
        <v>163</v>
      </c>
      <c r="G784" s="324" t="s">
        <v>462</v>
      </c>
      <c r="H784" s="324" t="s">
        <v>462</v>
      </c>
      <c r="I784" s="324" t="s">
        <v>462</v>
      </c>
      <c r="J784" s="365"/>
      <c r="K784" s="366"/>
      <c r="L784" s="367"/>
      <c r="M784" s="368"/>
      <c r="N784" s="349"/>
      <c r="O784" s="369"/>
      <c r="P784" s="380"/>
      <c r="Q784" s="1028"/>
      <c r="R784" s="346" t="s">
        <v>473</v>
      </c>
      <c r="S784" s="347" t="s">
        <v>533</v>
      </c>
      <c r="T784" s="347"/>
      <c r="U784" s="339"/>
      <c r="V784" s="339" t="s">
        <v>473</v>
      </c>
      <c r="W784" s="347" t="s">
        <v>534</v>
      </c>
      <c r="X784" s="339"/>
      <c r="Y784" s="339"/>
      <c r="Z784" s="339" t="s">
        <v>473</v>
      </c>
      <c r="AA784" s="347" t="s">
        <v>535</v>
      </c>
      <c r="AB784" s="326"/>
      <c r="AC784" s="347"/>
      <c r="AD784" s="339" t="s">
        <v>473</v>
      </c>
      <c r="AE784" s="347" t="s">
        <v>536</v>
      </c>
      <c r="AF784" s="400"/>
      <c r="AG784" s="401"/>
      <c r="AH784" s="378"/>
      <c r="AI784" s="378"/>
      <c r="AJ784" s="378"/>
      <c r="AK784" s="379"/>
      <c r="AL784" s="1071"/>
      <c r="AM784" s="1071"/>
      <c r="AN784" s="1071"/>
      <c r="AO784" s="1071"/>
    </row>
    <row r="785" spans="1:41" ht="18.75" hidden="1" customHeight="1" x14ac:dyDescent="0.4">
      <c r="A785" s="324" t="s">
        <v>462</v>
      </c>
      <c r="B785" s="324" t="s">
        <v>163</v>
      </c>
      <c r="C785" s="324" t="s">
        <v>462</v>
      </c>
      <c r="D785" s="324" t="s">
        <v>462</v>
      </c>
      <c r="E785" s="324" t="s">
        <v>462</v>
      </c>
      <c r="F785" s="324" t="s">
        <v>163</v>
      </c>
      <c r="G785" s="324" t="s">
        <v>462</v>
      </c>
      <c r="H785" s="324" t="s">
        <v>462</v>
      </c>
      <c r="I785" s="324" t="s">
        <v>462</v>
      </c>
      <c r="J785" s="365"/>
      <c r="K785" s="366"/>
      <c r="L785" s="367"/>
      <c r="M785" s="368"/>
      <c r="N785" s="349"/>
      <c r="O785" s="369"/>
      <c r="P785" s="380"/>
      <c r="Q785" s="1028"/>
      <c r="R785" s="346" t="s">
        <v>473</v>
      </c>
      <c r="S785" s="347" t="s">
        <v>537</v>
      </c>
      <c r="T785" s="347"/>
      <c r="U785" s="339"/>
      <c r="V785" s="339" t="s">
        <v>473</v>
      </c>
      <c r="W785" s="347" t="s">
        <v>538</v>
      </c>
      <c r="X785" s="339"/>
      <c r="Y785" s="339"/>
      <c r="Z785" s="339" t="s">
        <v>473</v>
      </c>
      <c r="AA785" s="347" t="s">
        <v>539</v>
      </c>
      <c r="AB785" s="326"/>
      <c r="AC785" s="347"/>
      <c r="AD785" s="339" t="s">
        <v>473</v>
      </c>
      <c r="AE785" s="347" t="s">
        <v>540</v>
      </c>
      <c r="AF785" s="400"/>
      <c r="AG785" s="401"/>
      <c r="AH785" s="378"/>
      <c r="AI785" s="378"/>
      <c r="AJ785" s="378"/>
      <c r="AK785" s="379"/>
      <c r="AL785" s="1071"/>
      <c r="AM785" s="1071"/>
      <c r="AN785" s="1071"/>
      <c r="AO785" s="1071"/>
    </row>
    <row r="786" spans="1:41" ht="18.75" hidden="1" customHeight="1" x14ac:dyDescent="0.4">
      <c r="A786" s="337" t="s">
        <v>462</v>
      </c>
      <c r="B786" s="337" t="s">
        <v>163</v>
      </c>
      <c r="C786" s="337" t="s">
        <v>462</v>
      </c>
      <c r="D786" s="337" t="s">
        <v>462</v>
      </c>
      <c r="E786" s="337" t="s">
        <v>462</v>
      </c>
      <c r="F786" s="337" t="s">
        <v>163</v>
      </c>
      <c r="G786" s="337" t="s">
        <v>462</v>
      </c>
      <c r="H786" s="337" t="s">
        <v>462</v>
      </c>
      <c r="I786" s="338" t="s">
        <v>462</v>
      </c>
      <c r="J786" s="365"/>
      <c r="K786" s="366"/>
      <c r="L786" s="367"/>
      <c r="M786" s="368"/>
      <c r="N786" s="349"/>
      <c r="O786" s="369"/>
      <c r="P786" s="380"/>
      <c r="Q786" s="1028"/>
      <c r="R786" s="346" t="s">
        <v>473</v>
      </c>
      <c r="S786" s="347" t="s">
        <v>541</v>
      </c>
      <c r="T786" s="347"/>
      <c r="U786" s="339"/>
      <c r="V786" s="339" t="s">
        <v>473</v>
      </c>
      <c r="W786" s="347" t="s">
        <v>542</v>
      </c>
      <c r="X786" s="339"/>
      <c r="Y786" s="339"/>
      <c r="Z786" s="339" t="s">
        <v>473</v>
      </c>
      <c r="AA786" s="347" t="s">
        <v>543</v>
      </c>
      <c r="AB786" s="326"/>
      <c r="AC786" s="347"/>
      <c r="AD786" s="339" t="s">
        <v>473</v>
      </c>
      <c r="AE786" s="347" t="s">
        <v>544</v>
      </c>
      <c r="AF786" s="400"/>
      <c r="AG786" s="401"/>
      <c r="AH786" s="378"/>
      <c r="AI786" s="378"/>
      <c r="AJ786" s="378"/>
      <c r="AK786" s="379"/>
      <c r="AL786" s="1071"/>
      <c r="AM786" s="1071"/>
      <c r="AN786" s="1071"/>
      <c r="AO786" s="1071"/>
    </row>
    <row r="787" spans="1:41" ht="18.75" hidden="1" customHeight="1" x14ac:dyDescent="0.4">
      <c r="A787" s="344" t="s">
        <v>462</v>
      </c>
      <c r="B787" s="344" t="s">
        <v>163</v>
      </c>
      <c r="C787" s="344" t="s">
        <v>462</v>
      </c>
      <c r="D787" s="344" t="s">
        <v>462</v>
      </c>
      <c r="E787" s="344" t="s">
        <v>462</v>
      </c>
      <c r="F787" s="344" t="s">
        <v>163</v>
      </c>
      <c r="G787" s="344" t="s">
        <v>462</v>
      </c>
      <c r="H787" s="344" t="s">
        <v>462</v>
      </c>
      <c r="I787" s="345" t="s">
        <v>462</v>
      </c>
      <c r="J787" s="402"/>
      <c r="K787" s="403"/>
      <c r="L787" s="404"/>
      <c r="M787" s="405"/>
      <c r="N787" s="406"/>
      <c r="O787" s="407"/>
      <c r="P787" s="408"/>
      <c r="Q787" s="1040"/>
      <c r="R787" s="409" t="s">
        <v>473</v>
      </c>
      <c r="S787" s="410" t="s">
        <v>545</v>
      </c>
      <c r="T787" s="410"/>
      <c r="U787" s="411"/>
      <c r="V787" s="411"/>
      <c r="W787" s="410"/>
      <c r="X787" s="411"/>
      <c r="Y787" s="411"/>
      <c r="Z787" s="411"/>
      <c r="AA787" s="410"/>
      <c r="AB787" s="412"/>
      <c r="AC787" s="410"/>
      <c r="AD787" s="411"/>
      <c r="AE787" s="410"/>
      <c r="AF787" s="413"/>
      <c r="AG787" s="414"/>
      <c r="AH787" s="415"/>
      <c r="AI787" s="415"/>
      <c r="AJ787" s="415"/>
      <c r="AK787" s="416"/>
      <c r="AL787" s="1072"/>
      <c r="AM787" s="1072"/>
      <c r="AN787" s="1072"/>
      <c r="AO787" s="1072"/>
    </row>
    <row r="788" spans="1:41" ht="18.75" hidden="1" customHeight="1" x14ac:dyDescent="0.4">
      <c r="A788" s="324" t="s">
        <v>462</v>
      </c>
      <c r="B788" s="324" t="s">
        <v>163</v>
      </c>
      <c r="C788" s="324" t="s">
        <v>462</v>
      </c>
      <c r="D788" s="324" t="s">
        <v>462</v>
      </c>
      <c r="E788" s="324" t="s">
        <v>462</v>
      </c>
      <c r="F788" s="324" t="s">
        <v>163</v>
      </c>
      <c r="G788" s="324" t="s">
        <v>462</v>
      </c>
      <c r="H788" s="324" t="s">
        <v>462</v>
      </c>
      <c r="I788" s="324" t="s">
        <v>462</v>
      </c>
      <c r="J788" s="462"/>
      <c r="K788" s="463"/>
      <c r="L788" s="352"/>
      <c r="M788" s="353"/>
      <c r="N788" s="342"/>
      <c r="O788" s="354"/>
      <c r="P788" s="342"/>
      <c r="Q788" s="1014" t="s">
        <v>548</v>
      </c>
      <c r="R788" s="363" t="s">
        <v>473</v>
      </c>
      <c r="S788" s="340" t="s">
        <v>549</v>
      </c>
      <c r="T788" s="442"/>
      <c r="U788" s="458"/>
      <c r="V788" s="444" t="s">
        <v>473</v>
      </c>
      <c r="W788" s="340" t="s">
        <v>622</v>
      </c>
      <c r="X788" s="443"/>
      <c r="Y788" s="443"/>
      <c r="Z788" s="444" t="s">
        <v>473</v>
      </c>
      <c r="AA788" s="340" t="s">
        <v>623</v>
      </c>
      <c r="AB788" s="443"/>
      <c r="AC788" s="443"/>
      <c r="AD788" s="444" t="s">
        <v>473</v>
      </c>
      <c r="AE788" s="340" t="s">
        <v>624</v>
      </c>
      <c r="AF788" s="443"/>
      <c r="AG788" s="445"/>
      <c r="AH788" s="444" t="s">
        <v>473</v>
      </c>
      <c r="AI788" s="340" t="s">
        <v>487</v>
      </c>
      <c r="AJ788" s="340"/>
      <c r="AK788" s="364"/>
      <c r="AL788" s="1069"/>
      <c r="AM788" s="1069"/>
      <c r="AN788" s="1069"/>
      <c r="AO788" s="1069"/>
    </row>
    <row r="789" spans="1:41" ht="18.75" hidden="1" customHeight="1" x14ac:dyDescent="0.4">
      <c r="A789" s="324" t="s">
        <v>462</v>
      </c>
      <c r="B789" s="324" t="s">
        <v>163</v>
      </c>
      <c r="C789" s="324" t="s">
        <v>462</v>
      </c>
      <c r="D789" s="324" t="s">
        <v>462</v>
      </c>
      <c r="E789" s="324" t="s">
        <v>462</v>
      </c>
      <c r="F789" s="324" t="s">
        <v>163</v>
      </c>
      <c r="G789" s="324" t="s">
        <v>462</v>
      </c>
      <c r="H789" s="324" t="s">
        <v>462</v>
      </c>
      <c r="I789" s="324" t="s">
        <v>462</v>
      </c>
      <c r="J789" s="464"/>
      <c r="K789" s="465"/>
      <c r="L789" s="367"/>
      <c r="M789" s="368"/>
      <c r="N789" s="349"/>
      <c r="O789" s="369"/>
      <c r="P789" s="349"/>
      <c r="Q789" s="1018"/>
      <c r="R789" s="426" t="s">
        <v>473</v>
      </c>
      <c r="S789" s="388" t="s">
        <v>625</v>
      </c>
      <c r="T789" s="427"/>
      <c r="U789" s="455"/>
      <c r="V789" s="428" t="s">
        <v>473</v>
      </c>
      <c r="W789" s="388" t="s">
        <v>550</v>
      </c>
      <c r="X789" s="433"/>
      <c r="Y789" s="433"/>
      <c r="Z789" s="433"/>
      <c r="AA789" s="433"/>
      <c r="AB789" s="433"/>
      <c r="AC789" s="433"/>
      <c r="AD789" s="433"/>
      <c r="AE789" s="433"/>
      <c r="AF789" s="433"/>
      <c r="AG789" s="434"/>
      <c r="AH789" s="339" t="s">
        <v>473</v>
      </c>
      <c r="AI789" s="347" t="s">
        <v>491</v>
      </c>
      <c r="AJ789" s="378"/>
      <c r="AK789" s="379"/>
      <c r="AL789" s="1070"/>
      <c r="AM789" s="1070"/>
      <c r="AN789" s="1070"/>
      <c r="AO789" s="1070"/>
    </row>
    <row r="790" spans="1:41" ht="18.75" hidden="1" customHeight="1" x14ac:dyDescent="0.4">
      <c r="A790" s="324" t="s">
        <v>462</v>
      </c>
      <c r="B790" s="324" t="s">
        <v>163</v>
      </c>
      <c r="C790" s="324" t="s">
        <v>462</v>
      </c>
      <c r="D790" s="324" t="s">
        <v>462</v>
      </c>
      <c r="E790" s="324" t="s">
        <v>462</v>
      </c>
      <c r="F790" s="324" t="s">
        <v>163</v>
      </c>
      <c r="G790" s="324" t="s">
        <v>462</v>
      </c>
      <c r="H790" s="324" t="s">
        <v>462</v>
      </c>
      <c r="I790" s="324" t="s">
        <v>462</v>
      </c>
      <c r="J790" s="464"/>
      <c r="K790" s="465"/>
      <c r="L790" s="367"/>
      <c r="M790" s="368"/>
      <c r="N790" s="349"/>
      <c r="O790" s="369"/>
      <c r="P790" s="349"/>
      <c r="Q790" s="1027" t="s">
        <v>483</v>
      </c>
      <c r="R790" s="394" t="s">
        <v>473</v>
      </c>
      <c r="S790" s="395" t="s">
        <v>484</v>
      </c>
      <c r="T790" s="395"/>
      <c r="U790" s="438"/>
      <c r="V790" s="399" t="s">
        <v>473</v>
      </c>
      <c r="W790" s="395" t="s">
        <v>588</v>
      </c>
      <c r="X790" s="395"/>
      <c r="Y790" s="438"/>
      <c r="Z790" s="399" t="s">
        <v>473</v>
      </c>
      <c r="AA790" s="430" t="s">
        <v>626</v>
      </c>
      <c r="AB790" s="430"/>
      <c r="AC790" s="430"/>
      <c r="AD790" s="391"/>
      <c r="AE790" s="438"/>
      <c r="AF790" s="430"/>
      <c r="AG790" s="392"/>
      <c r="AH790" s="383"/>
      <c r="AI790" s="378"/>
      <c r="AJ790" s="378"/>
      <c r="AK790" s="379"/>
      <c r="AL790" s="1071"/>
      <c r="AM790" s="1071"/>
      <c r="AN790" s="1071"/>
      <c r="AO790" s="1071"/>
    </row>
    <row r="791" spans="1:41" ht="18.75" hidden="1" customHeight="1" x14ac:dyDescent="0.4">
      <c r="A791" s="324" t="s">
        <v>462</v>
      </c>
      <c r="B791" s="324" t="s">
        <v>163</v>
      </c>
      <c r="C791" s="324" t="s">
        <v>462</v>
      </c>
      <c r="D791" s="324" t="s">
        <v>462</v>
      </c>
      <c r="E791" s="324" t="s">
        <v>462</v>
      </c>
      <c r="F791" s="324" t="s">
        <v>163</v>
      </c>
      <c r="G791" s="324" t="s">
        <v>462</v>
      </c>
      <c r="H791" s="324" t="s">
        <v>462</v>
      </c>
      <c r="I791" s="324" t="s">
        <v>462</v>
      </c>
      <c r="J791" s="464"/>
      <c r="K791" s="465"/>
      <c r="L791" s="367"/>
      <c r="M791" s="368"/>
      <c r="N791" s="349"/>
      <c r="O791" s="369"/>
      <c r="P791" s="349"/>
      <c r="Q791" s="1018"/>
      <c r="R791" s="426" t="s">
        <v>473</v>
      </c>
      <c r="S791" s="433" t="s">
        <v>627</v>
      </c>
      <c r="T791" s="433"/>
      <c r="U791" s="433"/>
      <c r="V791" s="428" t="s">
        <v>473</v>
      </c>
      <c r="W791" s="433" t="s">
        <v>628</v>
      </c>
      <c r="X791" s="455"/>
      <c r="Y791" s="433"/>
      <c r="Z791" s="433"/>
      <c r="AA791" s="455"/>
      <c r="AB791" s="433"/>
      <c r="AC791" s="433"/>
      <c r="AD791" s="439"/>
      <c r="AE791" s="455"/>
      <c r="AF791" s="433"/>
      <c r="AG791" s="446"/>
      <c r="AH791" s="383"/>
      <c r="AI791" s="378"/>
      <c r="AJ791" s="378"/>
      <c r="AK791" s="379"/>
      <c r="AL791" s="1071"/>
      <c r="AM791" s="1071"/>
      <c r="AN791" s="1071"/>
      <c r="AO791" s="1071"/>
    </row>
    <row r="792" spans="1:41" ht="18.75" hidden="1" customHeight="1" x14ac:dyDescent="0.4">
      <c r="A792" s="324" t="s">
        <v>462</v>
      </c>
      <c r="B792" s="324" t="s">
        <v>163</v>
      </c>
      <c r="C792" s="324" t="s">
        <v>462</v>
      </c>
      <c r="D792" s="324" t="s">
        <v>462</v>
      </c>
      <c r="E792" s="324" t="s">
        <v>462</v>
      </c>
      <c r="F792" s="324" t="s">
        <v>163</v>
      </c>
      <c r="G792" s="324" t="s">
        <v>462</v>
      </c>
      <c r="H792" s="324" t="s">
        <v>462</v>
      </c>
      <c r="I792" s="324" t="s">
        <v>462</v>
      </c>
      <c r="J792" s="464"/>
      <c r="K792" s="465"/>
      <c r="L792" s="367"/>
      <c r="M792" s="368"/>
      <c r="N792" s="349"/>
      <c r="O792" s="369"/>
      <c r="P792" s="349"/>
      <c r="Q792" s="387" t="s">
        <v>361</v>
      </c>
      <c r="R792" s="371" t="s">
        <v>473</v>
      </c>
      <c r="S792" s="372" t="s">
        <v>552</v>
      </c>
      <c r="T792" s="373"/>
      <c r="U792" s="374"/>
      <c r="V792" s="375" t="s">
        <v>473</v>
      </c>
      <c r="W792" s="372" t="s">
        <v>553</v>
      </c>
      <c r="X792" s="376"/>
      <c r="Y792" s="376"/>
      <c r="Z792" s="376"/>
      <c r="AA792" s="376"/>
      <c r="AB792" s="376"/>
      <c r="AC792" s="376"/>
      <c r="AD792" s="376"/>
      <c r="AE792" s="376"/>
      <c r="AF792" s="376"/>
      <c r="AG792" s="382"/>
      <c r="AH792" s="383"/>
      <c r="AI792" s="378"/>
      <c r="AJ792" s="378"/>
      <c r="AK792" s="379"/>
      <c r="AL792" s="1071"/>
      <c r="AM792" s="1071"/>
      <c r="AN792" s="1071"/>
      <c r="AO792" s="1071"/>
    </row>
    <row r="793" spans="1:41" ht="19.5" hidden="1" customHeight="1" x14ac:dyDescent="0.4">
      <c r="A793" s="324" t="s">
        <v>462</v>
      </c>
      <c r="B793" s="324" t="s">
        <v>163</v>
      </c>
      <c r="C793" s="324" t="s">
        <v>462</v>
      </c>
      <c r="D793" s="324" t="s">
        <v>462</v>
      </c>
      <c r="E793" s="324" t="s">
        <v>462</v>
      </c>
      <c r="F793" s="324" t="s">
        <v>163</v>
      </c>
      <c r="G793" s="324" t="s">
        <v>462</v>
      </c>
      <c r="H793" s="324" t="s">
        <v>462</v>
      </c>
      <c r="I793" s="324" t="s">
        <v>462</v>
      </c>
      <c r="J793" s="365"/>
      <c r="K793" s="366"/>
      <c r="L793" s="367"/>
      <c r="M793" s="368"/>
      <c r="N793" s="349"/>
      <c r="O793" s="369"/>
      <c r="P793" s="380"/>
      <c r="Q793" s="381" t="s">
        <v>492</v>
      </c>
      <c r="R793" s="371" t="s">
        <v>473</v>
      </c>
      <c r="S793" s="372" t="s">
        <v>489</v>
      </c>
      <c r="T793" s="373"/>
      <c r="U793" s="374"/>
      <c r="V793" s="375" t="s">
        <v>473</v>
      </c>
      <c r="W793" s="372" t="s">
        <v>493</v>
      </c>
      <c r="X793" s="375"/>
      <c r="Y793" s="372"/>
      <c r="Z793" s="376"/>
      <c r="AA793" s="376"/>
      <c r="AB793" s="376"/>
      <c r="AC793" s="376"/>
      <c r="AD793" s="376"/>
      <c r="AE793" s="376"/>
      <c r="AF793" s="376"/>
      <c r="AG793" s="382"/>
      <c r="AH793" s="378"/>
      <c r="AI793" s="378"/>
      <c r="AJ793" s="378"/>
      <c r="AK793" s="379"/>
      <c r="AL793" s="1071"/>
      <c r="AM793" s="1071"/>
      <c r="AN793" s="1071"/>
      <c r="AO793" s="1071"/>
    </row>
    <row r="794" spans="1:41" ht="19.5" hidden="1" customHeight="1" x14ac:dyDescent="0.4">
      <c r="A794" s="324" t="s">
        <v>462</v>
      </c>
      <c r="B794" s="324" t="s">
        <v>163</v>
      </c>
      <c r="C794" s="324" t="s">
        <v>462</v>
      </c>
      <c r="D794" s="324" t="s">
        <v>462</v>
      </c>
      <c r="E794" s="324" t="s">
        <v>462</v>
      </c>
      <c r="F794" s="324" t="s">
        <v>163</v>
      </c>
      <c r="G794" s="324" t="s">
        <v>462</v>
      </c>
      <c r="H794" s="324" t="s">
        <v>462</v>
      </c>
      <c r="I794" s="324" t="s">
        <v>462</v>
      </c>
      <c r="J794" s="365"/>
      <c r="K794" s="366"/>
      <c r="L794" s="367"/>
      <c r="M794" s="368"/>
      <c r="N794" s="349"/>
      <c r="O794" s="369"/>
      <c r="P794" s="380"/>
      <c r="Q794" s="381" t="s">
        <v>494</v>
      </c>
      <c r="R794" s="371" t="s">
        <v>473</v>
      </c>
      <c r="S794" s="372" t="s">
        <v>489</v>
      </c>
      <c r="T794" s="373"/>
      <c r="U794" s="374"/>
      <c r="V794" s="375" t="s">
        <v>473</v>
      </c>
      <c r="W794" s="372" t="s">
        <v>493</v>
      </c>
      <c r="X794" s="375"/>
      <c r="Y794" s="372"/>
      <c r="Z794" s="376"/>
      <c r="AA794" s="376"/>
      <c r="AB794" s="376"/>
      <c r="AC794" s="376"/>
      <c r="AD794" s="376"/>
      <c r="AE794" s="376"/>
      <c r="AF794" s="376"/>
      <c r="AG794" s="382"/>
      <c r="AH794" s="378"/>
      <c r="AI794" s="378"/>
      <c r="AJ794" s="378"/>
      <c r="AK794" s="379"/>
      <c r="AL794" s="1071"/>
      <c r="AM794" s="1071"/>
      <c r="AN794" s="1071"/>
      <c r="AO794" s="1071"/>
    </row>
    <row r="795" spans="1:41" ht="18.75" hidden="1" customHeight="1" x14ac:dyDescent="0.4">
      <c r="A795" s="324" t="s">
        <v>462</v>
      </c>
      <c r="B795" s="324" t="s">
        <v>163</v>
      </c>
      <c r="C795" s="324" t="s">
        <v>462</v>
      </c>
      <c r="D795" s="324" t="s">
        <v>462</v>
      </c>
      <c r="E795" s="324" t="s">
        <v>462</v>
      </c>
      <c r="F795" s="324" t="s">
        <v>163</v>
      </c>
      <c r="G795" s="324" t="s">
        <v>462</v>
      </c>
      <c r="H795" s="324" t="s">
        <v>462</v>
      </c>
      <c r="I795" s="324" t="s">
        <v>462</v>
      </c>
      <c r="J795" s="464"/>
      <c r="K795" s="465"/>
      <c r="L795" s="367"/>
      <c r="M795" s="368"/>
      <c r="N795" s="349"/>
      <c r="O795" s="369"/>
      <c r="P795" s="349"/>
      <c r="Q795" s="387" t="s">
        <v>630</v>
      </c>
      <c r="R795" s="371" t="s">
        <v>473</v>
      </c>
      <c r="S795" s="372" t="s">
        <v>549</v>
      </c>
      <c r="T795" s="373"/>
      <c r="U795" s="374"/>
      <c r="V795" s="375" t="s">
        <v>473</v>
      </c>
      <c r="W795" s="372" t="s">
        <v>632</v>
      </c>
      <c r="X795" s="376"/>
      <c r="Y795" s="376"/>
      <c r="Z795" s="376"/>
      <c r="AA795" s="376"/>
      <c r="AB795" s="376"/>
      <c r="AC795" s="376"/>
      <c r="AD795" s="376"/>
      <c r="AE795" s="376"/>
      <c r="AF795" s="376"/>
      <c r="AG795" s="382"/>
      <c r="AH795" s="383"/>
      <c r="AI795" s="378"/>
      <c r="AJ795" s="378"/>
      <c r="AK795" s="379"/>
      <c r="AL795" s="1071"/>
      <c r="AM795" s="1071"/>
      <c r="AN795" s="1071"/>
      <c r="AO795" s="1071"/>
    </row>
    <row r="796" spans="1:41" ht="18.75" hidden="1" customHeight="1" x14ac:dyDescent="0.4">
      <c r="A796" s="324" t="s">
        <v>462</v>
      </c>
      <c r="B796" s="324" t="s">
        <v>163</v>
      </c>
      <c r="C796" s="324" t="s">
        <v>462</v>
      </c>
      <c r="D796" s="324" t="s">
        <v>462</v>
      </c>
      <c r="E796" s="324" t="s">
        <v>462</v>
      </c>
      <c r="F796" s="324" t="s">
        <v>163</v>
      </c>
      <c r="G796" s="324" t="s">
        <v>462</v>
      </c>
      <c r="H796" s="324" t="s">
        <v>462</v>
      </c>
      <c r="I796" s="324" t="s">
        <v>462</v>
      </c>
      <c r="J796" s="464"/>
      <c r="K796" s="465"/>
      <c r="L796" s="367"/>
      <c r="M796" s="368"/>
      <c r="N796" s="349"/>
      <c r="O796" s="369"/>
      <c r="P796" s="349"/>
      <c r="Q796" s="387" t="s">
        <v>633</v>
      </c>
      <c r="R796" s="371" t="s">
        <v>473</v>
      </c>
      <c r="S796" s="372" t="s">
        <v>549</v>
      </c>
      <c r="T796" s="373"/>
      <c r="U796" s="374"/>
      <c r="V796" s="375" t="s">
        <v>473</v>
      </c>
      <c r="W796" s="372" t="s">
        <v>632</v>
      </c>
      <c r="X796" s="376"/>
      <c r="Y796" s="376"/>
      <c r="Z796" s="376"/>
      <c r="AA796" s="376"/>
      <c r="AB796" s="376"/>
      <c r="AC796" s="376"/>
      <c r="AD796" s="376"/>
      <c r="AE796" s="376"/>
      <c r="AF796" s="376"/>
      <c r="AG796" s="382"/>
      <c r="AH796" s="383"/>
      <c r="AI796" s="378"/>
      <c r="AJ796" s="378"/>
      <c r="AK796" s="379"/>
      <c r="AL796" s="1071"/>
      <c r="AM796" s="1071"/>
      <c r="AN796" s="1071"/>
      <c r="AO796" s="1071"/>
    </row>
    <row r="797" spans="1:41" ht="18.75" hidden="1" customHeight="1" x14ac:dyDescent="0.4">
      <c r="A797" s="324" t="s">
        <v>462</v>
      </c>
      <c r="B797" s="324" t="s">
        <v>163</v>
      </c>
      <c r="C797" s="324" t="s">
        <v>462</v>
      </c>
      <c r="D797" s="324" t="s">
        <v>462</v>
      </c>
      <c r="E797" s="324" t="s">
        <v>462</v>
      </c>
      <c r="F797" s="324" t="s">
        <v>163</v>
      </c>
      <c r="G797" s="324" t="s">
        <v>462</v>
      </c>
      <c r="H797" s="324" t="s">
        <v>462</v>
      </c>
      <c r="I797" s="324" t="s">
        <v>462</v>
      </c>
      <c r="J797" s="464"/>
      <c r="K797" s="465"/>
      <c r="L797" s="367"/>
      <c r="M797" s="368"/>
      <c r="N797" s="349"/>
      <c r="O797" s="369"/>
      <c r="P797" s="349"/>
      <c r="Q797" s="387" t="s">
        <v>678</v>
      </c>
      <c r="R797" s="371" t="s">
        <v>473</v>
      </c>
      <c r="S797" s="372" t="s">
        <v>484</v>
      </c>
      <c r="T797" s="373"/>
      <c r="U797" s="375" t="s">
        <v>473</v>
      </c>
      <c r="V797" s="372" t="s">
        <v>499</v>
      </c>
      <c r="W797" s="376"/>
      <c r="X797" s="376"/>
      <c r="Y797" s="376"/>
      <c r="Z797" s="376"/>
      <c r="AA797" s="376"/>
      <c r="AB797" s="376"/>
      <c r="AC797" s="376"/>
      <c r="AD797" s="376"/>
      <c r="AE797" s="376"/>
      <c r="AF797" s="376"/>
      <c r="AG797" s="382"/>
      <c r="AH797" s="383"/>
      <c r="AI797" s="378"/>
      <c r="AJ797" s="378"/>
      <c r="AK797" s="379"/>
      <c r="AL797" s="1071"/>
      <c r="AM797" s="1071"/>
      <c r="AN797" s="1071"/>
      <c r="AO797" s="1071"/>
    </row>
    <row r="798" spans="1:41" ht="18.75" hidden="1" customHeight="1" x14ac:dyDescent="0.4">
      <c r="A798" s="324" t="s">
        <v>462</v>
      </c>
      <c r="B798" s="324" t="s">
        <v>163</v>
      </c>
      <c r="C798" s="324" t="s">
        <v>462</v>
      </c>
      <c r="D798" s="324" t="s">
        <v>462</v>
      </c>
      <c r="E798" s="324" t="s">
        <v>462</v>
      </c>
      <c r="F798" s="324" t="s">
        <v>163</v>
      </c>
      <c r="G798" s="324" t="s">
        <v>462</v>
      </c>
      <c r="H798" s="324" t="s">
        <v>462</v>
      </c>
      <c r="I798" s="324" t="s">
        <v>462</v>
      </c>
      <c r="J798" s="464"/>
      <c r="K798" s="465"/>
      <c r="L798" s="367"/>
      <c r="M798" s="368"/>
      <c r="N798" s="349"/>
      <c r="O798" s="369"/>
      <c r="P798" s="349"/>
      <c r="Q798" s="387" t="s">
        <v>681</v>
      </c>
      <c r="R798" s="371" t="s">
        <v>473</v>
      </c>
      <c r="S798" s="372" t="s">
        <v>552</v>
      </c>
      <c r="T798" s="373"/>
      <c r="U798" s="374"/>
      <c r="V798" s="375" t="s">
        <v>473</v>
      </c>
      <c r="W798" s="372" t="s">
        <v>553</v>
      </c>
      <c r="X798" s="376"/>
      <c r="Y798" s="376"/>
      <c r="Z798" s="376"/>
      <c r="AA798" s="376"/>
      <c r="AB798" s="376"/>
      <c r="AC798" s="376"/>
      <c r="AD798" s="376"/>
      <c r="AE798" s="376"/>
      <c r="AF798" s="376"/>
      <c r="AG798" s="382"/>
      <c r="AH798" s="383"/>
      <c r="AI798" s="378"/>
      <c r="AJ798" s="378"/>
      <c r="AK798" s="379"/>
      <c r="AL798" s="1071"/>
      <c r="AM798" s="1071"/>
      <c r="AN798" s="1071"/>
      <c r="AO798" s="1071"/>
    </row>
    <row r="799" spans="1:41" ht="19.5" hidden="1" customHeight="1" x14ac:dyDescent="0.4">
      <c r="A799" s="324" t="s">
        <v>462</v>
      </c>
      <c r="B799" s="324" t="s">
        <v>163</v>
      </c>
      <c r="C799" s="324" t="s">
        <v>462</v>
      </c>
      <c r="D799" s="324" t="s">
        <v>462</v>
      </c>
      <c r="E799" s="324" t="s">
        <v>462</v>
      </c>
      <c r="F799" s="324" t="s">
        <v>163</v>
      </c>
      <c r="G799" s="324" t="s">
        <v>462</v>
      </c>
      <c r="H799" s="324" t="s">
        <v>462</v>
      </c>
      <c r="I799" s="324" t="s">
        <v>462</v>
      </c>
      <c r="J799" s="365"/>
      <c r="K799" s="366"/>
      <c r="L799" s="367"/>
      <c r="M799" s="368"/>
      <c r="N799" s="349"/>
      <c r="O799" s="369"/>
      <c r="P799" s="380"/>
      <c r="Q799" s="381" t="s">
        <v>423</v>
      </c>
      <c r="R799" s="371" t="s">
        <v>473</v>
      </c>
      <c r="S799" s="372" t="s">
        <v>484</v>
      </c>
      <c r="T799" s="372"/>
      <c r="U799" s="375" t="s">
        <v>473</v>
      </c>
      <c r="V799" s="372" t="s">
        <v>499</v>
      </c>
      <c r="W799" s="372"/>
      <c r="X799" s="376"/>
      <c r="Y799" s="372"/>
      <c r="Z799" s="376"/>
      <c r="AA799" s="376"/>
      <c r="AB799" s="376"/>
      <c r="AC799" s="376"/>
      <c r="AD799" s="376"/>
      <c r="AE799" s="376"/>
      <c r="AF799" s="376"/>
      <c r="AG799" s="382"/>
      <c r="AH799" s="378"/>
      <c r="AI799" s="378"/>
      <c r="AJ799" s="378"/>
      <c r="AK799" s="379"/>
      <c r="AL799" s="1071"/>
      <c r="AM799" s="1071"/>
      <c r="AN799" s="1071"/>
      <c r="AO799" s="1071"/>
    </row>
    <row r="800" spans="1:41" ht="18.75" hidden="1" customHeight="1" x14ac:dyDescent="0.4">
      <c r="A800" s="324" t="s">
        <v>462</v>
      </c>
      <c r="B800" s="324" t="s">
        <v>163</v>
      </c>
      <c r="C800" s="324" t="s">
        <v>462</v>
      </c>
      <c r="D800" s="324" t="s">
        <v>462</v>
      </c>
      <c r="E800" s="324" t="s">
        <v>462</v>
      </c>
      <c r="F800" s="324" t="s">
        <v>163</v>
      </c>
      <c r="G800" s="324" t="s">
        <v>462</v>
      </c>
      <c r="H800" s="324" t="s">
        <v>462</v>
      </c>
      <c r="I800" s="324" t="s">
        <v>462</v>
      </c>
      <c r="J800" s="464"/>
      <c r="K800" s="465"/>
      <c r="L800" s="367"/>
      <c r="M800" s="368"/>
      <c r="N800" s="349"/>
      <c r="O800" s="369"/>
      <c r="P800" s="349"/>
      <c r="Q800" s="387" t="s">
        <v>578</v>
      </c>
      <c r="R800" s="371" t="s">
        <v>473</v>
      </c>
      <c r="S800" s="372" t="s">
        <v>484</v>
      </c>
      <c r="T800" s="373"/>
      <c r="U800" s="375" t="s">
        <v>473</v>
      </c>
      <c r="V800" s="372" t="s">
        <v>499</v>
      </c>
      <c r="W800" s="376"/>
      <c r="X800" s="376"/>
      <c r="Y800" s="376"/>
      <c r="Z800" s="376"/>
      <c r="AA800" s="376"/>
      <c r="AB800" s="376"/>
      <c r="AC800" s="376"/>
      <c r="AD800" s="376"/>
      <c r="AE800" s="376"/>
      <c r="AF800" s="376"/>
      <c r="AG800" s="382"/>
      <c r="AH800" s="383"/>
      <c r="AI800" s="378"/>
      <c r="AJ800" s="378"/>
      <c r="AK800" s="379"/>
      <c r="AL800" s="1071"/>
      <c r="AM800" s="1071"/>
      <c r="AN800" s="1071"/>
      <c r="AO800" s="1071"/>
    </row>
    <row r="801" spans="1:41" ht="18.75" hidden="1" customHeight="1" x14ac:dyDescent="0.4">
      <c r="A801" s="324" t="s">
        <v>462</v>
      </c>
      <c r="B801" s="324" t="s">
        <v>163</v>
      </c>
      <c r="C801" s="324" t="s">
        <v>462</v>
      </c>
      <c r="D801" s="324" t="s">
        <v>462</v>
      </c>
      <c r="E801" s="324" t="s">
        <v>462</v>
      </c>
      <c r="F801" s="324" t="s">
        <v>163</v>
      </c>
      <c r="G801" s="324" t="s">
        <v>462</v>
      </c>
      <c r="H801" s="324" t="s">
        <v>462</v>
      </c>
      <c r="I801" s="324" t="s">
        <v>462</v>
      </c>
      <c r="J801" s="464"/>
      <c r="K801" s="465"/>
      <c r="L801" s="367"/>
      <c r="M801" s="368"/>
      <c r="N801" s="349"/>
      <c r="O801" s="369"/>
      <c r="P801" s="349"/>
      <c r="Q801" s="387" t="s">
        <v>431</v>
      </c>
      <c r="R801" s="371" t="s">
        <v>473</v>
      </c>
      <c r="S801" s="372" t="s">
        <v>484</v>
      </c>
      <c r="T801" s="372"/>
      <c r="U801" s="375" t="s">
        <v>473</v>
      </c>
      <c r="V801" s="372" t="s">
        <v>496</v>
      </c>
      <c r="W801" s="372"/>
      <c r="X801" s="375" t="s">
        <v>473</v>
      </c>
      <c r="Y801" s="372" t="s">
        <v>497</v>
      </c>
      <c r="Z801" s="376"/>
      <c r="AA801" s="376"/>
      <c r="AB801" s="376"/>
      <c r="AC801" s="376"/>
      <c r="AD801" s="376"/>
      <c r="AE801" s="376"/>
      <c r="AF801" s="376"/>
      <c r="AG801" s="382"/>
      <c r="AH801" s="383"/>
      <c r="AI801" s="378"/>
      <c r="AJ801" s="378"/>
      <c r="AK801" s="379"/>
      <c r="AL801" s="1071"/>
      <c r="AM801" s="1071"/>
      <c r="AN801" s="1071"/>
      <c r="AO801" s="1071"/>
    </row>
    <row r="802" spans="1:41" ht="18.75" hidden="1" customHeight="1" x14ac:dyDescent="0.4">
      <c r="A802" s="324" t="s">
        <v>462</v>
      </c>
      <c r="B802" s="324" t="s">
        <v>163</v>
      </c>
      <c r="C802" s="324" t="s">
        <v>462</v>
      </c>
      <c r="D802" s="324" t="s">
        <v>462</v>
      </c>
      <c r="E802" s="324" t="s">
        <v>462</v>
      </c>
      <c r="F802" s="324" t="s">
        <v>163</v>
      </c>
      <c r="G802" s="324" t="s">
        <v>462</v>
      </c>
      <c r="H802" s="324" t="s">
        <v>462</v>
      </c>
      <c r="I802" s="324" t="s">
        <v>462</v>
      </c>
      <c r="J802" s="346" t="s">
        <v>473</v>
      </c>
      <c r="K802" s="465" t="s">
        <v>746</v>
      </c>
      <c r="L802" s="367" t="s">
        <v>691</v>
      </c>
      <c r="M802" s="339" t="s">
        <v>473</v>
      </c>
      <c r="N802" s="349" t="s">
        <v>751</v>
      </c>
      <c r="O802" s="339" t="s">
        <v>473</v>
      </c>
      <c r="P802" s="349" t="s">
        <v>659</v>
      </c>
      <c r="Q802" s="387" t="s">
        <v>661</v>
      </c>
      <c r="R802" s="371" t="s">
        <v>473</v>
      </c>
      <c r="S802" s="372" t="s">
        <v>484</v>
      </c>
      <c r="T802" s="372"/>
      <c r="U802" s="375" t="s">
        <v>473</v>
      </c>
      <c r="V802" s="372" t="s">
        <v>496</v>
      </c>
      <c r="W802" s="372"/>
      <c r="X802" s="375" t="s">
        <v>473</v>
      </c>
      <c r="Y802" s="372" t="s">
        <v>497</v>
      </c>
      <c r="Z802" s="376"/>
      <c r="AA802" s="376"/>
      <c r="AB802" s="376"/>
      <c r="AC802" s="376"/>
      <c r="AD802" s="376"/>
      <c r="AE802" s="376"/>
      <c r="AF802" s="376"/>
      <c r="AG802" s="382"/>
      <c r="AH802" s="383"/>
      <c r="AI802" s="378"/>
      <c r="AJ802" s="378"/>
      <c r="AK802" s="379"/>
      <c r="AL802" s="1071"/>
      <c r="AM802" s="1071"/>
      <c r="AN802" s="1071"/>
      <c r="AO802" s="1071"/>
    </row>
    <row r="803" spans="1:41" ht="18.75" hidden="1" customHeight="1" x14ac:dyDescent="0.4">
      <c r="A803" s="324" t="s">
        <v>462</v>
      </c>
      <c r="B803" s="324" t="s">
        <v>163</v>
      </c>
      <c r="C803" s="324" t="s">
        <v>462</v>
      </c>
      <c r="D803" s="324" t="s">
        <v>462</v>
      </c>
      <c r="E803" s="324" t="s">
        <v>462</v>
      </c>
      <c r="F803" s="324" t="s">
        <v>163</v>
      </c>
      <c r="G803" s="324" t="s">
        <v>462</v>
      </c>
      <c r="H803" s="324" t="s">
        <v>462</v>
      </c>
      <c r="I803" s="324" t="s">
        <v>462</v>
      </c>
      <c r="J803" s="464"/>
      <c r="K803" s="465"/>
      <c r="L803" s="367"/>
      <c r="M803" s="368"/>
      <c r="N803" s="349"/>
      <c r="O803" s="339" t="s">
        <v>473</v>
      </c>
      <c r="P803" s="349" t="s">
        <v>660</v>
      </c>
      <c r="Q803" s="390" t="s">
        <v>522</v>
      </c>
      <c r="R803" s="371" t="s">
        <v>473</v>
      </c>
      <c r="S803" s="372" t="s">
        <v>484</v>
      </c>
      <c r="T803" s="372"/>
      <c r="U803" s="375" t="s">
        <v>473</v>
      </c>
      <c r="V803" s="372" t="s">
        <v>496</v>
      </c>
      <c r="W803" s="372"/>
      <c r="X803" s="375" t="s">
        <v>473</v>
      </c>
      <c r="Y803" s="372" t="s">
        <v>497</v>
      </c>
      <c r="Z803" s="376"/>
      <c r="AA803" s="376"/>
      <c r="AB803" s="376"/>
      <c r="AC803" s="376"/>
      <c r="AD803" s="391"/>
      <c r="AE803" s="391"/>
      <c r="AF803" s="391"/>
      <c r="AG803" s="392"/>
      <c r="AH803" s="383"/>
      <c r="AI803" s="378"/>
      <c r="AJ803" s="378"/>
      <c r="AK803" s="379"/>
      <c r="AL803" s="1071"/>
      <c r="AM803" s="1071"/>
      <c r="AN803" s="1071"/>
      <c r="AO803" s="1071"/>
    </row>
    <row r="804" spans="1:41" ht="18.75" hidden="1" customHeight="1" x14ac:dyDescent="0.4">
      <c r="A804" s="324" t="s">
        <v>462</v>
      </c>
      <c r="B804" s="324" t="s">
        <v>163</v>
      </c>
      <c r="C804" s="324" t="s">
        <v>462</v>
      </c>
      <c r="D804" s="324" t="s">
        <v>462</v>
      </c>
      <c r="E804" s="324" t="s">
        <v>462</v>
      </c>
      <c r="F804" s="324" t="s">
        <v>163</v>
      </c>
      <c r="G804" s="324" t="s">
        <v>462</v>
      </c>
      <c r="H804" s="324" t="s">
        <v>462</v>
      </c>
      <c r="I804" s="324" t="s">
        <v>462</v>
      </c>
      <c r="J804" s="464"/>
      <c r="K804" s="465"/>
      <c r="L804" s="367"/>
      <c r="M804" s="368"/>
      <c r="N804" s="349"/>
      <c r="O804" s="369"/>
      <c r="P804" s="349"/>
      <c r="Q804" s="385" t="s">
        <v>444</v>
      </c>
      <c r="R804" s="371" t="s">
        <v>473</v>
      </c>
      <c r="S804" s="372" t="s">
        <v>484</v>
      </c>
      <c r="T804" s="372"/>
      <c r="U804" s="375" t="s">
        <v>473</v>
      </c>
      <c r="V804" s="372" t="s">
        <v>525</v>
      </c>
      <c r="W804" s="372"/>
      <c r="X804" s="375" t="s">
        <v>473</v>
      </c>
      <c r="Y804" s="372" t="s">
        <v>587</v>
      </c>
      <c r="Z804" s="393"/>
      <c r="AA804" s="375" t="s">
        <v>473</v>
      </c>
      <c r="AB804" s="372" t="s">
        <v>526</v>
      </c>
      <c r="AC804" s="393"/>
      <c r="AD804" s="393"/>
      <c r="AE804" s="393"/>
      <c r="AF804" s="393"/>
      <c r="AG804" s="436"/>
      <c r="AH804" s="383"/>
      <c r="AI804" s="378"/>
      <c r="AJ804" s="378"/>
      <c r="AK804" s="379"/>
      <c r="AL804" s="1071"/>
      <c r="AM804" s="1071"/>
      <c r="AN804" s="1071"/>
      <c r="AO804" s="1071"/>
    </row>
    <row r="805" spans="1:41" ht="18.75" hidden="1" customHeight="1" x14ac:dyDescent="0.4">
      <c r="A805" s="324" t="s">
        <v>462</v>
      </c>
      <c r="B805" s="324" t="s">
        <v>163</v>
      </c>
      <c r="C805" s="324" t="s">
        <v>462</v>
      </c>
      <c r="D805" s="324" t="s">
        <v>462</v>
      </c>
      <c r="E805" s="324" t="s">
        <v>462</v>
      </c>
      <c r="F805" s="324" t="s">
        <v>163</v>
      </c>
      <c r="G805" s="324" t="s">
        <v>462</v>
      </c>
      <c r="H805" s="324" t="s">
        <v>462</v>
      </c>
      <c r="I805" s="324" t="s">
        <v>462</v>
      </c>
      <c r="J805" s="464"/>
      <c r="K805" s="465"/>
      <c r="L805" s="367"/>
      <c r="M805" s="368"/>
      <c r="N805" s="349"/>
      <c r="O805" s="369"/>
      <c r="P805" s="349"/>
      <c r="Q805" s="1000" t="s">
        <v>689</v>
      </c>
      <c r="R805" s="1031" t="s">
        <v>473</v>
      </c>
      <c r="S805" s="1033" t="s">
        <v>484</v>
      </c>
      <c r="T805" s="1033"/>
      <c r="U805" s="1035" t="s">
        <v>473</v>
      </c>
      <c r="V805" s="1033" t="s">
        <v>499</v>
      </c>
      <c r="W805" s="1033"/>
      <c r="X805" s="395"/>
      <c r="Y805" s="395"/>
      <c r="Z805" s="395"/>
      <c r="AA805" s="395"/>
      <c r="AB805" s="395"/>
      <c r="AC805" s="395"/>
      <c r="AD805" s="395"/>
      <c r="AE805" s="395"/>
      <c r="AF805" s="395"/>
      <c r="AG805" s="440"/>
      <c r="AH805" s="383"/>
      <c r="AI805" s="378"/>
      <c r="AJ805" s="378"/>
      <c r="AK805" s="379"/>
      <c r="AL805" s="1071"/>
      <c r="AM805" s="1071"/>
      <c r="AN805" s="1071"/>
      <c r="AO805" s="1071"/>
    </row>
    <row r="806" spans="1:41" ht="18.75" hidden="1" customHeight="1" x14ac:dyDescent="0.4">
      <c r="A806" s="324" t="s">
        <v>462</v>
      </c>
      <c r="B806" s="324" t="s">
        <v>163</v>
      </c>
      <c r="C806" s="324" t="s">
        <v>462</v>
      </c>
      <c r="D806" s="324" t="s">
        <v>462</v>
      </c>
      <c r="E806" s="324" t="s">
        <v>462</v>
      </c>
      <c r="F806" s="324" t="s">
        <v>163</v>
      </c>
      <c r="G806" s="324" t="s">
        <v>462</v>
      </c>
      <c r="H806" s="324" t="s">
        <v>462</v>
      </c>
      <c r="I806" s="324" t="s">
        <v>462</v>
      </c>
      <c r="J806" s="464"/>
      <c r="K806" s="465"/>
      <c r="L806" s="367"/>
      <c r="M806" s="368"/>
      <c r="N806" s="349"/>
      <c r="O806" s="369"/>
      <c r="P806" s="349"/>
      <c r="Q806" s="1029"/>
      <c r="R806" s="1031"/>
      <c r="S806" s="1033"/>
      <c r="T806" s="1033"/>
      <c r="U806" s="1035"/>
      <c r="V806" s="1033"/>
      <c r="W806" s="1033"/>
      <c r="X806" s="388"/>
      <c r="Y806" s="388"/>
      <c r="Z806" s="388"/>
      <c r="AA806" s="388"/>
      <c r="AB806" s="388"/>
      <c r="AC806" s="388"/>
      <c r="AD806" s="388"/>
      <c r="AE806" s="388"/>
      <c r="AF806" s="388"/>
      <c r="AG806" s="441"/>
      <c r="AH806" s="383"/>
      <c r="AI806" s="378"/>
      <c r="AJ806" s="378"/>
      <c r="AK806" s="379"/>
      <c r="AL806" s="1071"/>
      <c r="AM806" s="1071"/>
      <c r="AN806" s="1071"/>
      <c r="AO806" s="1071"/>
    </row>
    <row r="807" spans="1:41" ht="18.75" hidden="1" customHeight="1" x14ac:dyDescent="0.4">
      <c r="A807" s="324" t="s">
        <v>462</v>
      </c>
      <c r="B807" s="324" t="s">
        <v>163</v>
      </c>
      <c r="C807" s="324" t="s">
        <v>462</v>
      </c>
      <c r="D807" s="324" t="s">
        <v>462</v>
      </c>
      <c r="E807" s="324" t="s">
        <v>462</v>
      </c>
      <c r="F807" s="324" t="s">
        <v>163</v>
      </c>
      <c r="G807" s="324" t="s">
        <v>462</v>
      </c>
      <c r="H807" s="324" t="s">
        <v>462</v>
      </c>
      <c r="I807" s="324" t="s">
        <v>462</v>
      </c>
      <c r="J807" s="365"/>
      <c r="K807" s="366"/>
      <c r="L807" s="367"/>
      <c r="M807" s="368"/>
      <c r="N807" s="349"/>
      <c r="O807" s="369"/>
      <c r="P807" s="380"/>
      <c r="Q807" s="1000" t="s">
        <v>527</v>
      </c>
      <c r="R807" s="394" t="s">
        <v>473</v>
      </c>
      <c r="S807" s="395" t="s">
        <v>484</v>
      </c>
      <c r="T807" s="395"/>
      <c r="U807" s="396"/>
      <c r="V807" s="397"/>
      <c r="W807" s="397"/>
      <c r="X807" s="396"/>
      <c r="Y807" s="397"/>
      <c r="Z807" s="398"/>
      <c r="AA807" s="396"/>
      <c r="AB807" s="397"/>
      <c r="AC807" s="398"/>
      <c r="AD807" s="399" t="s">
        <v>473</v>
      </c>
      <c r="AE807" s="395" t="s">
        <v>528</v>
      </c>
      <c r="AF807" s="391"/>
      <c r="AG807" s="392"/>
      <c r="AH807" s="378"/>
      <c r="AI807" s="378"/>
      <c r="AJ807" s="378"/>
      <c r="AK807" s="379"/>
      <c r="AL807" s="1071"/>
      <c r="AM807" s="1071"/>
      <c r="AN807" s="1071"/>
      <c r="AO807" s="1071"/>
    </row>
    <row r="808" spans="1:41" ht="18.75" hidden="1" customHeight="1" x14ac:dyDescent="0.4">
      <c r="A808" s="324" t="s">
        <v>462</v>
      </c>
      <c r="B808" s="324" t="s">
        <v>163</v>
      </c>
      <c r="C808" s="324" t="s">
        <v>462</v>
      </c>
      <c r="D808" s="324" t="s">
        <v>462</v>
      </c>
      <c r="E808" s="324" t="s">
        <v>462</v>
      </c>
      <c r="F808" s="324" t="s">
        <v>163</v>
      </c>
      <c r="G808" s="324" t="s">
        <v>462</v>
      </c>
      <c r="H808" s="324" t="s">
        <v>462</v>
      </c>
      <c r="I808" s="324" t="s">
        <v>462</v>
      </c>
      <c r="J808" s="365"/>
      <c r="K808" s="366"/>
      <c r="L808" s="367"/>
      <c r="M808" s="368"/>
      <c r="N808" s="349"/>
      <c r="O808" s="369"/>
      <c r="P808" s="380"/>
      <c r="Q808" s="1028"/>
      <c r="R808" s="346" t="s">
        <v>473</v>
      </c>
      <c r="S808" s="347" t="s">
        <v>529</v>
      </c>
      <c r="T808" s="347"/>
      <c r="U808" s="339"/>
      <c r="V808" s="339" t="s">
        <v>473</v>
      </c>
      <c r="W808" s="347" t="s">
        <v>530</v>
      </c>
      <c r="X808" s="339"/>
      <c r="Y808" s="339"/>
      <c r="Z808" s="339" t="s">
        <v>473</v>
      </c>
      <c r="AA808" s="347" t="s">
        <v>531</v>
      </c>
      <c r="AB808" s="326"/>
      <c r="AC808" s="347"/>
      <c r="AD808" s="339" t="s">
        <v>473</v>
      </c>
      <c r="AE808" s="347" t="s">
        <v>532</v>
      </c>
      <c r="AF808" s="400"/>
      <c r="AG808" s="401"/>
      <c r="AH808" s="378"/>
      <c r="AI808" s="378"/>
      <c r="AJ808" s="378"/>
      <c r="AK808" s="379"/>
      <c r="AL808" s="1071"/>
      <c r="AM808" s="1071"/>
      <c r="AN808" s="1071"/>
      <c r="AO808" s="1071"/>
    </row>
    <row r="809" spans="1:41" ht="18.75" hidden="1" customHeight="1" x14ac:dyDescent="0.4">
      <c r="A809" s="324" t="s">
        <v>462</v>
      </c>
      <c r="B809" s="324" t="s">
        <v>163</v>
      </c>
      <c r="C809" s="324" t="s">
        <v>462</v>
      </c>
      <c r="D809" s="324" t="s">
        <v>462</v>
      </c>
      <c r="E809" s="324" t="s">
        <v>462</v>
      </c>
      <c r="F809" s="324" t="s">
        <v>163</v>
      </c>
      <c r="G809" s="324" t="s">
        <v>462</v>
      </c>
      <c r="H809" s="324" t="s">
        <v>462</v>
      </c>
      <c r="I809" s="324" t="s">
        <v>462</v>
      </c>
      <c r="J809" s="365"/>
      <c r="K809" s="366"/>
      <c r="L809" s="367"/>
      <c r="M809" s="368"/>
      <c r="N809" s="349"/>
      <c r="O809" s="369"/>
      <c r="P809" s="380"/>
      <c r="Q809" s="1028"/>
      <c r="R809" s="346" t="s">
        <v>473</v>
      </c>
      <c r="S809" s="347" t="s">
        <v>533</v>
      </c>
      <c r="T809" s="347"/>
      <c r="U809" s="339"/>
      <c r="V809" s="339" t="s">
        <v>473</v>
      </c>
      <c r="W809" s="347" t="s">
        <v>534</v>
      </c>
      <c r="X809" s="339"/>
      <c r="Y809" s="339"/>
      <c r="Z809" s="339" t="s">
        <v>473</v>
      </c>
      <c r="AA809" s="347" t="s">
        <v>535</v>
      </c>
      <c r="AB809" s="326"/>
      <c r="AC809" s="347"/>
      <c r="AD809" s="339" t="s">
        <v>473</v>
      </c>
      <c r="AE809" s="347" t="s">
        <v>536</v>
      </c>
      <c r="AF809" s="400"/>
      <c r="AG809" s="401"/>
      <c r="AH809" s="378"/>
      <c r="AI809" s="378"/>
      <c r="AJ809" s="378"/>
      <c r="AK809" s="379"/>
      <c r="AL809" s="1071"/>
      <c r="AM809" s="1071"/>
      <c r="AN809" s="1071"/>
      <c r="AO809" s="1071"/>
    </row>
    <row r="810" spans="1:41" ht="18.75" hidden="1" customHeight="1" x14ac:dyDescent="0.4">
      <c r="A810" s="324" t="s">
        <v>462</v>
      </c>
      <c r="B810" s="324" t="s">
        <v>163</v>
      </c>
      <c r="C810" s="324" t="s">
        <v>462</v>
      </c>
      <c r="D810" s="324" t="s">
        <v>462</v>
      </c>
      <c r="E810" s="324" t="s">
        <v>462</v>
      </c>
      <c r="F810" s="324" t="s">
        <v>163</v>
      </c>
      <c r="G810" s="324" t="s">
        <v>462</v>
      </c>
      <c r="H810" s="324" t="s">
        <v>462</v>
      </c>
      <c r="I810" s="324" t="s">
        <v>462</v>
      </c>
      <c r="J810" s="365"/>
      <c r="K810" s="366"/>
      <c r="L810" s="367"/>
      <c r="M810" s="368"/>
      <c r="N810" s="349"/>
      <c r="O810" s="369"/>
      <c r="P810" s="380"/>
      <c r="Q810" s="1028"/>
      <c r="R810" s="346" t="s">
        <v>473</v>
      </c>
      <c r="S810" s="347" t="s">
        <v>537</v>
      </c>
      <c r="T810" s="347"/>
      <c r="U810" s="339"/>
      <c r="V810" s="339" t="s">
        <v>473</v>
      </c>
      <c r="W810" s="347" t="s">
        <v>538</v>
      </c>
      <c r="X810" s="339"/>
      <c r="Y810" s="339"/>
      <c r="Z810" s="339" t="s">
        <v>473</v>
      </c>
      <c r="AA810" s="347" t="s">
        <v>539</v>
      </c>
      <c r="AB810" s="326"/>
      <c r="AC810" s="347"/>
      <c r="AD810" s="339" t="s">
        <v>473</v>
      </c>
      <c r="AE810" s="347" t="s">
        <v>540</v>
      </c>
      <c r="AF810" s="400"/>
      <c r="AG810" s="401"/>
      <c r="AH810" s="378"/>
      <c r="AI810" s="378"/>
      <c r="AJ810" s="378"/>
      <c r="AK810" s="379"/>
      <c r="AL810" s="1071"/>
      <c r="AM810" s="1071"/>
      <c r="AN810" s="1071"/>
      <c r="AO810" s="1071"/>
    </row>
    <row r="811" spans="1:41" ht="18.75" hidden="1" customHeight="1" x14ac:dyDescent="0.4">
      <c r="A811" s="324" t="s">
        <v>462</v>
      </c>
      <c r="B811" s="324" t="s">
        <v>163</v>
      </c>
      <c r="C811" s="324" t="s">
        <v>462</v>
      </c>
      <c r="D811" s="324" t="s">
        <v>462</v>
      </c>
      <c r="E811" s="324" t="s">
        <v>462</v>
      </c>
      <c r="F811" s="324" t="s">
        <v>163</v>
      </c>
      <c r="G811" s="324" t="s">
        <v>462</v>
      </c>
      <c r="H811" s="324" t="s">
        <v>462</v>
      </c>
      <c r="I811" s="324" t="s">
        <v>462</v>
      </c>
      <c r="J811" s="365"/>
      <c r="K811" s="366"/>
      <c r="L811" s="367"/>
      <c r="M811" s="368"/>
      <c r="N811" s="349"/>
      <c r="O811" s="369"/>
      <c r="P811" s="380"/>
      <c r="Q811" s="1028"/>
      <c r="R811" s="346" t="s">
        <v>473</v>
      </c>
      <c r="S811" s="347" t="s">
        <v>541</v>
      </c>
      <c r="T811" s="347"/>
      <c r="U811" s="339"/>
      <c r="V811" s="339" t="s">
        <v>473</v>
      </c>
      <c r="W811" s="347" t="s">
        <v>542</v>
      </c>
      <c r="X811" s="339"/>
      <c r="Y811" s="339"/>
      <c r="Z811" s="339" t="s">
        <v>473</v>
      </c>
      <c r="AA811" s="347" t="s">
        <v>543</v>
      </c>
      <c r="AB811" s="326"/>
      <c r="AC811" s="347"/>
      <c r="AD811" s="339" t="s">
        <v>473</v>
      </c>
      <c r="AE811" s="347" t="s">
        <v>544</v>
      </c>
      <c r="AF811" s="400"/>
      <c r="AG811" s="401"/>
      <c r="AH811" s="378"/>
      <c r="AI811" s="378"/>
      <c r="AJ811" s="378"/>
      <c r="AK811" s="379"/>
      <c r="AL811" s="1071"/>
      <c r="AM811" s="1071"/>
      <c r="AN811" s="1071"/>
      <c r="AO811" s="1071"/>
    </row>
    <row r="812" spans="1:41" ht="18.75" hidden="1" customHeight="1" x14ac:dyDescent="0.4">
      <c r="A812" s="344" t="s">
        <v>462</v>
      </c>
      <c r="B812" s="344" t="s">
        <v>163</v>
      </c>
      <c r="C812" s="344" t="s">
        <v>462</v>
      </c>
      <c r="D812" s="344" t="s">
        <v>462</v>
      </c>
      <c r="E812" s="344" t="s">
        <v>462</v>
      </c>
      <c r="F812" s="344" t="s">
        <v>163</v>
      </c>
      <c r="G812" s="344" t="s">
        <v>462</v>
      </c>
      <c r="H812" s="344" t="s">
        <v>462</v>
      </c>
      <c r="I812" s="345" t="s">
        <v>462</v>
      </c>
      <c r="J812" s="402"/>
      <c r="K812" s="403"/>
      <c r="L812" s="404"/>
      <c r="M812" s="405"/>
      <c r="N812" s="406"/>
      <c r="O812" s="407"/>
      <c r="P812" s="408"/>
      <c r="Q812" s="1040"/>
      <c r="R812" s="409" t="s">
        <v>473</v>
      </c>
      <c r="S812" s="410" t="s">
        <v>545</v>
      </c>
      <c r="T812" s="410"/>
      <c r="U812" s="411"/>
      <c r="V812" s="411"/>
      <c r="W812" s="410"/>
      <c r="X812" s="411"/>
      <c r="Y812" s="411"/>
      <c r="Z812" s="411"/>
      <c r="AA812" s="410"/>
      <c r="AB812" s="412"/>
      <c r="AC812" s="410"/>
      <c r="AD812" s="411"/>
      <c r="AE812" s="410"/>
      <c r="AF812" s="413"/>
      <c r="AG812" s="414"/>
      <c r="AH812" s="415"/>
      <c r="AI812" s="415"/>
      <c r="AJ812" s="415"/>
      <c r="AK812" s="416"/>
      <c r="AL812" s="1072"/>
      <c r="AM812" s="1072"/>
      <c r="AN812" s="1072"/>
      <c r="AO812" s="1072"/>
    </row>
    <row r="813" spans="1:41" x14ac:dyDescent="0.4">
      <c r="A813" s="324" t="s">
        <v>460</v>
      </c>
      <c r="B813" s="324" t="s">
        <v>460</v>
      </c>
      <c r="C813" s="324" t="s">
        <v>460</v>
      </c>
      <c r="D813" s="324" t="s">
        <v>461</v>
      </c>
      <c r="E813" s="324" t="s">
        <v>460</v>
      </c>
      <c r="F813" s="324" t="s">
        <v>460</v>
      </c>
      <c r="G813" s="324" t="s">
        <v>461</v>
      </c>
      <c r="H813" s="324" t="s">
        <v>461</v>
      </c>
      <c r="I813" s="324" t="s">
        <v>461</v>
      </c>
      <c r="J813" s="325"/>
      <c r="K813" s="325"/>
      <c r="L813" s="326"/>
      <c r="M813" s="326"/>
      <c r="N813" s="326"/>
      <c r="O813" s="326"/>
      <c r="P813" s="326"/>
      <c r="Q813" s="326"/>
      <c r="R813" s="326"/>
      <c r="S813" s="326"/>
      <c r="T813" s="326"/>
      <c r="U813" s="326"/>
      <c r="V813" s="326"/>
      <c r="W813" s="326"/>
      <c r="X813" s="326"/>
      <c r="Y813" s="326"/>
      <c r="Z813" s="326"/>
      <c r="AA813" s="326"/>
      <c r="AB813" s="326"/>
      <c r="AC813" s="326"/>
      <c r="AD813" s="326"/>
      <c r="AE813" s="326"/>
      <c r="AF813" s="326"/>
      <c r="AG813" s="326"/>
      <c r="AH813" s="326"/>
      <c r="AI813" s="326"/>
      <c r="AJ813" s="326"/>
      <c r="AK813" s="326"/>
      <c r="AL813" s="326"/>
      <c r="AM813" s="326"/>
      <c r="AN813" s="326"/>
      <c r="AO813" s="326"/>
    </row>
    <row r="814" spans="1:41" ht="20.25" customHeight="1" x14ac:dyDescent="0.4">
      <c r="A814" s="324" t="s">
        <v>163</v>
      </c>
      <c r="B814" s="324" t="s">
        <v>163</v>
      </c>
      <c r="C814" s="324" t="s">
        <v>163</v>
      </c>
      <c r="D814" s="324" t="s">
        <v>462</v>
      </c>
      <c r="E814" s="324" t="s">
        <v>163</v>
      </c>
      <c r="F814" s="324" t="s">
        <v>163</v>
      </c>
      <c r="G814" s="324" t="s">
        <v>462</v>
      </c>
      <c r="H814" s="324" t="s">
        <v>462</v>
      </c>
      <c r="I814" s="324" t="s">
        <v>462</v>
      </c>
      <c r="J814" s="466" t="s">
        <v>752</v>
      </c>
      <c r="K814" s="466"/>
      <c r="L814" s="326"/>
      <c r="M814" s="326"/>
      <c r="N814" s="326"/>
      <c r="O814" s="326"/>
      <c r="P814" s="326"/>
      <c r="Q814" s="326"/>
      <c r="R814" s="326"/>
      <c r="S814" s="326"/>
      <c r="T814" s="326"/>
      <c r="U814" s="326"/>
      <c r="V814" s="326"/>
      <c r="W814" s="326"/>
      <c r="X814" s="326"/>
      <c r="Y814" s="326"/>
      <c r="Z814" s="326"/>
      <c r="AA814" s="326"/>
      <c r="AB814" s="326"/>
      <c r="AC814" s="326"/>
      <c r="AD814" s="326"/>
      <c r="AE814" s="326"/>
      <c r="AF814" s="326"/>
      <c r="AG814" s="326"/>
      <c r="AH814" s="326"/>
      <c r="AI814" s="326"/>
      <c r="AJ814" s="326"/>
      <c r="AK814" s="326"/>
      <c r="AL814" s="326"/>
      <c r="AM814" s="326"/>
      <c r="AN814" s="326"/>
      <c r="AO814" s="326"/>
    </row>
    <row r="815" spans="1:41" ht="20.25" customHeight="1" x14ac:dyDescent="0.4">
      <c r="A815" s="324" t="s">
        <v>163</v>
      </c>
      <c r="B815" s="324" t="s">
        <v>163</v>
      </c>
      <c r="C815" s="324" t="s">
        <v>163</v>
      </c>
      <c r="D815" s="324" t="s">
        <v>462</v>
      </c>
      <c r="E815" s="324" t="s">
        <v>163</v>
      </c>
      <c r="F815" s="324" t="s">
        <v>163</v>
      </c>
      <c r="G815" s="324" t="s">
        <v>462</v>
      </c>
      <c r="H815" s="324" t="s">
        <v>462</v>
      </c>
      <c r="I815" s="324" t="s">
        <v>462</v>
      </c>
      <c r="J815" s="1041" t="s">
        <v>430</v>
      </c>
      <c r="K815" s="1041"/>
      <c r="L815" s="1041"/>
      <c r="M815" s="1041"/>
      <c r="N815" s="1041"/>
      <c r="O815" s="1041"/>
      <c r="P815" s="1041"/>
      <c r="Q815" s="1041"/>
      <c r="R815" s="1041"/>
      <c r="S815" s="1041"/>
      <c r="T815" s="1041"/>
      <c r="U815" s="1041"/>
      <c r="V815" s="1041"/>
      <c r="W815" s="1041"/>
      <c r="X815" s="1041"/>
      <c r="Y815" s="1041"/>
      <c r="Z815" s="1041"/>
      <c r="AA815" s="1041"/>
      <c r="AB815" s="1041"/>
      <c r="AC815" s="1041"/>
      <c r="AD815" s="1041"/>
      <c r="AE815" s="1041"/>
      <c r="AF815" s="1041"/>
      <c r="AG815" s="1041"/>
      <c r="AH815" s="1041"/>
      <c r="AI815" s="1041"/>
      <c r="AJ815" s="1041"/>
      <c r="AK815" s="1041"/>
      <c r="AL815" s="1041"/>
      <c r="AM815" s="1041"/>
      <c r="AN815" s="1041"/>
      <c r="AO815" s="1041"/>
    </row>
    <row r="816" spans="1:41" ht="20.25" customHeight="1" x14ac:dyDescent="0.4">
      <c r="A816" s="324" t="s">
        <v>163</v>
      </c>
      <c r="B816" s="324" t="s">
        <v>163</v>
      </c>
      <c r="C816" s="324" t="s">
        <v>163</v>
      </c>
      <c r="D816" s="324" t="s">
        <v>462</v>
      </c>
      <c r="E816" s="324" t="s">
        <v>163</v>
      </c>
      <c r="F816" s="324" t="s">
        <v>163</v>
      </c>
      <c r="G816" s="324" t="s">
        <v>462</v>
      </c>
      <c r="H816" s="324" t="s">
        <v>462</v>
      </c>
      <c r="I816" s="324" t="s">
        <v>462</v>
      </c>
      <c r="J816" s="325"/>
      <c r="K816" s="325"/>
      <c r="L816" s="326"/>
      <c r="M816" s="326"/>
      <c r="N816" s="326"/>
      <c r="O816" s="326"/>
      <c r="P816" s="326"/>
      <c r="Q816" s="326"/>
      <c r="R816" s="326"/>
      <c r="S816" s="326"/>
      <c r="T816" s="326"/>
      <c r="U816" s="326"/>
      <c r="V816" s="326"/>
      <c r="W816" s="326"/>
      <c r="X816" s="326"/>
      <c r="Y816" s="326"/>
      <c r="Z816" s="326"/>
      <c r="AA816" s="326"/>
      <c r="AB816" s="326"/>
      <c r="AC816" s="326"/>
      <c r="AD816" s="326"/>
      <c r="AE816" s="326"/>
      <c r="AF816" s="326"/>
      <c r="AG816" s="326"/>
      <c r="AH816" s="326"/>
      <c r="AI816" s="326"/>
      <c r="AJ816" s="326"/>
      <c r="AK816" s="326"/>
      <c r="AL816" s="326"/>
      <c r="AM816" s="326"/>
      <c r="AN816" s="326"/>
      <c r="AO816" s="326"/>
    </row>
    <row r="817" spans="1:42" ht="30" customHeight="1" x14ac:dyDescent="0.4">
      <c r="A817" s="337" t="s">
        <v>163</v>
      </c>
      <c r="B817" s="337" t="s">
        <v>163</v>
      </c>
      <c r="C817" s="337" t="s">
        <v>163</v>
      </c>
      <c r="D817" s="337" t="s">
        <v>462</v>
      </c>
      <c r="E817" s="337" t="s">
        <v>163</v>
      </c>
      <c r="F817" s="337" t="s">
        <v>163</v>
      </c>
      <c r="G817" s="337" t="s">
        <v>462</v>
      </c>
      <c r="H817" s="337" t="s">
        <v>462</v>
      </c>
      <c r="I817" s="337" t="s">
        <v>462</v>
      </c>
      <c r="J817" s="325"/>
      <c r="K817" s="325"/>
      <c r="L817" s="326"/>
      <c r="M817" s="326"/>
      <c r="N817" s="326"/>
      <c r="O817" s="326"/>
      <c r="P817" s="326"/>
      <c r="Q817" s="326"/>
      <c r="R817" s="326"/>
      <c r="S817" s="326"/>
      <c r="T817" s="326"/>
      <c r="U817" s="326"/>
      <c r="V817" s="326"/>
      <c r="W817" s="326"/>
      <c r="X817" s="326"/>
      <c r="Y817" s="326"/>
      <c r="Z817" s="326"/>
      <c r="AA817" s="326"/>
      <c r="AB817" s="1012" t="s">
        <v>465</v>
      </c>
      <c r="AC817" s="1062"/>
      <c r="AD817" s="1062"/>
      <c r="AE817" s="1063"/>
      <c r="AF817" s="467">
        <f>AF5</f>
        <v>4</v>
      </c>
      <c r="AG817" s="331">
        <f>AG5</f>
        <v>0</v>
      </c>
      <c r="AH817" s="331" t="str">
        <f>IF(AH5&lt;&gt;"",AH5,"")</f>
        <v/>
      </c>
      <c r="AI817" s="331" t="str">
        <f t="shared" ref="AI817:AO817" si="0">IF(AI5&lt;&gt;"",AI5,"")</f>
        <v/>
      </c>
      <c r="AJ817" s="331" t="str">
        <f t="shared" si="0"/>
        <v/>
      </c>
      <c r="AK817" s="331" t="str">
        <f t="shared" si="0"/>
        <v/>
      </c>
      <c r="AL817" s="331" t="str">
        <f t="shared" si="0"/>
        <v/>
      </c>
      <c r="AM817" s="331" t="str">
        <f t="shared" si="0"/>
        <v/>
      </c>
      <c r="AN817" s="331" t="str">
        <f t="shared" si="0"/>
        <v/>
      </c>
      <c r="AO817" s="332" t="str">
        <f t="shared" si="0"/>
        <v/>
      </c>
    </row>
    <row r="818" spans="1:42" ht="20.25" customHeight="1" x14ac:dyDescent="0.4">
      <c r="A818" s="344" t="s">
        <v>163</v>
      </c>
      <c r="B818" s="344" t="s">
        <v>163</v>
      </c>
      <c r="C818" s="344" t="s">
        <v>163</v>
      </c>
      <c r="D818" s="344" t="s">
        <v>462</v>
      </c>
      <c r="E818" s="344" t="s">
        <v>163</v>
      </c>
      <c r="F818" s="344" t="s">
        <v>163</v>
      </c>
      <c r="G818" s="344" t="s">
        <v>462</v>
      </c>
      <c r="H818" s="344" t="s">
        <v>462</v>
      </c>
      <c r="I818" s="344" t="s">
        <v>462</v>
      </c>
      <c r="J818" s="325"/>
      <c r="K818" s="325"/>
      <c r="L818" s="326"/>
      <c r="M818" s="326"/>
      <c r="N818" s="326"/>
      <c r="O818" s="326"/>
      <c r="P818" s="326"/>
      <c r="Q818" s="326"/>
      <c r="R818" s="326"/>
      <c r="S818" s="326"/>
      <c r="T818" s="326"/>
      <c r="U818" s="326"/>
      <c r="V818" s="326"/>
      <c r="W818" s="326"/>
      <c r="X818" s="326"/>
      <c r="Y818" s="326"/>
      <c r="Z818" s="326"/>
      <c r="AA818" s="326"/>
      <c r="AB818" s="326"/>
      <c r="AC818" s="326"/>
      <c r="AD818" s="326"/>
      <c r="AE818" s="326"/>
      <c r="AF818" s="326"/>
      <c r="AG818" s="326"/>
      <c r="AH818" s="326"/>
      <c r="AI818" s="326"/>
      <c r="AJ818" s="326"/>
      <c r="AK818" s="326"/>
      <c r="AL818" s="326"/>
      <c r="AM818" s="326"/>
      <c r="AN818" s="326"/>
      <c r="AO818" s="326"/>
    </row>
    <row r="819" spans="1:42" ht="17.25" customHeight="1" x14ac:dyDescent="0.4">
      <c r="A819" s="324" t="s">
        <v>163</v>
      </c>
      <c r="B819" s="324" t="s">
        <v>462</v>
      </c>
      <c r="C819" s="324" t="s">
        <v>462</v>
      </c>
      <c r="D819" s="324" t="s">
        <v>462</v>
      </c>
      <c r="E819" s="324" t="s">
        <v>462</v>
      </c>
      <c r="F819" s="324" t="s">
        <v>462</v>
      </c>
      <c r="G819" s="324" t="s">
        <v>462</v>
      </c>
      <c r="H819" s="324" t="s">
        <v>462</v>
      </c>
      <c r="I819" s="324" t="s">
        <v>462</v>
      </c>
      <c r="J819" s="1012" t="s">
        <v>753</v>
      </c>
      <c r="K819" s="1062"/>
      <c r="L819" s="1063"/>
      <c r="M819" s="1012" t="s">
        <v>467</v>
      </c>
      <c r="N819" s="1063"/>
      <c r="O819" s="1012" t="s">
        <v>468</v>
      </c>
      <c r="P819" s="1063"/>
      <c r="Q819" s="1012" t="s">
        <v>754</v>
      </c>
      <c r="R819" s="1062"/>
      <c r="S819" s="1062"/>
      <c r="T819" s="1062"/>
      <c r="U819" s="1062"/>
      <c r="V819" s="1062"/>
      <c r="W819" s="1062"/>
      <c r="X819" s="1062"/>
      <c r="Y819" s="1062"/>
      <c r="Z819" s="1062"/>
      <c r="AA819" s="1062"/>
      <c r="AB819" s="1062"/>
      <c r="AC819" s="1062"/>
      <c r="AD819" s="1062"/>
      <c r="AE819" s="1062"/>
      <c r="AF819" s="1062"/>
      <c r="AG819" s="1063"/>
      <c r="AH819" s="1012" t="s">
        <v>348</v>
      </c>
      <c r="AI819" s="1062"/>
      <c r="AJ819" s="1062"/>
      <c r="AK819" s="1063"/>
      <c r="AL819" s="1012" t="s">
        <v>470</v>
      </c>
      <c r="AM819" s="1062"/>
      <c r="AN819" s="1062"/>
      <c r="AO819" s="1063"/>
    </row>
    <row r="820" spans="1:42" ht="18.75" customHeight="1" x14ac:dyDescent="0.4">
      <c r="A820" s="324" t="s">
        <v>163</v>
      </c>
      <c r="B820" s="324" t="s">
        <v>462</v>
      </c>
      <c r="C820" s="324" t="s">
        <v>462</v>
      </c>
      <c r="D820" s="324" t="s">
        <v>462</v>
      </c>
      <c r="E820" s="324" t="s">
        <v>462</v>
      </c>
      <c r="F820" s="324" t="s">
        <v>462</v>
      </c>
      <c r="G820" s="324" t="s">
        <v>462</v>
      </c>
      <c r="H820" s="324" t="s">
        <v>462</v>
      </c>
      <c r="I820" s="324" t="s">
        <v>462</v>
      </c>
      <c r="J820" s="1010" t="s">
        <v>471</v>
      </c>
      <c r="K820" s="1064"/>
      <c r="L820" s="1065"/>
      <c r="M820" s="468"/>
      <c r="N820" s="445"/>
      <c r="O820" s="353"/>
      <c r="P820" s="445"/>
      <c r="Q820" s="1014" t="s">
        <v>472</v>
      </c>
      <c r="R820" s="444" t="s">
        <v>473</v>
      </c>
      <c r="S820" s="340" t="s">
        <v>474</v>
      </c>
      <c r="T820" s="341"/>
      <c r="U820" s="341"/>
      <c r="V820" s="444" t="s">
        <v>473</v>
      </c>
      <c r="W820" s="340" t="s">
        <v>475</v>
      </c>
      <c r="X820" s="341"/>
      <c r="Y820" s="341"/>
      <c r="Z820" s="444" t="s">
        <v>473</v>
      </c>
      <c r="AA820" s="340" t="s">
        <v>476</v>
      </c>
      <c r="AB820" s="341"/>
      <c r="AC820" s="341"/>
      <c r="AD820" s="444" t="s">
        <v>473</v>
      </c>
      <c r="AE820" s="340" t="s">
        <v>477</v>
      </c>
      <c r="AF820" s="341"/>
      <c r="AG820" s="342"/>
      <c r="AH820" s="1016"/>
      <c r="AI820" s="1019"/>
      <c r="AJ820" s="1019"/>
      <c r="AK820" s="1020"/>
      <c r="AL820" s="1016"/>
      <c r="AM820" s="1019"/>
      <c r="AN820" s="1019"/>
      <c r="AO820" s="1020"/>
    </row>
    <row r="821" spans="1:42" ht="18.75" customHeight="1" x14ac:dyDescent="0.4">
      <c r="A821" s="344" t="s">
        <v>163</v>
      </c>
      <c r="B821" s="344" t="s">
        <v>462</v>
      </c>
      <c r="C821" s="344" t="s">
        <v>462</v>
      </c>
      <c r="D821" s="344" t="s">
        <v>462</v>
      </c>
      <c r="E821" s="344" t="s">
        <v>462</v>
      </c>
      <c r="F821" s="344" t="s">
        <v>462</v>
      </c>
      <c r="G821" s="344" t="s">
        <v>462</v>
      </c>
      <c r="H821" s="344" t="s">
        <v>462</v>
      </c>
      <c r="I821" s="345" t="s">
        <v>462</v>
      </c>
      <c r="J821" s="1066"/>
      <c r="K821" s="1067"/>
      <c r="L821" s="1068"/>
      <c r="M821" s="469"/>
      <c r="N821" s="470"/>
      <c r="O821" s="405"/>
      <c r="P821" s="470"/>
      <c r="Q821" s="1015"/>
      <c r="R821" s="409" t="s">
        <v>755</v>
      </c>
      <c r="S821" s="410" t="s">
        <v>479</v>
      </c>
      <c r="T821" s="471"/>
      <c r="U821" s="471"/>
      <c r="V821" s="411" t="s">
        <v>473</v>
      </c>
      <c r="W821" s="410" t="s">
        <v>480</v>
      </c>
      <c r="X821" s="471"/>
      <c r="Y821" s="471"/>
      <c r="Z821" s="411" t="s">
        <v>473</v>
      </c>
      <c r="AA821" s="410" t="s">
        <v>481</v>
      </c>
      <c r="AB821" s="471"/>
      <c r="AC821" s="471"/>
      <c r="AD821" s="411" t="s">
        <v>473</v>
      </c>
      <c r="AE821" s="410" t="s">
        <v>482</v>
      </c>
      <c r="AF821" s="471"/>
      <c r="AG821" s="406"/>
      <c r="AH821" s="1024"/>
      <c r="AI821" s="1025"/>
      <c r="AJ821" s="1025"/>
      <c r="AK821" s="1026"/>
      <c r="AL821" s="1024"/>
      <c r="AM821" s="1025"/>
      <c r="AN821" s="1025"/>
      <c r="AO821" s="1026"/>
    </row>
    <row r="822" spans="1:42" ht="18.75" hidden="1" customHeight="1" x14ac:dyDescent="0.4">
      <c r="A822" s="324" t="s">
        <v>462</v>
      </c>
      <c r="B822" s="324" t="s">
        <v>462</v>
      </c>
      <c r="C822" s="324" t="s">
        <v>163</v>
      </c>
      <c r="D822" s="324" t="s">
        <v>462</v>
      </c>
      <c r="E822" s="324" t="s">
        <v>462</v>
      </c>
      <c r="F822" s="324" t="s">
        <v>462</v>
      </c>
      <c r="G822" s="324" t="s">
        <v>462</v>
      </c>
      <c r="H822" s="324" t="s">
        <v>462</v>
      </c>
      <c r="I822" s="324" t="s">
        <v>462</v>
      </c>
      <c r="J822" s="350"/>
      <c r="K822" s="351"/>
      <c r="L822" s="418"/>
      <c r="M822" s="354"/>
      <c r="N822" s="342"/>
      <c r="O822" s="354"/>
      <c r="P822" s="342"/>
      <c r="Q822" s="355" t="s">
        <v>483</v>
      </c>
      <c r="R822" s="356" t="s">
        <v>473</v>
      </c>
      <c r="S822" s="357" t="s">
        <v>484</v>
      </c>
      <c r="T822" s="357"/>
      <c r="U822" s="358"/>
      <c r="V822" s="359" t="s">
        <v>473</v>
      </c>
      <c r="W822" s="357" t="s">
        <v>485</v>
      </c>
      <c r="X822" s="357"/>
      <c r="Y822" s="358"/>
      <c r="Z822" s="359" t="s">
        <v>473</v>
      </c>
      <c r="AA822" s="360" t="s">
        <v>486</v>
      </c>
      <c r="AB822" s="360"/>
      <c r="AC822" s="361"/>
      <c r="AD822" s="361"/>
      <c r="AE822" s="361"/>
      <c r="AF822" s="361"/>
      <c r="AG822" s="362"/>
      <c r="AH822" s="363" t="s">
        <v>473</v>
      </c>
      <c r="AI822" s="340" t="s">
        <v>487</v>
      </c>
      <c r="AJ822" s="340"/>
      <c r="AK822" s="364"/>
      <c r="AL822" s="444" t="s">
        <v>473</v>
      </c>
      <c r="AM822" s="340" t="s">
        <v>487</v>
      </c>
      <c r="AN822" s="340"/>
      <c r="AO822" s="364"/>
      <c r="AP822" s="472"/>
    </row>
    <row r="823" spans="1:42" ht="18.75" hidden="1" customHeight="1" x14ac:dyDescent="0.4">
      <c r="A823" s="324" t="s">
        <v>462</v>
      </c>
      <c r="B823" s="324" t="s">
        <v>462</v>
      </c>
      <c r="C823" s="324" t="s">
        <v>163</v>
      </c>
      <c r="D823" s="324" t="s">
        <v>462</v>
      </c>
      <c r="E823" s="324" t="s">
        <v>462</v>
      </c>
      <c r="F823" s="324" t="s">
        <v>462</v>
      </c>
      <c r="G823" s="324" t="s">
        <v>462</v>
      </c>
      <c r="H823" s="324" t="s">
        <v>462</v>
      </c>
      <c r="I823" s="324" t="s">
        <v>462</v>
      </c>
      <c r="J823" s="365"/>
      <c r="K823" s="366"/>
      <c r="L823" s="420"/>
      <c r="M823" s="369"/>
      <c r="N823" s="349"/>
      <c r="O823" s="369"/>
      <c r="P823" s="349"/>
      <c r="Q823" s="370" t="s">
        <v>488</v>
      </c>
      <c r="R823" s="371" t="s">
        <v>473</v>
      </c>
      <c r="S823" s="372" t="s">
        <v>489</v>
      </c>
      <c r="T823" s="373"/>
      <c r="U823" s="374"/>
      <c r="V823" s="375" t="s">
        <v>473</v>
      </c>
      <c r="W823" s="372" t="s">
        <v>490</v>
      </c>
      <c r="X823" s="376"/>
      <c r="Y823" s="376"/>
      <c r="Z823" s="372"/>
      <c r="AA823" s="372"/>
      <c r="AB823" s="372"/>
      <c r="AC823" s="372"/>
      <c r="AD823" s="372"/>
      <c r="AE823" s="372"/>
      <c r="AF823" s="372"/>
      <c r="AG823" s="377"/>
      <c r="AH823" s="339" t="s">
        <v>473</v>
      </c>
      <c r="AI823" s="347" t="s">
        <v>491</v>
      </c>
      <c r="AJ823" s="378"/>
      <c r="AK823" s="379"/>
      <c r="AL823" s="339" t="s">
        <v>473</v>
      </c>
      <c r="AM823" s="347" t="s">
        <v>491</v>
      </c>
      <c r="AN823" s="378"/>
      <c r="AO823" s="379"/>
    </row>
    <row r="824" spans="1:42" ht="19.5" hidden="1" customHeight="1" x14ac:dyDescent="0.4">
      <c r="A824" s="324" t="s">
        <v>462</v>
      </c>
      <c r="B824" s="324" t="s">
        <v>462</v>
      </c>
      <c r="C824" s="324" t="s">
        <v>163</v>
      </c>
      <c r="D824" s="324" t="s">
        <v>462</v>
      </c>
      <c r="E824" s="324" t="s">
        <v>462</v>
      </c>
      <c r="F824" s="324" t="s">
        <v>462</v>
      </c>
      <c r="G824" s="324" t="s">
        <v>462</v>
      </c>
      <c r="H824" s="324" t="s">
        <v>462</v>
      </c>
      <c r="I824" s="324" t="s">
        <v>462</v>
      </c>
      <c r="J824" s="365"/>
      <c r="K824" s="366"/>
      <c r="L824" s="367"/>
      <c r="M824" s="368"/>
      <c r="N824" s="349"/>
      <c r="O824" s="369"/>
      <c r="P824" s="380"/>
      <c r="Q824" s="381" t="s">
        <v>492</v>
      </c>
      <c r="R824" s="371" t="s">
        <v>473</v>
      </c>
      <c r="S824" s="372" t="s">
        <v>489</v>
      </c>
      <c r="T824" s="373"/>
      <c r="U824" s="374"/>
      <c r="V824" s="375" t="s">
        <v>473</v>
      </c>
      <c r="W824" s="372" t="s">
        <v>493</v>
      </c>
      <c r="X824" s="375"/>
      <c r="Y824" s="372"/>
      <c r="Z824" s="376"/>
      <c r="AA824" s="376"/>
      <c r="AB824" s="376"/>
      <c r="AC824" s="376"/>
      <c r="AD824" s="376"/>
      <c r="AE824" s="376"/>
      <c r="AF824" s="376"/>
      <c r="AG824" s="382"/>
      <c r="AH824" s="378"/>
      <c r="AI824" s="378"/>
      <c r="AJ824" s="378"/>
      <c r="AK824" s="379"/>
      <c r="AL824" s="383"/>
      <c r="AM824" s="378"/>
      <c r="AN824" s="378"/>
      <c r="AO824" s="379"/>
    </row>
    <row r="825" spans="1:42" ht="19.5" hidden="1" customHeight="1" x14ac:dyDescent="0.4">
      <c r="A825" s="324" t="s">
        <v>462</v>
      </c>
      <c r="B825" s="324" t="s">
        <v>462</v>
      </c>
      <c r="C825" s="324" t="s">
        <v>163</v>
      </c>
      <c r="D825" s="324" t="s">
        <v>462</v>
      </c>
      <c r="E825" s="324" t="s">
        <v>462</v>
      </c>
      <c r="F825" s="324" t="s">
        <v>462</v>
      </c>
      <c r="G825" s="324" t="s">
        <v>462</v>
      </c>
      <c r="H825" s="324" t="s">
        <v>462</v>
      </c>
      <c r="I825" s="324" t="s">
        <v>462</v>
      </c>
      <c r="J825" s="365"/>
      <c r="K825" s="366"/>
      <c r="L825" s="367"/>
      <c r="M825" s="368"/>
      <c r="N825" s="349"/>
      <c r="O825" s="369"/>
      <c r="P825" s="380"/>
      <c r="Q825" s="381" t="s">
        <v>494</v>
      </c>
      <c r="R825" s="371" t="s">
        <v>473</v>
      </c>
      <c r="S825" s="372" t="s">
        <v>489</v>
      </c>
      <c r="T825" s="373"/>
      <c r="U825" s="374"/>
      <c r="V825" s="375" t="s">
        <v>473</v>
      </c>
      <c r="W825" s="372" t="s">
        <v>493</v>
      </c>
      <c r="X825" s="375"/>
      <c r="Y825" s="372"/>
      <c r="Z825" s="376"/>
      <c r="AA825" s="376"/>
      <c r="AB825" s="376"/>
      <c r="AC825" s="376"/>
      <c r="AD825" s="376"/>
      <c r="AE825" s="376"/>
      <c r="AF825" s="376"/>
      <c r="AG825" s="382"/>
      <c r="AH825" s="378"/>
      <c r="AI825" s="378"/>
      <c r="AJ825" s="378"/>
      <c r="AK825" s="379"/>
      <c r="AL825" s="383"/>
      <c r="AM825" s="378"/>
      <c r="AN825" s="378"/>
      <c r="AO825" s="379"/>
    </row>
    <row r="826" spans="1:42" ht="18.75" hidden="1" customHeight="1" x14ac:dyDescent="0.4">
      <c r="A826" s="324" t="s">
        <v>462</v>
      </c>
      <c r="B826" s="324" t="s">
        <v>462</v>
      </c>
      <c r="C826" s="324" t="s">
        <v>163</v>
      </c>
      <c r="D826" s="324" t="s">
        <v>462</v>
      </c>
      <c r="E826" s="324" t="s">
        <v>462</v>
      </c>
      <c r="F826" s="324" t="s">
        <v>462</v>
      </c>
      <c r="G826" s="324" t="s">
        <v>462</v>
      </c>
      <c r="H826" s="324" t="s">
        <v>462</v>
      </c>
      <c r="I826" s="324" t="s">
        <v>462</v>
      </c>
      <c r="J826" s="365"/>
      <c r="K826" s="366"/>
      <c r="L826" s="420"/>
      <c r="M826" s="369"/>
      <c r="N826" s="349"/>
      <c r="O826" s="369"/>
      <c r="P826" s="349"/>
      <c r="Q826" s="385" t="s">
        <v>500</v>
      </c>
      <c r="R826" s="371" t="s">
        <v>473</v>
      </c>
      <c r="S826" s="372" t="s">
        <v>484</v>
      </c>
      <c r="T826" s="372"/>
      <c r="U826" s="375" t="s">
        <v>473</v>
      </c>
      <c r="V826" s="372" t="s">
        <v>501</v>
      </c>
      <c r="W826" s="372"/>
      <c r="X826" s="375" t="s">
        <v>473</v>
      </c>
      <c r="Y826" s="372" t="s">
        <v>502</v>
      </c>
      <c r="Z826" s="372"/>
      <c r="AA826" s="372"/>
      <c r="AB826" s="372"/>
      <c r="AC826" s="372"/>
      <c r="AD826" s="372"/>
      <c r="AE826" s="372"/>
      <c r="AF826" s="372"/>
      <c r="AG826" s="377"/>
      <c r="AH826" s="383"/>
      <c r="AI826" s="378"/>
      <c r="AJ826" s="378"/>
      <c r="AK826" s="379"/>
      <c r="AL826" s="383"/>
      <c r="AM826" s="378"/>
      <c r="AN826" s="378"/>
      <c r="AO826" s="379"/>
    </row>
    <row r="827" spans="1:42" ht="18.75" hidden="1" customHeight="1" x14ac:dyDescent="0.4">
      <c r="A827" s="324" t="s">
        <v>462</v>
      </c>
      <c r="B827" s="324" t="s">
        <v>462</v>
      </c>
      <c r="C827" s="324" t="s">
        <v>163</v>
      </c>
      <c r="D827" s="324" t="s">
        <v>462</v>
      </c>
      <c r="E827" s="324" t="s">
        <v>462</v>
      </c>
      <c r="F827" s="324" t="s">
        <v>462</v>
      </c>
      <c r="G827" s="324" t="s">
        <v>462</v>
      </c>
      <c r="H827" s="324" t="s">
        <v>462</v>
      </c>
      <c r="I827" s="324" t="s">
        <v>462</v>
      </c>
      <c r="J827" s="365"/>
      <c r="K827" s="366"/>
      <c r="L827" s="420"/>
      <c r="M827" s="369"/>
      <c r="N827" s="349"/>
      <c r="O827" s="369"/>
      <c r="P827" s="349"/>
      <c r="Q827" s="385" t="s">
        <v>503</v>
      </c>
      <c r="R827" s="371" t="s">
        <v>473</v>
      </c>
      <c r="S827" s="372" t="s">
        <v>484</v>
      </c>
      <c r="T827" s="373"/>
      <c r="U827" s="375" t="s">
        <v>473</v>
      </c>
      <c r="V827" s="372" t="s">
        <v>499</v>
      </c>
      <c r="W827" s="372"/>
      <c r="X827" s="372"/>
      <c r="Y827" s="372"/>
      <c r="Z827" s="372"/>
      <c r="AA827" s="372"/>
      <c r="AB827" s="372"/>
      <c r="AC827" s="372"/>
      <c r="AD827" s="372"/>
      <c r="AE827" s="372"/>
      <c r="AF827" s="372"/>
      <c r="AG827" s="377"/>
      <c r="AH827" s="383"/>
      <c r="AI827" s="378"/>
      <c r="AJ827" s="378"/>
      <c r="AK827" s="379"/>
      <c r="AL827" s="383"/>
      <c r="AM827" s="378"/>
      <c r="AN827" s="378"/>
      <c r="AO827" s="379"/>
      <c r="AP827" s="472"/>
    </row>
    <row r="828" spans="1:42" ht="18.75" hidden="1" customHeight="1" x14ac:dyDescent="0.4">
      <c r="A828" s="324" t="s">
        <v>462</v>
      </c>
      <c r="B828" s="324" t="s">
        <v>462</v>
      </c>
      <c r="C828" s="324" t="s">
        <v>163</v>
      </c>
      <c r="D828" s="324" t="s">
        <v>462</v>
      </c>
      <c r="E828" s="324" t="s">
        <v>462</v>
      </c>
      <c r="F828" s="324" t="s">
        <v>462</v>
      </c>
      <c r="G828" s="324" t="s">
        <v>462</v>
      </c>
      <c r="H828" s="324" t="s">
        <v>462</v>
      </c>
      <c r="I828" s="324" t="s">
        <v>462</v>
      </c>
      <c r="J828" s="346"/>
      <c r="K828" s="366"/>
      <c r="L828" s="420"/>
      <c r="M828" s="346"/>
      <c r="N828" s="349"/>
      <c r="O828" s="346"/>
      <c r="P828" s="349"/>
      <c r="Q828" s="370" t="s">
        <v>508</v>
      </c>
      <c r="R828" s="371" t="s">
        <v>473</v>
      </c>
      <c r="S828" s="372" t="s">
        <v>484</v>
      </c>
      <c r="T828" s="373"/>
      <c r="U828" s="375" t="s">
        <v>473</v>
      </c>
      <c r="V828" s="372" t="s">
        <v>499</v>
      </c>
      <c r="W828" s="372"/>
      <c r="X828" s="372"/>
      <c r="Y828" s="372"/>
      <c r="Z828" s="372"/>
      <c r="AA828" s="372"/>
      <c r="AB828" s="372"/>
      <c r="AC828" s="372"/>
      <c r="AD828" s="372"/>
      <c r="AE828" s="372"/>
      <c r="AF828" s="372"/>
      <c r="AG828" s="377"/>
      <c r="AH828" s="383"/>
      <c r="AI828" s="378"/>
      <c r="AJ828" s="378"/>
      <c r="AK828" s="379"/>
      <c r="AL828" s="383"/>
      <c r="AM828" s="378"/>
      <c r="AN828" s="378"/>
      <c r="AO828" s="379"/>
    </row>
    <row r="829" spans="1:42" ht="18.75" hidden="1" customHeight="1" x14ac:dyDescent="0.4">
      <c r="A829" s="324" t="s">
        <v>462</v>
      </c>
      <c r="B829" s="324" t="s">
        <v>462</v>
      </c>
      <c r="C829" s="324" t="s">
        <v>163</v>
      </c>
      <c r="D829" s="324" t="s">
        <v>462</v>
      </c>
      <c r="E829" s="324" t="s">
        <v>462</v>
      </c>
      <c r="F829" s="324" t="s">
        <v>462</v>
      </c>
      <c r="G829" s="324" t="s">
        <v>462</v>
      </c>
      <c r="H829" s="324" t="s">
        <v>462</v>
      </c>
      <c r="I829" s="324" t="s">
        <v>462</v>
      </c>
      <c r="J829" s="365"/>
      <c r="K829" s="366"/>
      <c r="L829" s="420"/>
      <c r="M829" s="346"/>
      <c r="N829" s="349"/>
      <c r="O829" s="346"/>
      <c r="P829" s="349"/>
      <c r="Q829" s="385" t="s">
        <v>509</v>
      </c>
      <c r="R829" s="371" t="s">
        <v>473</v>
      </c>
      <c r="S829" s="372" t="s">
        <v>484</v>
      </c>
      <c r="T829" s="373"/>
      <c r="U829" s="375" t="s">
        <v>473</v>
      </c>
      <c r="V829" s="372" t="s">
        <v>499</v>
      </c>
      <c r="W829" s="372"/>
      <c r="X829" s="372"/>
      <c r="Y829" s="372"/>
      <c r="Z829" s="372"/>
      <c r="AA829" s="372"/>
      <c r="AB829" s="372"/>
      <c r="AC829" s="372"/>
      <c r="AD829" s="372"/>
      <c r="AE829" s="372"/>
      <c r="AF829" s="372"/>
      <c r="AG829" s="377"/>
      <c r="AH829" s="383"/>
      <c r="AI829" s="378"/>
      <c r="AJ829" s="378"/>
      <c r="AK829" s="379"/>
      <c r="AL829" s="383"/>
      <c r="AM829" s="378"/>
      <c r="AN829" s="378"/>
      <c r="AO829" s="379"/>
    </row>
    <row r="830" spans="1:42" ht="18.75" hidden="1" customHeight="1" x14ac:dyDescent="0.4">
      <c r="A830" s="324" t="s">
        <v>462</v>
      </c>
      <c r="B830" s="324" t="s">
        <v>462</v>
      </c>
      <c r="C830" s="324" t="s">
        <v>163</v>
      </c>
      <c r="D830" s="324" t="s">
        <v>462</v>
      </c>
      <c r="E830" s="324" t="s">
        <v>462</v>
      </c>
      <c r="F830" s="324" t="s">
        <v>462</v>
      </c>
      <c r="G830" s="324" t="s">
        <v>462</v>
      </c>
      <c r="H830" s="324" t="s">
        <v>462</v>
      </c>
      <c r="I830" s="324" t="s">
        <v>462</v>
      </c>
      <c r="J830" s="365"/>
      <c r="K830" s="366"/>
      <c r="L830" s="420"/>
      <c r="M830" s="346"/>
      <c r="N830" s="349"/>
      <c r="O830" s="369"/>
      <c r="P830" s="349"/>
      <c r="Q830" s="370" t="s">
        <v>431</v>
      </c>
      <c r="R830" s="371" t="s">
        <v>473</v>
      </c>
      <c r="S830" s="372" t="s">
        <v>484</v>
      </c>
      <c r="T830" s="372"/>
      <c r="U830" s="375" t="s">
        <v>473</v>
      </c>
      <c r="V830" s="372" t="s">
        <v>496</v>
      </c>
      <c r="W830" s="372"/>
      <c r="X830" s="375" t="s">
        <v>473</v>
      </c>
      <c r="Y830" s="372" t="s">
        <v>497</v>
      </c>
      <c r="Z830" s="373"/>
      <c r="AA830" s="373"/>
      <c r="AB830" s="373"/>
      <c r="AC830" s="373"/>
      <c r="AD830" s="373"/>
      <c r="AE830" s="373"/>
      <c r="AF830" s="373"/>
      <c r="AG830" s="386"/>
      <c r="AH830" s="383"/>
      <c r="AI830" s="378"/>
      <c r="AJ830" s="378"/>
      <c r="AK830" s="379"/>
      <c r="AL830" s="383"/>
      <c r="AM830" s="378"/>
      <c r="AN830" s="378"/>
      <c r="AO830" s="379"/>
    </row>
    <row r="831" spans="1:42" ht="18.75" hidden="1" customHeight="1" x14ac:dyDescent="0.4">
      <c r="A831" s="324" t="s">
        <v>462</v>
      </c>
      <c r="B831" s="324" t="s">
        <v>462</v>
      </c>
      <c r="C831" s="324" t="s">
        <v>163</v>
      </c>
      <c r="D831" s="324" t="s">
        <v>462</v>
      </c>
      <c r="E831" s="324" t="s">
        <v>462</v>
      </c>
      <c r="F831" s="324" t="s">
        <v>462</v>
      </c>
      <c r="G831" s="324" t="s">
        <v>462</v>
      </c>
      <c r="H831" s="324" t="s">
        <v>462</v>
      </c>
      <c r="I831" s="324" t="s">
        <v>462</v>
      </c>
      <c r="J831" s="365"/>
      <c r="K831" s="366"/>
      <c r="L831" s="389"/>
      <c r="M831" s="425"/>
      <c r="N831" s="349"/>
      <c r="O831" s="369"/>
      <c r="P831" s="349"/>
      <c r="Q831" s="387" t="s">
        <v>517</v>
      </c>
      <c r="R831" s="371" t="s">
        <v>473</v>
      </c>
      <c r="S831" s="372" t="s">
        <v>484</v>
      </c>
      <c r="T831" s="372"/>
      <c r="U831" s="375" t="s">
        <v>473</v>
      </c>
      <c r="V831" s="388" t="s">
        <v>499</v>
      </c>
      <c r="W831" s="372"/>
      <c r="X831" s="372"/>
      <c r="Y831" s="372"/>
      <c r="Z831" s="373"/>
      <c r="AA831" s="373"/>
      <c r="AB831" s="373"/>
      <c r="AC831" s="373"/>
      <c r="AD831" s="373"/>
      <c r="AE831" s="373"/>
      <c r="AF831" s="373"/>
      <c r="AG831" s="386"/>
      <c r="AH831" s="383"/>
      <c r="AI831" s="378"/>
      <c r="AJ831" s="378"/>
      <c r="AK831" s="379"/>
      <c r="AL831" s="383"/>
      <c r="AM831" s="378"/>
      <c r="AN831" s="378"/>
      <c r="AO831" s="379"/>
    </row>
    <row r="832" spans="1:42" ht="18.75" hidden="1" customHeight="1" x14ac:dyDescent="0.4">
      <c r="A832" s="324" t="s">
        <v>462</v>
      </c>
      <c r="B832" s="324" t="s">
        <v>462</v>
      </c>
      <c r="C832" s="324" t="s">
        <v>163</v>
      </c>
      <c r="D832" s="324" t="s">
        <v>462</v>
      </c>
      <c r="E832" s="324" t="s">
        <v>462</v>
      </c>
      <c r="F832" s="324" t="s">
        <v>462</v>
      </c>
      <c r="G832" s="324" t="s">
        <v>462</v>
      </c>
      <c r="H832" s="324" t="s">
        <v>462</v>
      </c>
      <c r="I832" s="324" t="s">
        <v>462</v>
      </c>
      <c r="J832" s="346" t="s">
        <v>473</v>
      </c>
      <c r="K832" s="366">
        <v>35</v>
      </c>
      <c r="L832" s="420" t="s">
        <v>756</v>
      </c>
      <c r="M832" s="346" t="s">
        <v>473</v>
      </c>
      <c r="N832" s="349" t="s">
        <v>757</v>
      </c>
      <c r="O832" s="346" t="s">
        <v>473</v>
      </c>
      <c r="P832" s="349" t="s">
        <v>513</v>
      </c>
      <c r="Q832" s="387" t="s">
        <v>520</v>
      </c>
      <c r="R832" s="371" t="s">
        <v>473</v>
      </c>
      <c r="S832" s="372" t="s">
        <v>484</v>
      </c>
      <c r="T832" s="372"/>
      <c r="U832" s="375" t="s">
        <v>473</v>
      </c>
      <c r="V832" s="388" t="s">
        <v>499</v>
      </c>
      <c r="W832" s="372"/>
      <c r="X832" s="372"/>
      <c r="Y832" s="372"/>
      <c r="Z832" s="373"/>
      <c r="AA832" s="373"/>
      <c r="AB832" s="373"/>
      <c r="AC832" s="373"/>
      <c r="AD832" s="373"/>
      <c r="AE832" s="373"/>
      <c r="AF832" s="373"/>
      <c r="AG832" s="386"/>
      <c r="AH832" s="383"/>
      <c r="AI832" s="378"/>
      <c r="AJ832" s="378"/>
      <c r="AK832" s="379"/>
      <c r="AL832" s="383"/>
      <c r="AM832" s="378"/>
      <c r="AN832" s="378"/>
      <c r="AO832" s="379"/>
    </row>
    <row r="833" spans="1:42" ht="18.75" hidden="1" customHeight="1" x14ac:dyDescent="0.4">
      <c r="A833" s="324" t="s">
        <v>462</v>
      </c>
      <c r="B833" s="324" t="s">
        <v>462</v>
      </c>
      <c r="C833" s="324" t="s">
        <v>163</v>
      </c>
      <c r="D833" s="324" t="s">
        <v>462</v>
      </c>
      <c r="E833" s="324" t="s">
        <v>462</v>
      </c>
      <c r="F833" s="324" t="s">
        <v>462</v>
      </c>
      <c r="G833" s="324" t="s">
        <v>462</v>
      </c>
      <c r="H833" s="324" t="s">
        <v>462</v>
      </c>
      <c r="I833" s="324" t="s">
        <v>462</v>
      </c>
      <c r="J833" s="365"/>
      <c r="K833" s="366"/>
      <c r="L833" s="420" t="s">
        <v>758</v>
      </c>
      <c r="M833" s="346" t="s">
        <v>473</v>
      </c>
      <c r="N833" s="349" t="s">
        <v>759</v>
      </c>
      <c r="O833" s="346" t="s">
        <v>473</v>
      </c>
      <c r="P833" s="349" t="s">
        <v>516</v>
      </c>
      <c r="Q833" s="390" t="s">
        <v>522</v>
      </c>
      <c r="R833" s="371" t="s">
        <v>473</v>
      </c>
      <c r="S833" s="372" t="s">
        <v>484</v>
      </c>
      <c r="T833" s="372"/>
      <c r="U833" s="375" t="s">
        <v>473</v>
      </c>
      <c r="V833" s="372" t="s">
        <v>496</v>
      </c>
      <c r="W833" s="372"/>
      <c r="X833" s="375" t="s">
        <v>473</v>
      </c>
      <c r="Y833" s="372" t="s">
        <v>497</v>
      </c>
      <c r="Z833" s="376"/>
      <c r="AA833" s="376"/>
      <c r="AB833" s="376"/>
      <c r="AC833" s="376"/>
      <c r="AD833" s="391"/>
      <c r="AE833" s="391"/>
      <c r="AF833" s="391"/>
      <c r="AG833" s="392"/>
      <c r="AH833" s="383"/>
      <c r="AI833" s="378"/>
      <c r="AJ833" s="378"/>
      <c r="AK833" s="379"/>
      <c r="AL833" s="383"/>
      <c r="AM833" s="378"/>
      <c r="AN833" s="378"/>
      <c r="AO833" s="379"/>
    </row>
    <row r="834" spans="1:42" ht="18.75" hidden="1" customHeight="1" x14ac:dyDescent="0.4">
      <c r="A834" s="324" t="s">
        <v>462</v>
      </c>
      <c r="B834" s="324" t="s">
        <v>462</v>
      </c>
      <c r="C834" s="324" t="s">
        <v>163</v>
      </c>
      <c r="D834" s="324" t="s">
        <v>462</v>
      </c>
      <c r="E834" s="324" t="s">
        <v>462</v>
      </c>
      <c r="F834" s="324" t="s">
        <v>462</v>
      </c>
      <c r="G834" s="324" t="s">
        <v>462</v>
      </c>
      <c r="H834" s="324" t="s">
        <v>462</v>
      </c>
      <c r="I834" s="324" t="s">
        <v>462</v>
      </c>
      <c r="J834" s="365"/>
      <c r="K834" s="366"/>
      <c r="L834" s="420"/>
      <c r="M834" s="346" t="s">
        <v>473</v>
      </c>
      <c r="N834" s="349" t="s">
        <v>760</v>
      </c>
      <c r="O834" s="369"/>
      <c r="P834" s="349" t="s">
        <v>519</v>
      </c>
      <c r="Q834" s="384" t="s">
        <v>524</v>
      </c>
      <c r="R834" s="371" t="s">
        <v>473</v>
      </c>
      <c r="S834" s="372" t="s">
        <v>484</v>
      </c>
      <c r="T834" s="372"/>
      <c r="U834" s="375" t="s">
        <v>473</v>
      </c>
      <c r="V834" s="372" t="s">
        <v>525</v>
      </c>
      <c r="W834" s="372"/>
      <c r="X834" s="375" t="s">
        <v>473</v>
      </c>
      <c r="Y834" s="372" t="s">
        <v>502</v>
      </c>
      <c r="Z834" s="393"/>
      <c r="AA834" s="375" t="s">
        <v>473</v>
      </c>
      <c r="AB834" s="372" t="s">
        <v>526</v>
      </c>
      <c r="AC834" s="372"/>
      <c r="AD834" s="372"/>
      <c r="AE834" s="372"/>
      <c r="AF834" s="372"/>
      <c r="AG834" s="377"/>
      <c r="AH834" s="383"/>
      <c r="AI834" s="378"/>
      <c r="AJ834" s="378"/>
      <c r="AK834" s="379"/>
      <c r="AL834" s="383"/>
      <c r="AM834" s="378"/>
      <c r="AN834" s="378"/>
      <c r="AO834" s="379"/>
    </row>
    <row r="835" spans="1:42" ht="18.75" hidden="1" customHeight="1" x14ac:dyDescent="0.4">
      <c r="A835" s="324" t="s">
        <v>462</v>
      </c>
      <c r="B835" s="324" t="s">
        <v>462</v>
      </c>
      <c r="C835" s="324" t="s">
        <v>163</v>
      </c>
      <c r="D835" s="324" t="s">
        <v>462</v>
      </c>
      <c r="E835" s="324" t="s">
        <v>462</v>
      </c>
      <c r="F835" s="324" t="s">
        <v>462</v>
      </c>
      <c r="G835" s="324" t="s">
        <v>462</v>
      </c>
      <c r="H835" s="324" t="s">
        <v>462</v>
      </c>
      <c r="I835" s="324" t="s">
        <v>462</v>
      </c>
      <c r="J835" s="365"/>
      <c r="K835" s="366"/>
      <c r="L835" s="367"/>
      <c r="M835" s="368"/>
      <c r="N835" s="349"/>
      <c r="O835" s="369"/>
      <c r="P835" s="380"/>
      <c r="Q835" s="1000" t="s">
        <v>527</v>
      </c>
      <c r="R835" s="394" t="s">
        <v>473</v>
      </c>
      <c r="S835" s="395" t="s">
        <v>484</v>
      </c>
      <c r="T835" s="395"/>
      <c r="U835" s="396"/>
      <c r="V835" s="397"/>
      <c r="W835" s="397"/>
      <c r="X835" s="396"/>
      <c r="Y835" s="397"/>
      <c r="Z835" s="398"/>
      <c r="AA835" s="396"/>
      <c r="AB835" s="397"/>
      <c r="AC835" s="398"/>
      <c r="AD835" s="399" t="s">
        <v>473</v>
      </c>
      <c r="AE835" s="395" t="s">
        <v>528</v>
      </c>
      <c r="AF835" s="391"/>
      <c r="AG835" s="392"/>
      <c r="AH835" s="378"/>
      <c r="AI835" s="378"/>
      <c r="AJ835" s="378"/>
      <c r="AK835" s="379"/>
      <c r="AL835" s="383"/>
      <c r="AM835" s="378"/>
      <c r="AN835" s="378"/>
      <c r="AO835" s="379"/>
    </row>
    <row r="836" spans="1:42" ht="18.75" hidden="1" customHeight="1" x14ac:dyDescent="0.4">
      <c r="A836" s="324" t="s">
        <v>462</v>
      </c>
      <c r="B836" s="324" t="s">
        <v>462</v>
      </c>
      <c r="C836" s="324" t="s">
        <v>163</v>
      </c>
      <c r="D836" s="324" t="s">
        <v>462</v>
      </c>
      <c r="E836" s="324" t="s">
        <v>462</v>
      </c>
      <c r="F836" s="324" t="s">
        <v>462</v>
      </c>
      <c r="G836" s="324" t="s">
        <v>462</v>
      </c>
      <c r="H836" s="324" t="s">
        <v>462</v>
      </c>
      <c r="I836" s="324" t="s">
        <v>462</v>
      </c>
      <c r="J836" s="365"/>
      <c r="K836" s="366"/>
      <c r="L836" s="367"/>
      <c r="M836" s="368"/>
      <c r="N836" s="349"/>
      <c r="O836" s="369"/>
      <c r="P836" s="380"/>
      <c r="Q836" s="1028"/>
      <c r="R836" s="346" t="s">
        <v>473</v>
      </c>
      <c r="S836" s="347" t="s">
        <v>529</v>
      </c>
      <c r="T836" s="347"/>
      <c r="U836" s="339"/>
      <c r="V836" s="339" t="s">
        <v>473</v>
      </c>
      <c r="W836" s="347" t="s">
        <v>530</v>
      </c>
      <c r="X836" s="339"/>
      <c r="Y836" s="339"/>
      <c r="Z836" s="339" t="s">
        <v>473</v>
      </c>
      <c r="AA836" s="347" t="s">
        <v>531</v>
      </c>
      <c r="AB836" s="326"/>
      <c r="AC836" s="347"/>
      <c r="AD836" s="339" t="s">
        <v>473</v>
      </c>
      <c r="AE836" s="347" t="s">
        <v>532</v>
      </c>
      <c r="AF836" s="400"/>
      <c r="AG836" s="401"/>
      <c r="AH836" s="378"/>
      <c r="AI836" s="378"/>
      <c r="AJ836" s="378"/>
      <c r="AK836" s="379"/>
      <c r="AL836" s="383"/>
      <c r="AM836" s="378"/>
      <c r="AN836" s="378"/>
      <c r="AO836" s="379"/>
    </row>
    <row r="837" spans="1:42" ht="18.75" hidden="1" customHeight="1" x14ac:dyDescent="0.4">
      <c r="A837" s="324" t="s">
        <v>462</v>
      </c>
      <c r="B837" s="324" t="s">
        <v>462</v>
      </c>
      <c r="C837" s="324" t="s">
        <v>163</v>
      </c>
      <c r="D837" s="324" t="s">
        <v>462</v>
      </c>
      <c r="E837" s="324" t="s">
        <v>462</v>
      </c>
      <c r="F837" s="324" t="s">
        <v>462</v>
      </c>
      <c r="G837" s="324" t="s">
        <v>462</v>
      </c>
      <c r="H837" s="324" t="s">
        <v>462</v>
      </c>
      <c r="I837" s="324" t="s">
        <v>462</v>
      </c>
      <c r="J837" s="365"/>
      <c r="K837" s="366"/>
      <c r="L837" s="367"/>
      <c r="M837" s="368"/>
      <c r="N837" s="349"/>
      <c r="O837" s="369"/>
      <c r="P837" s="380"/>
      <c r="Q837" s="1040"/>
      <c r="R837" s="409" t="s">
        <v>473</v>
      </c>
      <c r="S837" s="410" t="s">
        <v>533</v>
      </c>
      <c r="T837" s="410"/>
      <c r="U837" s="411"/>
      <c r="V837" s="411" t="s">
        <v>473</v>
      </c>
      <c r="W837" s="410" t="s">
        <v>534</v>
      </c>
      <c r="X837" s="411"/>
      <c r="Y837" s="411"/>
      <c r="Z837" s="411" t="s">
        <v>473</v>
      </c>
      <c r="AA837" s="410" t="s">
        <v>535</v>
      </c>
      <c r="AB837" s="412"/>
      <c r="AC837" s="410"/>
      <c r="AD837" s="411" t="s">
        <v>473</v>
      </c>
      <c r="AE837" s="410" t="s">
        <v>536</v>
      </c>
      <c r="AF837" s="413"/>
      <c r="AG837" s="414"/>
      <c r="AH837" s="378"/>
      <c r="AI837" s="378"/>
      <c r="AJ837" s="378"/>
      <c r="AK837" s="379"/>
      <c r="AL837" s="383"/>
      <c r="AM837" s="378"/>
      <c r="AN837" s="378"/>
      <c r="AO837" s="379"/>
    </row>
    <row r="838" spans="1:42" ht="18.75" hidden="1" customHeight="1" x14ac:dyDescent="0.4">
      <c r="A838" s="337" t="s">
        <v>462</v>
      </c>
      <c r="B838" s="337" t="s">
        <v>462</v>
      </c>
      <c r="C838" s="337" t="s">
        <v>163</v>
      </c>
      <c r="D838" s="337" t="s">
        <v>462</v>
      </c>
      <c r="E838" s="337" t="s">
        <v>462</v>
      </c>
      <c r="F838" s="337" t="s">
        <v>462</v>
      </c>
      <c r="G838" s="337" t="s">
        <v>462</v>
      </c>
      <c r="H838" s="337" t="s">
        <v>462</v>
      </c>
      <c r="I838" s="338" t="s">
        <v>462</v>
      </c>
      <c r="J838" s="365"/>
      <c r="K838" s="366"/>
      <c r="L838" s="367"/>
      <c r="M838" s="368"/>
      <c r="N838" s="349"/>
      <c r="O838" s="369"/>
      <c r="P838" s="380"/>
      <c r="Q838" s="1028"/>
      <c r="R838" s="346" t="s">
        <v>473</v>
      </c>
      <c r="S838" s="347" t="s">
        <v>537</v>
      </c>
      <c r="T838" s="347"/>
      <c r="U838" s="339"/>
      <c r="V838" s="339" t="s">
        <v>473</v>
      </c>
      <c r="W838" s="347" t="s">
        <v>538</v>
      </c>
      <c r="X838" s="339"/>
      <c r="Y838" s="339"/>
      <c r="Z838" s="339" t="s">
        <v>473</v>
      </c>
      <c r="AA838" s="347" t="s">
        <v>539</v>
      </c>
      <c r="AB838" s="326"/>
      <c r="AC838" s="347"/>
      <c r="AD838" s="339" t="s">
        <v>473</v>
      </c>
      <c r="AE838" s="347" t="s">
        <v>540</v>
      </c>
      <c r="AF838" s="400"/>
      <c r="AG838" s="401"/>
      <c r="AH838" s="383"/>
      <c r="AI838" s="378"/>
      <c r="AJ838" s="378"/>
      <c r="AK838" s="379"/>
      <c r="AL838" s="383"/>
      <c r="AM838" s="378"/>
      <c r="AN838" s="378"/>
      <c r="AO838" s="379"/>
    </row>
    <row r="839" spans="1:42" ht="18.75" hidden="1" customHeight="1" x14ac:dyDescent="0.4">
      <c r="A839" s="337" t="s">
        <v>462</v>
      </c>
      <c r="B839" s="337" t="s">
        <v>462</v>
      </c>
      <c r="C839" s="337" t="s">
        <v>163</v>
      </c>
      <c r="D839" s="337" t="s">
        <v>462</v>
      </c>
      <c r="E839" s="337" t="s">
        <v>462</v>
      </c>
      <c r="F839" s="337" t="s">
        <v>462</v>
      </c>
      <c r="G839" s="337" t="s">
        <v>462</v>
      </c>
      <c r="H839" s="337" t="s">
        <v>462</v>
      </c>
      <c r="I839" s="338" t="s">
        <v>462</v>
      </c>
      <c r="J839" s="365"/>
      <c r="K839" s="366"/>
      <c r="L839" s="367"/>
      <c r="M839" s="368"/>
      <c r="N839" s="349"/>
      <c r="O839" s="369"/>
      <c r="P839" s="380"/>
      <c r="Q839" s="1028"/>
      <c r="R839" s="346" t="s">
        <v>473</v>
      </c>
      <c r="S839" s="347" t="s">
        <v>541</v>
      </c>
      <c r="T839" s="347"/>
      <c r="U839" s="339"/>
      <c r="V839" s="339" t="s">
        <v>473</v>
      </c>
      <c r="W839" s="347" t="s">
        <v>542</v>
      </c>
      <c r="X839" s="339"/>
      <c r="Y839" s="339"/>
      <c r="Z839" s="339" t="s">
        <v>473</v>
      </c>
      <c r="AA839" s="347" t="s">
        <v>543</v>
      </c>
      <c r="AB839" s="326"/>
      <c r="AC839" s="347"/>
      <c r="AD839" s="339" t="s">
        <v>473</v>
      </c>
      <c r="AE839" s="347" t="s">
        <v>544</v>
      </c>
      <c r="AF839" s="400"/>
      <c r="AG839" s="401"/>
      <c r="AH839" s="378"/>
      <c r="AI839" s="378"/>
      <c r="AJ839" s="378"/>
      <c r="AK839" s="379"/>
      <c r="AL839" s="383"/>
      <c r="AM839" s="378"/>
      <c r="AN839" s="378"/>
      <c r="AO839" s="379"/>
    </row>
    <row r="840" spans="1:42" ht="18.75" hidden="1" customHeight="1" x14ac:dyDescent="0.4">
      <c r="A840" s="344" t="s">
        <v>462</v>
      </c>
      <c r="B840" s="344" t="s">
        <v>462</v>
      </c>
      <c r="C840" s="344" t="s">
        <v>163</v>
      </c>
      <c r="D840" s="344" t="s">
        <v>462</v>
      </c>
      <c r="E840" s="344" t="s">
        <v>462</v>
      </c>
      <c r="F840" s="344" t="s">
        <v>462</v>
      </c>
      <c r="G840" s="344" t="s">
        <v>462</v>
      </c>
      <c r="H840" s="344" t="s">
        <v>462</v>
      </c>
      <c r="I840" s="345" t="s">
        <v>462</v>
      </c>
      <c r="J840" s="402"/>
      <c r="K840" s="403"/>
      <c r="L840" s="404"/>
      <c r="M840" s="405"/>
      <c r="N840" s="406"/>
      <c r="O840" s="407"/>
      <c r="P840" s="408"/>
      <c r="Q840" s="1040"/>
      <c r="R840" s="409" t="s">
        <v>473</v>
      </c>
      <c r="S840" s="410" t="s">
        <v>545</v>
      </c>
      <c r="T840" s="410"/>
      <c r="U840" s="411"/>
      <c r="V840" s="411"/>
      <c r="W840" s="410"/>
      <c r="X840" s="411"/>
      <c r="Y840" s="411"/>
      <c r="Z840" s="411"/>
      <c r="AA840" s="410"/>
      <c r="AB840" s="412"/>
      <c r="AC840" s="410"/>
      <c r="AD840" s="411"/>
      <c r="AE840" s="410"/>
      <c r="AF840" s="413"/>
      <c r="AG840" s="414"/>
      <c r="AH840" s="415"/>
      <c r="AI840" s="415"/>
      <c r="AJ840" s="415"/>
      <c r="AK840" s="416"/>
      <c r="AL840" s="417"/>
      <c r="AM840" s="415"/>
      <c r="AN840" s="415"/>
      <c r="AO840" s="416"/>
    </row>
    <row r="841" spans="1:42" ht="18.75" customHeight="1" x14ac:dyDescent="0.4">
      <c r="A841" s="324" t="s">
        <v>163</v>
      </c>
      <c r="B841" s="324" t="s">
        <v>462</v>
      </c>
      <c r="C841" s="324" t="s">
        <v>462</v>
      </c>
      <c r="D841" s="324" t="s">
        <v>462</v>
      </c>
      <c r="E841" s="324" t="s">
        <v>462</v>
      </c>
      <c r="F841" s="324" t="s">
        <v>462</v>
      </c>
      <c r="G841" s="324" t="s">
        <v>462</v>
      </c>
      <c r="H841" s="324" t="s">
        <v>462</v>
      </c>
      <c r="I841" s="324" t="s">
        <v>462</v>
      </c>
      <c r="J841" s="350"/>
      <c r="K841" s="351"/>
      <c r="L841" s="352"/>
      <c r="M841" s="353"/>
      <c r="N841" s="342"/>
      <c r="O841" s="354"/>
      <c r="P841" s="419"/>
      <c r="Q841" s="423" t="s">
        <v>548</v>
      </c>
      <c r="R841" s="356" t="s">
        <v>473</v>
      </c>
      <c r="S841" s="357" t="s">
        <v>549</v>
      </c>
      <c r="T841" s="361"/>
      <c r="U841" s="358"/>
      <c r="V841" s="359" t="s">
        <v>473</v>
      </c>
      <c r="W841" s="357" t="s">
        <v>550</v>
      </c>
      <c r="X841" s="360"/>
      <c r="Y841" s="360"/>
      <c r="Z841" s="360"/>
      <c r="AA841" s="360"/>
      <c r="AB841" s="360"/>
      <c r="AC841" s="361"/>
      <c r="AD841" s="361"/>
      <c r="AE841" s="361"/>
      <c r="AF841" s="361"/>
      <c r="AG841" s="362"/>
      <c r="AH841" s="444" t="s">
        <v>473</v>
      </c>
      <c r="AI841" s="340" t="s">
        <v>487</v>
      </c>
      <c r="AJ841" s="340"/>
      <c r="AK841" s="364"/>
      <c r="AL841" s="444" t="s">
        <v>473</v>
      </c>
      <c r="AM841" s="340" t="s">
        <v>487</v>
      </c>
      <c r="AN841" s="340"/>
      <c r="AO841" s="364"/>
      <c r="AP841" s="472"/>
    </row>
    <row r="842" spans="1:42" ht="18.75" customHeight="1" x14ac:dyDescent="0.4">
      <c r="A842" s="324" t="s">
        <v>163</v>
      </c>
      <c r="B842" s="324" t="s">
        <v>462</v>
      </c>
      <c r="C842" s="324" t="s">
        <v>462</v>
      </c>
      <c r="D842" s="324" t="s">
        <v>462</v>
      </c>
      <c r="E842" s="324" t="s">
        <v>462</v>
      </c>
      <c r="F842" s="324" t="s">
        <v>462</v>
      </c>
      <c r="G842" s="324" t="s">
        <v>462</v>
      </c>
      <c r="H842" s="324" t="s">
        <v>462</v>
      </c>
      <c r="I842" s="324" t="s">
        <v>462</v>
      </c>
      <c r="J842" s="365"/>
      <c r="K842" s="366"/>
      <c r="L842" s="367"/>
      <c r="M842" s="368"/>
      <c r="N842" s="349"/>
      <c r="O842" s="369"/>
      <c r="P842" s="380"/>
      <c r="Q842" s="387" t="s">
        <v>483</v>
      </c>
      <c r="R842" s="371" t="s">
        <v>473</v>
      </c>
      <c r="S842" s="372" t="s">
        <v>484</v>
      </c>
      <c r="T842" s="372"/>
      <c r="U842" s="374"/>
      <c r="V842" s="375" t="s">
        <v>473</v>
      </c>
      <c r="W842" s="372" t="s">
        <v>485</v>
      </c>
      <c r="X842" s="372"/>
      <c r="Y842" s="374"/>
      <c r="Z842" s="375" t="s">
        <v>473</v>
      </c>
      <c r="AA842" s="393" t="s">
        <v>486</v>
      </c>
      <c r="AB842" s="393"/>
      <c r="AC842" s="373"/>
      <c r="AD842" s="373"/>
      <c r="AE842" s="373"/>
      <c r="AF842" s="373"/>
      <c r="AG842" s="386"/>
      <c r="AH842" s="339" t="s">
        <v>473</v>
      </c>
      <c r="AI842" s="347" t="s">
        <v>491</v>
      </c>
      <c r="AJ842" s="378"/>
      <c r="AK842" s="379"/>
      <c r="AL842" s="339" t="s">
        <v>473</v>
      </c>
      <c r="AM842" s="347" t="s">
        <v>491</v>
      </c>
      <c r="AN842" s="378"/>
      <c r="AO842" s="379"/>
    </row>
    <row r="843" spans="1:42" ht="18.75" customHeight="1" x14ac:dyDescent="0.4">
      <c r="A843" s="324" t="s">
        <v>163</v>
      </c>
      <c r="B843" s="324" t="s">
        <v>462</v>
      </c>
      <c r="C843" s="324" t="s">
        <v>462</v>
      </c>
      <c r="D843" s="324" t="s">
        <v>462</v>
      </c>
      <c r="E843" s="324" t="s">
        <v>462</v>
      </c>
      <c r="F843" s="324" t="s">
        <v>462</v>
      </c>
      <c r="G843" s="324" t="s">
        <v>462</v>
      </c>
      <c r="H843" s="324" t="s">
        <v>462</v>
      </c>
      <c r="I843" s="324" t="s">
        <v>462</v>
      </c>
      <c r="J843" s="365"/>
      <c r="K843" s="366"/>
      <c r="L843" s="367"/>
      <c r="M843" s="368"/>
      <c r="N843" s="349"/>
      <c r="O843" s="369"/>
      <c r="P843" s="380"/>
      <c r="Q843" s="387" t="s">
        <v>361</v>
      </c>
      <c r="R843" s="371" t="s">
        <v>473</v>
      </c>
      <c r="S843" s="372" t="s">
        <v>552</v>
      </c>
      <c r="T843" s="373"/>
      <c r="U843" s="374"/>
      <c r="V843" s="375" t="s">
        <v>473</v>
      </c>
      <c r="W843" s="372" t="s">
        <v>553</v>
      </c>
      <c r="X843" s="376"/>
      <c r="Y843" s="393"/>
      <c r="Z843" s="393"/>
      <c r="AA843" s="393"/>
      <c r="AB843" s="393"/>
      <c r="AC843" s="373"/>
      <c r="AD843" s="373"/>
      <c r="AE843" s="373"/>
      <c r="AF843" s="373"/>
      <c r="AG843" s="386"/>
      <c r="AH843" s="383"/>
      <c r="AI843" s="378"/>
      <c r="AJ843" s="378"/>
      <c r="AK843" s="379"/>
      <c r="AL843" s="383"/>
      <c r="AM843" s="378"/>
      <c r="AN843" s="378"/>
      <c r="AO843" s="379"/>
    </row>
    <row r="844" spans="1:42" s="861" customFormat="1" ht="18.75" customHeight="1" x14ac:dyDescent="0.4">
      <c r="A844" s="860"/>
      <c r="B844" s="860"/>
      <c r="C844" s="860"/>
      <c r="D844" s="860"/>
      <c r="E844" s="860"/>
      <c r="F844" s="860"/>
      <c r="G844" s="860"/>
      <c r="H844" s="860"/>
      <c r="I844" s="860"/>
      <c r="J844" s="365"/>
      <c r="K844" s="859"/>
      <c r="L844" s="367"/>
      <c r="M844" s="368"/>
      <c r="N844" s="349"/>
      <c r="O844" s="369"/>
      <c r="P844" s="380"/>
      <c r="Q844" s="871" t="s">
        <v>488</v>
      </c>
      <c r="R844" s="864" t="s">
        <v>473</v>
      </c>
      <c r="S844" s="865" t="s">
        <v>489</v>
      </c>
      <c r="T844" s="866"/>
      <c r="U844" s="867"/>
      <c r="V844" s="868" t="s">
        <v>473</v>
      </c>
      <c r="W844" s="865" t="s">
        <v>493</v>
      </c>
      <c r="X844" s="868"/>
      <c r="Y844" s="865"/>
      <c r="Z844" s="869"/>
      <c r="AA844" s="869"/>
      <c r="AB844" s="869"/>
      <c r="AC844" s="869"/>
      <c r="AD844" s="869"/>
      <c r="AE844" s="869"/>
      <c r="AF844" s="869"/>
      <c r="AG844" s="870"/>
      <c r="AH844" s="448"/>
      <c r="AI844" s="378"/>
      <c r="AJ844" s="378"/>
      <c r="AK844" s="379"/>
      <c r="AL844" s="383"/>
      <c r="AM844" s="378"/>
      <c r="AN844" s="378"/>
      <c r="AO844" s="379"/>
    </row>
    <row r="845" spans="1:42" ht="19.5" customHeight="1" x14ac:dyDescent="0.4">
      <c r="A845" s="324" t="s">
        <v>163</v>
      </c>
      <c r="B845" s="324" t="s">
        <v>462</v>
      </c>
      <c r="C845" s="324" t="s">
        <v>462</v>
      </c>
      <c r="D845" s="324" t="s">
        <v>462</v>
      </c>
      <c r="E845" s="324" t="s">
        <v>462</v>
      </c>
      <c r="F845" s="324" t="s">
        <v>462</v>
      </c>
      <c r="G845" s="324" t="s">
        <v>462</v>
      </c>
      <c r="H845" s="324" t="s">
        <v>462</v>
      </c>
      <c r="I845" s="324" t="s">
        <v>462</v>
      </c>
      <c r="J845" s="365"/>
      <c r="K845" s="366"/>
      <c r="L845" s="367"/>
      <c r="M845" s="368"/>
      <c r="N845" s="349"/>
      <c r="O845" s="369"/>
      <c r="P845" s="380"/>
      <c r="Q845" s="381" t="s">
        <v>492</v>
      </c>
      <c r="R845" s="371" t="s">
        <v>473</v>
      </c>
      <c r="S845" s="372" t="s">
        <v>489</v>
      </c>
      <c r="T845" s="373"/>
      <c r="U845" s="374"/>
      <c r="V845" s="375" t="s">
        <v>473</v>
      </c>
      <c r="W845" s="372" t="s">
        <v>493</v>
      </c>
      <c r="X845" s="375"/>
      <c r="Y845" s="372"/>
      <c r="Z845" s="376"/>
      <c r="AA845" s="376"/>
      <c r="AB845" s="376"/>
      <c r="AC845" s="376"/>
      <c r="AD845" s="376"/>
      <c r="AE845" s="376"/>
      <c r="AF845" s="376"/>
      <c r="AG845" s="382"/>
      <c r="AH845" s="378"/>
      <c r="AI845" s="378"/>
      <c r="AJ845" s="378"/>
      <c r="AK845" s="379"/>
      <c r="AL845" s="383"/>
      <c r="AM845" s="378"/>
      <c r="AN845" s="378"/>
      <c r="AO845" s="379"/>
    </row>
    <row r="846" spans="1:42" ht="19.5" customHeight="1" x14ac:dyDescent="0.4">
      <c r="A846" s="324" t="s">
        <v>163</v>
      </c>
      <c r="B846" s="324" t="s">
        <v>462</v>
      </c>
      <c r="C846" s="324" t="s">
        <v>462</v>
      </c>
      <c r="D846" s="324" t="s">
        <v>462</v>
      </c>
      <c r="E846" s="324" t="s">
        <v>462</v>
      </c>
      <c r="F846" s="324" t="s">
        <v>462</v>
      </c>
      <c r="G846" s="324" t="s">
        <v>462</v>
      </c>
      <c r="H846" s="324" t="s">
        <v>462</v>
      </c>
      <c r="I846" s="324" t="s">
        <v>462</v>
      </c>
      <c r="J846" s="365"/>
      <c r="K846" s="366"/>
      <c r="L846" s="367"/>
      <c r="M846" s="368"/>
      <c r="N846" s="349"/>
      <c r="O846" s="369"/>
      <c r="P846" s="380"/>
      <c r="Q846" s="381" t="s">
        <v>494</v>
      </c>
      <c r="R846" s="426" t="s">
        <v>473</v>
      </c>
      <c r="S846" s="388" t="s">
        <v>489</v>
      </c>
      <c r="T846" s="427"/>
      <c r="U846" s="455"/>
      <c r="V846" s="428" t="s">
        <v>473</v>
      </c>
      <c r="W846" s="388" t="s">
        <v>493</v>
      </c>
      <c r="X846" s="428"/>
      <c r="Y846" s="388"/>
      <c r="Z846" s="439"/>
      <c r="AA846" s="439"/>
      <c r="AB846" s="439"/>
      <c r="AC846" s="439"/>
      <c r="AD846" s="439"/>
      <c r="AE846" s="439"/>
      <c r="AF846" s="439"/>
      <c r="AG846" s="446"/>
      <c r="AH846" s="339"/>
      <c r="AI846" s="347"/>
      <c r="AJ846" s="378"/>
      <c r="AK846" s="379"/>
      <c r="AL846" s="383"/>
      <c r="AM846" s="378"/>
      <c r="AN846" s="378"/>
      <c r="AO846" s="379"/>
    </row>
    <row r="847" spans="1:42" ht="18.75" customHeight="1" x14ac:dyDescent="0.4">
      <c r="A847" s="324" t="s">
        <v>163</v>
      </c>
      <c r="B847" s="324" t="s">
        <v>462</v>
      </c>
      <c r="C847" s="324" t="s">
        <v>462</v>
      </c>
      <c r="D847" s="324" t="s">
        <v>462</v>
      </c>
      <c r="E847" s="324" t="s">
        <v>462</v>
      </c>
      <c r="F847" s="324" t="s">
        <v>462</v>
      </c>
      <c r="G847" s="324" t="s">
        <v>462</v>
      </c>
      <c r="H847" s="324" t="s">
        <v>462</v>
      </c>
      <c r="I847" s="324" t="s">
        <v>462</v>
      </c>
      <c r="J847" s="365"/>
      <c r="K847" s="366"/>
      <c r="L847" s="367"/>
      <c r="M847" s="368"/>
      <c r="N847" s="349"/>
      <c r="O847" s="369"/>
      <c r="P847" s="380"/>
      <c r="Q847" s="1000" t="s">
        <v>668</v>
      </c>
      <c r="R847" s="1031" t="s">
        <v>473</v>
      </c>
      <c r="S847" s="1033" t="s">
        <v>484</v>
      </c>
      <c r="T847" s="1033"/>
      <c r="U847" s="1035" t="s">
        <v>473</v>
      </c>
      <c r="V847" s="1033" t="s">
        <v>499</v>
      </c>
      <c r="W847" s="1033"/>
      <c r="X847" s="395"/>
      <c r="Y847" s="395"/>
      <c r="Z847" s="395"/>
      <c r="AA847" s="395"/>
      <c r="AB847" s="395"/>
      <c r="AC847" s="395"/>
      <c r="AD847" s="395"/>
      <c r="AE847" s="395"/>
      <c r="AF847" s="395"/>
      <c r="AG847" s="440"/>
      <c r="AH847" s="383"/>
      <c r="AI847" s="378"/>
      <c r="AJ847" s="378"/>
      <c r="AK847" s="379"/>
      <c r="AL847" s="383"/>
      <c r="AM847" s="378"/>
      <c r="AN847" s="378"/>
      <c r="AO847" s="379"/>
    </row>
    <row r="848" spans="1:42" ht="18.75" customHeight="1" x14ac:dyDescent="0.4">
      <c r="A848" s="324" t="s">
        <v>163</v>
      </c>
      <c r="B848" s="324" t="s">
        <v>462</v>
      </c>
      <c r="C848" s="324" t="s">
        <v>462</v>
      </c>
      <c r="D848" s="324" t="s">
        <v>462</v>
      </c>
      <c r="E848" s="324" t="s">
        <v>462</v>
      </c>
      <c r="F848" s="324" t="s">
        <v>462</v>
      </c>
      <c r="G848" s="324" t="s">
        <v>462</v>
      </c>
      <c r="H848" s="324" t="s">
        <v>462</v>
      </c>
      <c r="I848" s="324" t="s">
        <v>462</v>
      </c>
      <c r="J848" s="365"/>
      <c r="K848" s="366"/>
      <c r="L848" s="367"/>
      <c r="M848" s="368"/>
      <c r="N848" s="349"/>
      <c r="O848" s="369"/>
      <c r="P848" s="380"/>
      <c r="Q848" s="1029"/>
      <c r="R848" s="1031"/>
      <c r="S848" s="1033"/>
      <c r="T848" s="1033"/>
      <c r="U848" s="1035"/>
      <c r="V848" s="1033"/>
      <c r="W848" s="1033"/>
      <c r="X848" s="388"/>
      <c r="Y848" s="388"/>
      <c r="Z848" s="388"/>
      <c r="AA848" s="388"/>
      <c r="AB848" s="388"/>
      <c r="AC848" s="388"/>
      <c r="AD848" s="388"/>
      <c r="AE848" s="388"/>
      <c r="AF848" s="388"/>
      <c r="AG848" s="441"/>
      <c r="AH848" s="383"/>
      <c r="AI848" s="378"/>
      <c r="AJ848" s="378"/>
      <c r="AK848" s="379"/>
      <c r="AL848" s="383"/>
      <c r="AM848" s="378"/>
      <c r="AN848" s="378"/>
      <c r="AO848" s="379"/>
    </row>
    <row r="849" spans="1:41" ht="18.75" customHeight="1" x14ac:dyDescent="0.4">
      <c r="A849" s="324" t="s">
        <v>163</v>
      </c>
      <c r="B849" s="324" t="s">
        <v>462</v>
      </c>
      <c r="C849" s="324" t="s">
        <v>462</v>
      </c>
      <c r="D849" s="324" t="s">
        <v>462</v>
      </c>
      <c r="E849" s="324" t="s">
        <v>462</v>
      </c>
      <c r="F849" s="324" t="s">
        <v>462</v>
      </c>
      <c r="G849" s="324" t="s">
        <v>462</v>
      </c>
      <c r="H849" s="324" t="s">
        <v>462</v>
      </c>
      <c r="I849" s="324" t="s">
        <v>462</v>
      </c>
      <c r="J849" s="365"/>
      <c r="K849" s="366"/>
      <c r="L849" s="367"/>
      <c r="M849" s="368"/>
      <c r="N849" s="349"/>
      <c r="O849" s="369"/>
      <c r="P849" s="380"/>
      <c r="Q849" s="387" t="s">
        <v>761</v>
      </c>
      <c r="R849" s="371" t="s">
        <v>473</v>
      </c>
      <c r="S849" s="372" t="s">
        <v>484</v>
      </c>
      <c r="T849" s="373"/>
      <c r="U849" s="375" t="s">
        <v>473</v>
      </c>
      <c r="V849" s="372" t="s">
        <v>499</v>
      </c>
      <c r="W849" s="393"/>
      <c r="X849" s="376"/>
      <c r="Y849" s="376"/>
      <c r="Z849" s="376"/>
      <c r="AA849" s="376"/>
      <c r="AB849" s="376"/>
      <c r="AC849" s="376"/>
      <c r="AD849" s="376"/>
      <c r="AE849" s="376"/>
      <c r="AF849" s="376"/>
      <c r="AG849" s="382"/>
      <c r="AH849" s="383"/>
      <c r="AI849" s="378"/>
      <c r="AJ849" s="378"/>
      <c r="AK849" s="379"/>
      <c r="AL849" s="383"/>
      <c r="AM849" s="378"/>
      <c r="AN849" s="378"/>
      <c r="AO849" s="379"/>
    </row>
    <row r="850" spans="1:41" ht="18.75" customHeight="1" x14ac:dyDescent="0.4">
      <c r="A850" s="324" t="s">
        <v>163</v>
      </c>
      <c r="B850" s="324" t="s">
        <v>462</v>
      </c>
      <c r="C850" s="324" t="s">
        <v>462</v>
      </c>
      <c r="D850" s="324" t="s">
        <v>462</v>
      </c>
      <c r="E850" s="324" t="s">
        <v>462</v>
      </c>
      <c r="F850" s="324" t="s">
        <v>462</v>
      </c>
      <c r="G850" s="324" t="s">
        <v>462</v>
      </c>
      <c r="H850" s="324" t="s">
        <v>462</v>
      </c>
      <c r="I850" s="324" t="s">
        <v>462</v>
      </c>
      <c r="J850" s="365"/>
      <c r="K850" s="366"/>
      <c r="L850" s="367"/>
      <c r="M850" s="368"/>
      <c r="N850" s="349"/>
      <c r="O850" s="369"/>
      <c r="P850" s="380"/>
      <c r="Q850" s="387" t="s">
        <v>374</v>
      </c>
      <c r="R850" s="371" t="s">
        <v>473</v>
      </c>
      <c r="S850" s="372" t="s">
        <v>484</v>
      </c>
      <c r="T850" s="372"/>
      <c r="U850" s="375" t="s">
        <v>473</v>
      </c>
      <c r="V850" s="372" t="s">
        <v>501</v>
      </c>
      <c r="W850" s="372"/>
      <c r="X850" s="375" t="s">
        <v>473</v>
      </c>
      <c r="Y850" s="372" t="s">
        <v>502</v>
      </c>
      <c r="Z850" s="393"/>
      <c r="AA850" s="393"/>
      <c r="AB850" s="393"/>
      <c r="AC850" s="393"/>
      <c r="AD850" s="393"/>
      <c r="AE850" s="393"/>
      <c r="AF850" s="393"/>
      <c r="AG850" s="436"/>
      <c r="AH850" s="383"/>
      <c r="AI850" s="378"/>
      <c r="AJ850" s="378"/>
      <c r="AK850" s="379"/>
      <c r="AL850" s="383"/>
      <c r="AM850" s="378"/>
      <c r="AN850" s="378"/>
      <c r="AO850" s="379"/>
    </row>
    <row r="851" spans="1:41" ht="18.75" customHeight="1" x14ac:dyDescent="0.4">
      <c r="A851" s="324" t="s">
        <v>163</v>
      </c>
      <c r="B851" s="324" t="s">
        <v>462</v>
      </c>
      <c r="C851" s="324" t="s">
        <v>462</v>
      </c>
      <c r="D851" s="324" t="s">
        <v>462</v>
      </c>
      <c r="E851" s="324" t="s">
        <v>462</v>
      </c>
      <c r="F851" s="324" t="s">
        <v>462</v>
      </c>
      <c r="G851" s="324" t="s">
        <v>462</v>
      </c>
      <c r="H851" s="324" t="s">
        <v>462</v>
      </c>
      <c r="I851" s="324" t="s">
        <v>462</v>
      </c>
      <c r="J851" s="365"/>
      <c r="K851" s="366"/>
      <c r="L851" s="367"/>
      <c r="M851" s="368"/>
      <c r="N851" s="349"/>
      <c r="O851" s="369"/>
      <c r="P851" s="380"/>
      <c r="Q851" s="387" t="s">
        <v>669</v>
      </c>
      <c r="R851" s="371" t="s">
        <v>473</v>
      </c>
      <c r="S851" s="372" t="s">
        <v>484</v>
      </c>
      <c r="T851" s="373"/>
      <c r="U851" s="375" t="s">
        <v>473</v>
      </c>
      <c r="V851" s="372" t="s">
        <v>499</v>
      </c>
      <c r="W851" s="393"/>
      <c r="X851" s="376"/>
      <c r="Y851" s="376"/>
      <c r="Z851" s="376"/>
      <c r="AA851" s="376"/>
      <c r="AB851" s="376"/>
      <c r="AC851" s="376"/>
      <c r="AD851" s="376"/>
      <c r="AE851" s="376"/>
      <c r="AF851" s="376"/>
      <c r="AG851" s="382"/>
      <c r="AH851" s="383"/>
      <c r="AI851" s="378"/>
      <c r="AJ851" s="378"/>
      <c r="AK851" s="379"/>
      <c r="AL851" s="383"/>
      <c r="AM851" s="378"/>
      <c r="AN851" s="378"/>
      <c r="AO851" s="379"/>
    </row>
    <row r="852" spans="1:41" ht="18.75" customHeight="1" x14ac:dyDescent="0.4">
      <c r="A852" s="324" t="s">
        <v>163</v>
      </c>
      <c r="B852" s="324" t="s">
        <v>462</v>
      </c>
      <c r="C852" s="324" t="s">
        <v>462</v>
      </c>
      <c r="D852" s="324" t="s">
        <v>462</v>
      </c>
      <c r="E852" s="324" t="s">
        <v>462</v>
      </c>
      <c r="F852" s="324" t="s">
        <v>462</v>
      </c>
      <c r="G852" s="324" t="s">
        <v>462</v>
      </c>
      <c r="H852" s="324" t="s">
        <v>462</v>
      </c>
      <c r="I852" s="324" t="s">
        <v>462</v>
      </c>
      <c r="J852" s="365"/>
      <c r="K852" s="366"/>
      <c r="L852" s="367"/>
      <c r="M852" s="368"/>
      <c r="N852" s="349"/>
      <c r="O852" s="369"/>
      <c r="P852" s="380"/>
      <c r="Q852" s="387" t="s">
        <v>382</v>
      </c>
      <c r="R852" s="371" t="s">
        <v>473</v>
      </c>
      <c r="S852" s="372" t="s">
        <v>484</v>
      </c>
      <c r="T852" s="373"/>
      <c r="U852" s="375" t="s">
        <v>473</v>
      </c>
      <c r="V852" s="372" t="s">
        <v>499</v>
      </c>
      <c r="W852" s="393"/>
      <c r="X852" s="376"/>
      <c r="Y852" s="376"/>
      <c r="Z852" s="376"/>
      <c r="AA852" s="376"/>
      <c r="AB852" s="376"/>
      <c r="AC852" s="376"/>
      <c r="AD852" s="376"/>
      <c r="AE852" s="376"/>
      <c r="AF852" s="376"/>
      <c r="AG852" s="382"/>
      <c r="AH852" s="383"/>
      <c r="AI852" s="378"/>
      <c r="AJ852" s="378"/>
      <c r="AK852" s="379"/>
      <c r="AL852" s="383"/>
      <c r="AM852" s="378"/>
      <c r="AN852" s="378"/>
      <c r="AO852" s="379"/>
    </row>
    <row r="853" spans="1:41" ht="18.75" customHeight="1" x14ac:dyDescent="0.4">
      <c r="A853" s="324" t="s">
        <v>163</v>
      </c>
      <c r="B853" s="324" t="s">
        <v>462</v>
      </c>
      <c r="C853" s="324" t="s">
        <v>462</v>
      </c>
      <c r="D853" s="324" t="s">
        <v>462</v>
      </c>
      <c r="E853" s="324" t="s">
        <v>462</v>
      </c>
      <c r="F853" s="324" t="s">
        <v>462</v>
      </c>
      <c r="G853" s="324" t="s">
        <v>462</v>
      </c>
      <c r="H853" s="324" t="s">
        <v>462</v>
      </c>
      <c r="I853" s="324" t="s">
        <v>462</v>
      </c>
      <c r="J853" s="365"/>
      <c r="K853" s="366"/>
      <c r="L853" s="367"/>
      <c r="M853" s="339"/>
      <c r="N853" s="349"/>
      <c r="O853" s="369"/>
      <c r="P853" s="380"/>
      <c r="Q853" s="387" t="s">
        <v>762</v>
      </c>
      <c r="R853" s="371" t="s">
        <v>473</v>
      </c>
      <c r="S853" s="372" t="s">
        <v>484</v>
      </c>
      <c r="T853" s="373"/>
      <c r="U853" s="375" t="s">
        <v>473</v>
      </c>
      <c r="V853" s="372" t="s">
        <v>499</v>
      </c>
      <c r="W853" s="393"/>
      <c r="X853" s="373"/>
      <c r="Y853" s="373"/>
      <c r="Z853" s="373"/>
      <c r="AA853" s="373"/>
      <c r="AB853" s="373"/>
      <c r="AC853" s="373"/>
      <c r="AD853" s="373"/>
      <c r="AE853" s="373"/>
      <c r="AF853" s="373"/>
      <c r="AG853" s="386"/>
      <c r="AH853" s="383"/>
      <c r="AI853" s="378"/>
      <c r="AJ853" s="378"/>
      <c r="AK853" s="379"/>
      <c r="AL853" s="383"/>
      <c r="AM853" s="378"/>
      <c r="AN853" s="378"/>
      <c r="AO853" s="379"/>
    </row>
    <row r="854" spans="1:41" ht="18.75" customHeight="1" x14ac:dyDescent="0.4">
      <c r="A854" s="324" t="s">
        <v>163</v>
      </c>
      <c r="B854" s="324" t="s">
        <v>462</v>
      </c>
      <c r="C854" s="324" t="s">
        <v>462</v>
      </c>
      <c r="D854" s="324" t="s">
        <v>462</v>
      </c>
      <c r="E854" s="324" t="s">
        <v>462</v>
      </c>
      <c r="F854" s="324" t="s">
        <v>462</v>
      </c>
      <c r="G854" s="324" t="s">
        <v>462</v>
      </c>
      <c r="H854" s="324" t="s">
        <v>462</v>
      </c>
      <c r="I854" s="324" t="s">
        <v>462</v>
      </c>
      <c r="J854" s="346"/>
      <c r="K854" s="366"/>
      <c r="L854" s="367"/>
      <c r="M854" s="339"/>
      <c r="N854" s="349"/>
      <c r="O854" s="369"/>
      <c r="P854" s="380"/>
      <c r="Q854" s="387" t="s">
        <v>681</v>
      </c>
      <c r="R854" s="371" t="s">
        <v>473</v>
      </c>
      <c r="S854" s="372" t="s">
        <v>552</v>
      </c>
      <c r="T854" s="373"/>
      <c r="U854" s="374"/>
      <c r="V854" s="375" t="s">
        <v>473</v>
      </c>
      <c r="W854" s="372" t="s">
        <v>553</v>
      </c>
      <c r="X854" s="376"/>
      <c r="Y854" s="373"/>
      <c r="Z854" s="373"/>
      <c r="AA854" s="373"/>
      <c r="AB854" s="373"/>
      <c r="AC854" s="373"/>
      <c r="AD854" s="373"/>
      <c r="AE854" s="373"/>
      <c r="AF854" s="373"/>
      <c r="AG854" s="386"/>
      <c r="AH854" s="383"/>
      <c r="AI854" s="378"/>
      <c r="AJ854" s="378"/>
      <c r="AK854" s="379"/>
      <c r="AL854" s="383"/>
      <c r="AM854" s="378"/>
      <c r="AN854" s="378"/>
      <c r="AO854" s="379"/>
    </row>
    <row r="855" spans="1:41" ht="19.5" customHeight="1" x14ac:dyDescent="0.4">
      <c r="A855" s="324" t="s">
        <v>163</v>
      </c>
      <c r="B855" s="324" t="s">
        <v>462</v>
      </c>
      <c r="C855" s="324" t="s">
        <v>462</v>
      </c>
      <c r="D855" s="324" t="s">
        <v>462</v>
      </c>
      <c r="E855" s="324" t="s">
        <v>462</v>
      </c>
      <c r="F855" s="324" t="s">
        <v>462</v>
      </c>
      <c r="G855" s="324" t="s">
        <v>462</v>
      </c>
      <c r="H855" s="324" t="s">
        <v>462</v>
      </c>
      <c r="I855" s="324" t="s">
        <v>462</v>
      </c>
      <c r="J855" s="365"/>
      <c r="K855" s="366"/>
      <c r="L855" s="367"/>
      <c r="M855" s="339"/>
      <c r="N855" s="349"/>
      <c r="O855" s="369"/>
      <c r="P855" s="380"/>
      <c r="Q855" s="381" t="s">
        <v>423</v>
      </c>
      <c r="R855" s="371" t="s">
        <v>473</v>
      </c>
      <c r="S855" s="372" t="s">
        <v>484</v>
      </c>
      <c r="T855" s="372"/>
      <c r="U855" s="375" t="s">
        <v>473</v>
      </c>
      <c r="V855" s="372" t="s">
        <v>499</v>
      </c>
      <c r="W855" s="372"/>
      <c r="X855" s="376"/>
      <c r="Y855" s="372"/>
      <c r="Z855" s="376"/>
      <c r="AA855" s="376"/>
      <c r="AB855" s="376"/>
      <c r="AC855" s="376"/>
      <c r="AD855" s="376"/>
      <c r="AE855" s="376"/>
      <c r="AF855" s="376"/>
      <c r="AG855" s="382"/>
      <c r="AH855" s="378"/>
      <c r="AI855" s="378"/>
      <c r="AJ855" s="378"/>
      <c r="AK855" s="379"/>
      <c r="AL855" s="383"/>
      <c r="AM855" s="378"/>
      <c r="AN855" s="378"/>
      <c r="AO855" s="379"/>
    </row>
    <row r="856" spans="1:41" ht="18.75" customHeight="1" x14ac:dyDescent="0.4">
      <c r="A856" s="324" t="s">
        <v>163</v>
      </c>
      <c r="B856" s="324" t="s">
        <v>462</v>
      </c>
      <c r="C856" s="324" t="s">
        <v>462</v>
      </c>
      <c r="D856" s="324" t="s">
        <v>462</v>
      </c>
      <c r="E856" s="324" t="s">
        <v>462</v>
      </c>
      <c r="F856" s="324" t="s">
        <v>462</v>
      </c>
      <c r="G856" s="324" t="s">
        <v>462</v>
      </c>
      <c r="H856" s="324" t="s">
        <v>462</v>
      </c>
      <c r="I856" s="324" t="s">
        <v>462</v>
      </c>
      <c r="J856" s="365"/>
      <c r="K856" s="366"/>
      <c r="L856" s="367"/>
      <c r="M856" s="339" t="s">
        <v>473</v>
      </c>
      <c r="N856" s="349" t="s">
        <v>677</v>
      </c>
      <c r="O856" s="369"/>
      <c r="P856" s="380"/>
      <c r="Q856" s="387" t="s">
        <v>578</v>
      </c>
      <c r="R856" s="371" t="s">
        <v>473</v>
      </c>
      <c r="S856" s="372" t="s">
        <v>484</v>
      </c>
      <c r="T856" s="373"/>
      <c r="U856" s="375" t="s">
        <v>473</v>
      </c>
      <c r="V856" s="372" t="s">
        <v>499</v>
      </c>
      <c r="W856" s="393"/>
      <c r="X856" s="373"/>
      <c r="Y856" s="373"/>
      <c r="Z856" s="373"/>
      <c r="AA856" s="373"/>
      <c r="AB856" s="373"/>
      <c r="AC856" s="373"/>
      <c r="AD856" s="373"/>
      <c r="AE856" s="373"/>
      <c r="AF856" s="373"/>
      <c r="AG856" s="386"/>
      <c r="AH856" s="383"/>
      <c r="AI856" s="378"/>
      <c r="AJ856" s="378"/>
      <c r="AK856" s="379"/>
      <c r="AL856" s="383"/>
      <c r="AM856" s="378"/>
      <c r="AN856" s="378"/>
      <c r="AO856" s="379"/>
    </row>
    <row r="857" spans="1:41" ht="18.75" customHeight="1" x14ac:dyDescent="0.4">
      <c r="A857" s="324" t="s">
        <v>163</v>
      </c>
      <c r="B857" s="324" t="s">
        <v>462</v>
      </c>
      <c r="C857" s="324" t="s">
        <v>462</v>
      </c>
      <c r="D857" s="324" t="s">
        <v>462</v>
      </c>
      <c r="E857" s="324" t="s">
        <v>462</v>
      </c>
      <c r="F857" s="324" t="s">
        <v>462</v>
      </c>
      <c r="G857" s="324" t="s">
        <v>462</v>
      </c>
      <c r="H857" s="324" t="s">
        <v>462</v>
      </c>
      <c r="I857" s="324" t="s">
        <v>462</v>
      </c>
      <c r="J857" s="346" t="s">
        <v>473</v>
      </c>
      <c r="K857" s="366">
        <v>24</v>
      </c>
      <c r="L857" s="367" t="s">
        <v>763</v>
      </c>
      <c r="M857" s="339" t="s">
        <v>473</v>
      </c>
      <c r="N857" s="349" t="s">
        <v>680</v>
      </c>
      <c r="O857" s="369"/>
      <c r="P857" s="380"/>
      <c r="Q857" s="370" t="s">
        <v>431</v>
      </c>
      <c r="R857" s="371" t="s">
        <v>473</v>
      </c>
      <c r="S857" s="372" t="s">
        <v>484</v>
      </c>
      <c r="T857" s="372"/>
      <c r="U857" s="375" t="s">
        <v>473</v>
      </c>
      <c r="V857" s="372" t="s">
        <v>496</v>
      </c>
      <c r="W857" s="372"/>
      <c r="X857" s="375" t="s">
        <v>473</v>
      </c>
      <c r="Y857" s="372" t="s">
        <v>497</v>
      </c>
      <c r="Z857" s="376"/>
      <c r="AA857" s="376"/>
      <c r="AB857" s="376"/>
      <c r="AC857" s="376"/>
      <c r="AD857" s="376"/>
      <c r="AE857" s="376"/>
      <c r="AF857" s="376"/>
      <c r="AG857" s="382"/>
      <c r="AH857" s="383"/>
      <c r="AI857" s="378"/>
      <c r="AJ857" s="378"/>
      <c r="AK857" s="379"/>
      <c r="AL857" s="383"/>
      <c r="AM857" s="378"/>
      <c r="AN857" s="378"/>
      <c r="AO857" s="379"/>
    </row>
    <row r="858" spans="1:41" ht="18.75" customHeight="1" x14ac:dyDescent="0.4">
      <c r="A858" s="324" t="s">
        <v>163</v>
      </c>
      <c r="B858" s="324" t="s">
        <v>462</v>
      </c>
      <c r="C858" s="324" t="s">
        <v>462</v>
      </c>
      <c r="D858" s="324" t="s">
        <v>462</v>
      </c>
      <c r="E858" s="324" t="s">
        <v>462</v>
      </c>
      <c r="F858" s="324" t="s">
        <v>462</v>
      </c>
      <c r="G858" s="324" t="s">
        <v>462</v>
      </c>
      <c r="H858" s="324" t="s">
        <v>462</v>
      </c>
      <c r="I858" s="324" t="s">
        <v>462</v>
      </c>
      <c r="J858" s="365"/>
      <c r="K858" s="366"/>
      <c r="L858" s="367"/>
      <c r="M858" s="339" t="s">
        <v>473</v>
      </c>
      <c r="N858" s="349" t="s">
        <v>682</v>
      </c>
      <c r="O858" s="369"/>
      <c r="P858" s="380"/>
      <c r="Q858" s="390" t="s">
        <v>522</v>
      </c>
      <c r="R858" s="371" t="s">
        <v>473</v>
      </c>
      <c r="S858" s="372" t="s">
        <v>484</v>
      </c>
      <c r="T858" s="372"/>
      <c r="U858" s="375" t="s">
        <v>473</v>
      </c>
      <c r="V858" s="372" t="s">
        <v>496</v>
      </c>
      <c r="W858" s="372"/>
      <c r="X858" s="375" t="s">
        <v>473</v>
      </c>
      <c r="Y858" s="372" t="s">
        <v>497</v>
      </c>
      <c r="Z858" s="376"/>
      <c r="AA858" s="376"/>
      <c r="AB858" s="376"/>
      <c r="AC858" s="376"/>
      <c r="AD858" s="391"/>
      <c r="AE858" s="391"/>
      <c r="AF858" s="391"/>
      <c r="AG858" s="392"/>
      <c r="AH858" s="383"/>
      <c r="AI858" s="378"/>
      <c r="AJ858" s="378"/>
      <c r="AK858" s="379"/>
      <c r="AL858" s="383"/>
      <c r="AM858" s="378"/>
      <c r="AN858" s="378"/>
      <c r="AO858" s="379"/>
    </row>
    <row r="859" spans="1:41" ht="18.75" customHeight="1" x14ac:dyDescent="0.4">
      <c r="A859" s="324" t="s">
        <v>163</v>
      </c>
      <c r="B859" s="324" t="s">
        <v>462</v>
      </c>
      <c r="C859" s="324" t="s">
        <v>462</v>
      </c>
      <c r="D859" s="324" t="s">
        <v>462</v>
      </c>
      <c r="E859" s="324" t="s">
        <v>462</v>
      </c>
      <c r="F859" s="324" t="s">
        <v>462</v>
      </c>
      <c r="G859" s="324" t="s">
        <v>462</v>
      </c>
      <c r="H859" s="324" t="s">
        <v>462</v>
      </c>
      <c r="I859" s="324" t="s">
        <v>462</v>
      </c>
      <c r="J859" s="365"/>
      <c r="K859" s="366"/>
      <c r="L859" s="367"/>
      <c r="M859" s="339" t="s">
        <v>473</v>
      </c>
      <c r="N859" s="349" t="s">
        <v>683</v>
      </c>
      <c r="O859" s="369"/>
      <c r="P859" s="380"/>
      <c r="Q859" s="1000" t="s">
        <v>684</v>
      </c>
      <c r="R859" s="1031" t="s">
        <v>473</v>
      </c>
      <c r="S859" s="1033" t="s">
        <v>484</v>
      </c>
      <c r="T859" s="1033"/>
      <c r="U859" s="1035" t="s">
        <v>473</v>
      </c>
      <c r="V859" s="1033" t="s">
        <v>685</v>
      </c>
      <c r="W859" s="1033"/>
      <c r="X859" s="1035" t="s">
        <v>473</v>
      </c>
      <c r="Y859" s="1033" t="s">
        <v>686</v>
      </c>
      <c r="Z859" s="1033"/>
      <c r="AA859" s="1035" t="s">
        <v>473</v>
      </c>
      <c r="AB859" s="1033" t="s">
        <v>687</v>
      </c>
      <c r="AC859" s="1033"/>
      <c r="AD859" s="395"/>
      <c r="AE859" s="395"/>
      <c r="AF859" s="395"/>
      <c r="AG859" s="440"/>
      <c r="AH859" s="383"/>
      <c r="AI859" s="378"/>
      <c r="AJ859" s="378"/>
      <c r="AK859" s="379"/>
      <c r="AL859" s="383"/>
      <c r="AM859" s="378"/>
      <c r="AN859" s="378"/>
      <c r="AO859" s="379"/>
    </row>
    <row r="860" spans="1:41" ht="18.75" customHeight="1" x14ac:dyDescent="0.4">
      <c r="A860" s="324" t="s">
        <v>163</v>
      </c>
      <c r="B860" s="324" t="s">
        <v>462</v>
      </c>
      <c r="C860" s="324" t="s">
        <v>462</v>
      </c>
      <c r="D860" s="324" t="s">
        <v>462</v>
      </c>
      <c r="E860" s="324" t="s">
        <v>462</v>
      </c>
      <c r="F860" s="324" t="s">
        <v>462</v>
      </c>
      <c r="G860" s="324" t="s">
        <v>462</v>
      </c>
      <c r="H860" s="324" t="s">
        <v>462</v>
      </c>
      <c r="I860" s="324" t="s">
        <v>462</v>
      </c>
      <c r="J860" s="365"/>
      <c r="K860" s="366"/>
      <c r="L860" s="367"/>
      <c r="M860" s="368"/>
      <c r="N860" s="349"/>
      <c r="O860" s="369"/>
      <c r="P860" s="380"/>
      <c r="Q860" s="1029"/>
      <c r="R860" s="1031"/>
      <c r="S860" s="1033"/>
      <c r="T860" s="1033"/>
      <c r="U860" s="1035"/>
      <c r="V860" s="1033"/>
      <c r="W860" s="1033"/>
      <c r="X860" s="1035"/>
      <c r="Y860" s="1033"/>
      <c r="Z860" s="1033"/>
      <c r="AA860" s="1035"/>
      <c r="AB860" s="1033"/>
      <c r="AC860" s="1033"/>
      <c r="AD860" s="388"/>
      <c r="AE860" s="388"/>
      <c r="AF860" s="388"/>
      <c r="AG860" s="441"/>
      <c r="AH860" s="383"/>
      <c r="AI860" s="378"/>
      <c r="AJ860" s="378"/>
      <c r="AK860" s="379"/>
      <c r="AL860" s="383"/>
      <c r="AM860" s="378"/>
      <c r="AN860" s="378"/>
      <c r="AO860" s="379"/>
    </row>
    <row r="861" spans="1:41" ht="18.75" customHeight="1" x14ac:dyDescent="0.4">
      <c r="A861" s="324" t="s">
        <v>163</v>
      </c>
      <c r="B861" s="324" t="s">
        <v>462</v>
      </c>
      <c r="C861" s="324" t="s">
        <v>462</v>
      </c>
      <c r="D861" s="324" t="s">
        <v>462</v>
      </c>
      <c r="E861" s="324" t="s">
        <v>462</v>
      </c>
      <c r="F861" s="324" t="s">
        <v>462</v>
      </c>
      <c r="G861" s="324" t="s">
        <v>462</v>
      </c>
      <c r="H861" s="324" t="s">
        <v>462</v>
      </c>
      <c r="I861" s="324" t="s">
        <v>462</v>
      </c>
      <c r="J861" s="365"/>
      <c r="K861" s="366"/>
      <c r="L861" s="367"/>
      <c r="M861" s="368"/>
      <c r="N861" s="349"/>
      <c r="O861" s="369"/>
      <c r="P861" s="380"/>
      <c r="Q861" s="1000" t="s">
        <v>764</v>
      </c>
      <c r="R861" s="1031" t="s">
        <v>473</v>
      </c>
      <c r="S861" s="1033" t="s">
        <v>484</v>
      </c>
      <c r="T861" s="1033"/>
      <c r="U861" s="1035" t="s">
        <v>473</v>
      </c>
      <c r="V861" s="1033" t="s">
        <v>685</v>
      </c>
      <c r="W861" s="1033"/>
      <c r="X861" s="1035" t="s">
        <v>473</v>
      </c>
      <c r="Y861" s="1033" t="s">
        <v>686</v>
      </c>
      <c r="Z861" s="1033"/>
      <c r="AA861" s="1035" t="s">
        <v>473</v>
      </c>
      <c r="AB861" s="1033" t="s">
        <v>687</v>
      </c>
      <c r="AC861" s="1033"/>
      <c r="AD861" s="395"/>
      <c r="AE861" s="395"/>
      <c r="AF861" s="395"/>
      <c r="AG861" s="440"/>
      <c r="AH861" s="383"/>
      <c r="AI861" s="378"/>
      <c r="AJ861" s="378"/>
      <c r="AK861" s="379"/>
      <c r="AL861" s="383"/>
      <c r="AM861" s="378"/>
      <c r="AN861" s="378"/>
      <c r="AO861" s="379"/>
    </row>
    <row r="862" spans="1:41" ht="18.75" customHeight="1" x14ac:dyDescent="0.4">
      <c r="A862" s="324" t="s">
        <v>163</v>
      </c>
      <c r="B862" s="324" t="s">
        <v>462</v>
      </c>
      <c r="C862" s="324" t="s">
        <v>462</v>
      </c>
      <c r="D862" s="324" t="s">
        <v>462</v>
      </c>
      <c r="E862" s="324" t="s">
        <v>462</v>
      </c>
      <c r="F862" s="324" t="s">
        <v>462</v>
      </c>
      <c r="G862" s="324" t="s">
        <v>462</v>
      </c>
      <c r="H862" s="324" t="s">
        <v>462</v>
      </c>
      <c r="I862" s="324" t="s">
        <v>462</v>
      </c>
      <c r="J862" s="365"/>
      <c r="K862" s="366"/>
      <c r="L862" s="367"/>
      <c r="M862" s="368"/>
      <c r="N862" s="349"/>
      <c r="O862" s="369"/>
      <c r="P862" s="380"/>
      <c r="Q862" s="1029"/>
      <c r="R862" s="1031"/>
      <c r="S862" s="1033"/>
      <c r="T862" s="1033"/>
      <c r="U862" s="1035"/>
      <c r="V862" s="1033"/>
      <c r="W862" s="1033"/>
      <c r="X862" s="1035"/>
      <c r="Y862" s="1033"/>
      <c r="Z862" s="1033"/>
      <c r="AA862" s="1035"/>
      <c r="AB862" s="1033"/>
      <c r="AC862" s="1033"/>
      <c r="AD862" s="388"/>
      <c r="AE862" s="388"/>
      <c r="AF862" s="388"/>
      <c r="AG862" s="441"/>
      <c r="AH862" s="383"/>
      <c r="AI862" s="378"/>
      <c r="AJ862" s="378"/>
      <c r="AK862" s="379"/>
      <c r="AL862" s="383"/>
      <c r="AM862" s="378"/>
      <c r="AN862" s="378"/>
      <c r="AO862" s="379"/>
    </row>
    <row r="863" spans="1:41" ht="18.75" customHeight="1" x14ac:dyDescent="0.4">
      <c r="A863" s="324" t="s">
        <v>163</v>
      </c>
      <c r="B863" s="324" t="s">
        <v>462</v>
      </c>
      <c r="C863" s="324" t="s">
        <v>462</v>
      </c>
      <c r="D863" s="324" t="s">
        <v>462</v>
      </c>
      <c r="E863" s="324" t="s">
        <v>462</v>
      </c>
      <c r="F863" s="324" t="s">
        <v>462</v>
      </c>
      <c r="G863" s="324" t="s">
        <v>462</v>
      </c>
      <c r="H863" s="324" t="s">
        <v>462</v>
      </c>
      <c r="I863" s="324" t="s">
        <v>462</v>
      </c>
      <c r="J863" s="365"/>
      <c r="K863" s="366"/>
      <c r="L863" s="367"/>
      <c r="M863" s="368"/>
      <c r="N863" s="349"/>
      <c r="O863" s="369"/>
      <c r="P863" s="380"/>
      <c r="Q863" s="1000" t="s">
        <v>689</v>
      </c>
      <c r="R863" s="1031" t="s">
        <v>473</v>
      </c>
      <c r="S863" s="1033" t="s">
        <v>484</v>
      </c>
      <c r="T863" s="1033"/>
      <c r="U863" s="1035" t="s">
        <v>473</v>
      </c>
      <c r="V863" s="1033" t="s">
        <v>499</v>
      </c>
      <c r="W863" s="1033"/>
      <c r="X863" s="395"/>
      <c r="Y863" s="395"/>
      <c r="Z863" s="395"/>
      <c r="AA863" s="395"/>
      <c r="AB863" s="395"/>
      <c r="AC863" s="395"/>
      <c r="AD863" s="395"/>
      <c r="AE863" s="395"/>
      <c r="AF863" s="395"/>
      <c r="AG863" s="440"/>
      <c r="AH863" s="383"/>
      <c r="AI863" s="378"/>
      <c r="AJ863" s="378"/>
      <c r="AK863" s="379"/>
      <c r="AL863" s="383"/>
      <c r="AM863" s="378"/>
      <c r="AN863" s="378"/>
      <c r="AO863" s="379"/>
    </row>
    <row r="864" spans="1:41" ht="18.75" customHeight="1" x14ac:dyDescent="0.4">
      <c r="A864" s="324" t="s">
        <v>163</v>
      </c>
      <c r="B864" s="324" t="s">
        <v>462</v>
      </c>
      <c r="C864" s="324" t="s">
        <v>462</v>
      </c>
      <c r="D864" s="324" t="s">
        <v>462</v>
      </c>
      <c r="E864" s="324" t="s">
        <v>462</v>
      </c>
      <c r="F864" s="324" t="s">
        <v>462</v>
      </c>
      <c r="G864" s="324" t="s">
        <v>462</v>
      </c>
      <c r="H864" s="324" t="s">
        <v>462</v>
      </c>
      <c r="I864" s="324" t="s">
        <v>462</v>
      </c>
      <c r="J864" s="365"/>
      <c r="K864" s="366"/>
      <c r="L864" s="367"/>
      <c r="M864" s="368"/>
      <c r="N864" s="349"/>
      <c r="O864" s="369"/>
      <c r="P864" s="380"/>
      <c r="Q864" s="1029"/>
      <c r="R864" s="1031"/>
      <c r="S864" s="1033"/>
      <c r="T864" s="1033"/>
      <c r="U864" s="1035"/>
      <c r="V864" s="1033"/>
      <c r="W864" s="1033"/>
      <c r="X864" s="388"/>
      <c r="Y864" s="388"/>
      <c r="Z864" s="388"/>
      <c r="AA864" s="388"/>
      <c r="AB864" s="388"/>
      <c r="AC864" s="388"/>
      <c r="AD864" s="388"/>
      <c r="AE864" s="388"/>
      <c r="AF864" s="388"/>
      <c r="AG864" s="441"/>
      <c r="AH864" s="383"/>
      <c r="AI864" s="378"/>
      <c r="AJ864" s="378"/>
      <c r="AK864" s="379"/>
      <c r="AL864" s="383"/>
      <c r="AM864" s="378"/>
      <c r="AN864" s="378"/>
      <c r="AO864" s="379"/>
    </row>
    <row r="865" spans="1:42" ht="18.75" customHeight="1" x14ac:dyDescent="0.4">
      <c r="A865" s="324" t="s">
        <v>163</v>
      </c>
      <c r="B865" s="324" t="s">
        <v>462</v>
      </c>
      <c r="C865" s="324" t="s">
        <v>462</v>
      </c>
      <c r="D865" s="324" t="s">
        <v>462</v>
      </c>
      <c r="E865" s="324" t="s">
        <v>462</v>
      </c>
      <c r="F865" s="324" t="s">
        <v>462</v>
      </c>
      <c r="G865" s="324" t="s">
        <v>462</v>
      </c>
      <c r="H865" s="324" t="s">
        <v>462</v>
      </c>
      <c r="I865" s="324" t="s">
        <v>462</v>
      </c>
      <c r="J865" s="365"/>
      <c r="K865" s="366"/>
      <c r="L865" s="367"/>
      <c r="M865" s="368"/>
      <c r="N865" s="349"/>
      <c r="O865" s="369"/>
      <c r="P865" s="380"/>
      <c r="Q865" s="1000" t="s">
        <v>527</v>
      </c>
      <c r="R865" s="394" t="s">
        <v>473</v>
      </c>
      <c r="S865" s="395" t="s">
        <v>484</v>
      </c>
      <c r="T865" s="395"/>
      <c r="U865" s="396"/>
      <c r="V865" s="397"/>
      <c r="W865" s="397"/>
      <c r="X865" s="396"/>
      <c r="Y865" s="397"/>
      <c r="Z865" s="398"/>
      <c r="AA865" s="396"/>
      <c r="AB865" s="397"/>
      <c r="AC865" s="398"/>
      <c r="AD865" s="399" t="s">
        <v>473</v>
      </c>
      <c r="AE865" s="395" t="s">
        <v>528</v>
      </c>
      <c r="AF865" s="391"/>
      <c r="AG865" s="392"/>
      <c r="AH865" s="448"/>
      <c r="AI865" s="448"/>
      <c r="AJ865" s="448"/>
      <c r="AK865" s="379"/>
      <c r="AL865" s="383"/>
      <c r="AM865" s="448"/>
      <c r="AN865" s="448"/>
      <c r="AO865" s="379"/>
    </row>
    <row r="866" spans="1:42" ht="18.75" customHeight="1" x14ac:dyDescent="0.4">
      <c r="A866" s="324" t="s">
        <v>163</v>
      </c>
      <c r="B866" s="324" t="s">
        <v>462</v>
      </c>
      <c r="C866" s="324" t="s">
        <v>462</v>
      </c>
      <c r="D866" s="324" t="s">
        <v>462</v>
      </c>
      <c r="E866" s="324" t="s">
        <v>462</v>
      </c>
      <c r="F866" s="324" t="s">
        <v>462</v>
      </c>
      <c r="G866" s="324" t="s">
        <v>462</v>
      </c>
      <c r="H866" s="324" t="s">
        <v>462</v>
      </c>
      <c r="I866" s="324" t="s">
        <v>462</v>
      </c>
      <c r="J866" s="365"/>
      <c r="K866" s="366"/>
      <c r="L866" s="367"/>
      <c r="M866" s="368"/>
      <c r="N866" s="349"/>
      <c r="O866" s="369"/>
      <c r="P866" s="380"/>
      <c r="Q866" s="1028"/>
      <c r="R866" s="346" t="s">
        <v>473</v>
      </c>
      <c r="S866" s="447" t="s">
        <v>529</v>
      </c>
      <c r="T866" s="447"/>
      <c r="U866" s="449"/>
      <c r="V866" s="449" t="s">
        <v>473</v>
      </c>
      <c r="W866" s="447" t="s">
        <v>530</v>
      </c>
      <c r="X866" s="449"/>
      <c r="Y866" s="449"/>
      <c r="Z866" s="449" t="s">
        <v>473</v>
      </c>
      <c r="AA866" s="447" t="s">
        <v>531</v>
      </c>
      <c r="AB866" s="450"/>
      <c r="AC866" s="447"/>
      <c r="AD866" s="449" t="s">
        <v>473</v>
      </c>
      <c r="AE866" s="447" t="s">
        <v>532</v>
      </c>
      <c r="AF866" s="451"/>
      <c r="AG866" s="401"/>
      <c r="AH866" s="448"/>
      <c r="AI866" s="448"/>
      <c r="AJ866" s="448"/>
      <c r="AK866" s="379"/>
      <c r="AL866" s="383"/>
      <c r="AM866" s="448"/>
      <c r="AN866" s="448"/>
      <c r="AO866" s="379"/>
    </row>
    <row r="867" spans="1:42" ht="18.75" customHeight="1" x14ac:dyDescent="0.4">
      <c r="A867" s="324" t="s">
        <v>163</v>
      </c>
      <c r="B867" s="324" t="s">
        <v>462</v>
      </c>
      <c r="C867" s="324" t="s">
        <v>462</v>
      </c>
      <c r="D867" s="324" t="s">
        <v>462</v>
      </c>
      <c r="E867" s="324" t="s">
        <v>462</v>
      </c>
      <c r="F867" s="324" t="s">
        <v>462</v>
      </c>
      <c r="G867" s="324" t="s">
        <v>462</v>
      </c>
      <c r="H867" s="324" t="s">
        <v>462</v>
      </c>
      <c r="I867" s="324" t="s">
        <v>462</v>
      </c>
      <c r="J867" s="365"/>
      <c r="K867" s="366"/>
      <c r="L867" s="367"/>
      <c r="M867" s="368"/>
      <c r="N867" s="349"/>
      <c r="O867" s="369"/>
      <c r="P867" s="380"/>
      <c r="Q867" s="1028"/>
      <c r="R867" s="346" t="s">
        <v>473</v>
      </c>
      <c r="S867" s="447" t="s">
        <v>533</v>
      </c>
      <c r="T867" s="447"/>
      <c r="U867" s="449"/>
      <c r="V867" s="449" t="s">
        <v>473</v>
      </c>
      <c r="W867" s="447" t="s">
        <v>534</v>
      </c>
      <c r="X867" s="449"/>
      <c r="Y867" s="449"/>
      <c r="Z867" s="449" t="s">
        <v>473</v>
      </c>
      <c r="AA867" s="447" t="s">
        <v>535</v>
      </c>
      <c r="AB867" s="450"/>
      <c r="AC867" s="447"/>
      <c r="AD867" s="449" t="s">
        <v>473</v>
      </c>
      <c r="AE867" s="447" t="s">
        <v>536</v>
      </c>
      <c r="AF867" s="451"/>
      <c r="AG867" s="401"/>
      <c r="AH867" s="448"/>
      <c r="AI867" s="448"/>
      <c r="AJ867" s="448"/>
      <c r="AK867" s="379"/>
      <c r="AL867" s="383"/>
      <c r="AM867" s="448"/>
      <c r="AN867" s="448"/>
      <c r="AO867" s="379"/>
    </row>
    <row r="868" spans="1:42" ht="18.75" customHeight="1" x14ac:dyDescent="0.4">
      <c r="A868" s="324" t="s">
        <v>163</v>
      </c>
      <c r="B868" s="324" t="s">
        <v>462</v>
      </c>
      <c r="C868" s="324" t="s">
        <v>462</v>
      </c>
      <c r="D868" s="324" t="s">
        <v>462</v>
      </c>
      <c r="E868" s="324" t="s">
        <v>462</v>
      </c>
      <c r="F868" s="324" t="s">
        <v>462</v>
      </c>
      <c r="G868" s="324" t="s">
        <v>462</v>
      </c>
      <c r="H868" s="324" t="s">
        <v>462</v>
      </c>
      <c r="I868" s="324" t="s">
        <v>462</v>
      </c>
      <c r="J868" s="365"/>
      <c r="K868" s="366"/>
      <c r="L868" s="367"/>
      <c r="M868" s="368"/>
      <c r="N868" s="349"/>
      <c r="O868" s="369"/>
      <c r="P868" s="380"/>
      <c r="Q868" s="1028"/>
      <c r="R868" s="346" t="s">
        <v>473</v>
      </c>
      <c r="S868" s="447" t="s">
        <v>537</v>
      </c>
      <c r="T868" s="447"/>
      <c r="U868" s="449"/>
      <c r="V868" s="449" t="s">
        <v>473</v>
      </c>
      <c r="W868" s="447" t="s">
        <v>538</v>
      </c>
      <c r="X868" s="449"/>
      <c r="Y868" s="449"/>
      <c r="Z868" s="449" t="s">
        <v>473</v>
      </c>
      <c r="AA868" s="447" t="s">
        <v>539</v>
      </c>
      <c r="AB868" s="450"/>
      <c r="AC868" s="447"/>
      <c r="AD868" s="449" t="s">
        <v>473</v>
      </c>
      <c r="AE868" s="447" t="s">
        <v>540</v>
      </c>
      <c r="AF868" s="451"/>
      <c r="AG868" s="401"/>
      <c r="AH868" s="448"/>
      <c r="AI868" s="448"/>
      <c r="AJ868" s="448"/>
      <c r="AK868" s="379"/>
      <c r="AL868" s="383"/>
      <c r="AM868" s="448"/>
      <c r="AN868" s="448"/>
      <c r="AO868" s="379"/>
    </row>
    <row r="869" spans="1:42" ht="18.75" customHeight="1" x14ac:dyDescent="0.4">
      <c r="A869" s="337" t="s">
        <v>163</v>
      </c>
      <c r="B869" s="337" t="s">
        <v>462</v>
      </c>
      <c r="C869" s="337" t="s">
        <v>462</v>
      </c>
      <c r="D869" s="337" t="s">
        <v>462</v>
      </c>
      <c r="E869" s="337" t="s">
        <v>462</v>
      </c>
      <c r="F869" s="337" t="s">
        <v>462</v>
      </c>
      <c r="G869" s="337" t="s">
        <v>462</v>
      </c>
      <c r="H869" s="337" t="s">
        <v>462</v>
      </c>
      <c r="I869" s="338" t="s">
        <v>462</v>
      </c>
      <c r="J869" s="365"/>
      <c r="K869" s="366"/>
      <c r="L869" s="367"/>
      <c r="M869" s="368"/>
      <c r="N869" s="349"/>
      <c r="O869" s="369"/>
      <c r="P869" s="380"/>
      <c r="Q869" s="1028"/>
      <c r="R869" s="346" t="s">
        <v>473</v>
      </c>
      <c r="S869" s="447" t="s">
        <v>541</v>
      </c>
      <c r="T869" s="447"/>
      <c r="U869" s="449"/>
      <c r="V869" s="449" t="s">
        <v>473</v>
      </c>
      <c r="W869" s="447" t="s">
        <v>542</v>
      </c>
      <c r="X869" s="449"/>
      <c r="Y869" s="449"/>
      <c r="Z869" s="449" t="s">
        <v>473</v>
      </c>
      <c r="AA869" s="447" t="s">
        <v>543</v>
      </c>
      <c r="AB869" s="450"/>
      <c r="AC869" s="447"/>
      <c r="AD869" s="449" t="s">
        <v>473</v>
      </c>
      <c r="AE869" s="447" t="s">
        <v>544</v>
      </c>
      <c r="AF869" s="451"/>
      <c r="AG869" s="401"/>
      <c r="AH869" s="448"/>
      <c r="AI869" s="448"/>
      <c r="AJ869" s="448"/>
      <c r="AK869" s="379"/>
      <c r="AL869" s="383"/>
      <c r="AM869" s="448"/>
      <c r="AN869" s="448"/>
      <c r="AO869" s="379"/>
    </row>
    <row r="870" spans="1:42" ht="18.75" customHeight="1" x14ac:dyDescent="0.4">
      <c r="A870" s="344" t="s">
        <v>163</v>
      </c>
      <c r="B870" s="344" t="s">
        <v>462</v>
      </c>
      <c r="C870" s="344" t="s">
        <v>462</v>
      </c>
      <c r="D870" s="344" t="s">
        <v>462</v>
      </c>
      <c r="E870" s="344" t="s">
        <v>462</v>
      </c>
      <c r="F870" s="344" t="s">
        <v>462</v>
      </c>
      <c r="G870" s="344" t="s">
        <v>462</v>
      </c>
      <c r="H870" s="344" t="s">
        <v>462</v>
      </c>
      <c r="I870" s="345" t="s">
        <v>462</v>
      </c>
      <c r="J870" s="402"/>
      <c r="K870" s="403"/>
      <c r="L870" s="404"/>
      <c r="M870" s="405"/>
      <c r="N870" s="406"/>
      <c r="O870" s="407"/>
      <c r="P870" s="408"/>
      <c r="Q870" s="1040"/>
      <c r="R870" s="409" t="s">
        <v>473</v>
      </c>
      <c r="S870" s="410" t="s">
        <v>545</v>
      </c>
      <c r="T870" s="410"/>
      <c r="U870" s="411"/>
      <c r="V870" s="411"/>
      <c r="W870" s="410"/>
      <c r="X870" s="411"/>
      <c r="Y870" s="411"/>
      <c r="Z870" s="411"/>
      <c r="AA870" s="410"/>
      <c r="AB870" s="412"/>
      <c r="AC870" s="410"/>
      <c r="AD870" s="411"/>
      <c r="AE870" s="410"/>
      <c r="AF870" s="413"/>
      <c r="AG870" s="414"/>
      <c r="AH870" s="415"/>
      <c r="AI870" s="415"/>
      <c r="AJ870" s="415"/>
      <c r="AK870" s="416"/>
      <c r="AL870" s="417"/>
      <c r="AM870" s="415"/>
      <c r="AN870" s="415"/>
      <c r="AO870" s="416"/>
    </row>
    <row r="871" spans="1:42" ht="18.75" hidden="1" customHeight="1" x14ac:dyDescent="0.4">
      <c r="A871" s="324" t="s">
        <v>462</v>
      </c>
      <c r="B871" s="324" t="s">
        <v>163</v>
      </c>
      <c r="C871" s="324" t="s">
        <v>462</v>
      </c>
      <c r="D871" s="324" t="s">
        <v>462</v>
      </c>
      <c r="E871" s="324" t="s">
        <v>163</v>
      </c>
      <c r="F871" s="324" t="s">
        <v>462</v>
      </c>
      <c r="G871" s="324" t="s">
        <v>462</v>
      </c>
      <c r="H871" s="324" t="s">
        <v>462</v>
      </c>
      <c r="I871" s="324" t="s">
        <v>462</v>
      </c>
      <c r="J871" s="350"/>
      <c r="K871" s="351"/>
      <c r="L871" s="352"/>
      <c r="M871" s="353"/>
      <c r="N871" s="342"/>
      <c r="O871" s="354"/>
      <c r="P871" s="342"/>
      <c r="Q871" s="423" t="s">
        <v>548</v>
      </c>
      <c r="R871" s="356" t="s">
        <v>473</v>
      </c>
      <c r="S871" s="357" t="s">
        <v>549</v>
      </c>
      <c r="T871" s="361"/>
      <c r="U871" s="358"/>
      <c r="V871" s="359" t="s">
        <v>473</v>
      </c>
      <c r="W871" s="357" t="s">
        <v>550</v>
      </c>
      <c r="X871" s="360"/>
      <c r="Y871" s="361"/>
      <c r="Z871" s="361"/>
      <c r="AA871" s="361"/>
      <c r="AB871" s="361"/>
      <c r="AC871" s="361"/>
      <c r="AD871" s="361"/>
      <c r="AE871" s="361"/>
      <c r="AF871" s="361"/>
      <c r="AG871" s="362"/>
      <c r="AH871" s="444" t="s">
        <v>473</v>
      </c>
      <c r="AI871" s="340" t="s">
        <v>487</v>
      </c>
      <c r="AJ871" s="340"/>
      <c r="AK871" s="364"/>
      <c r="AL871" s="1056"/>
      <c r="AM871" s="1019"/>
      <c r="AN871" s="1019"/>
      <c r="AO871" s="1057"/>
      <c r="AP871" s="472"/>
    </row>
    <row r="872" spans="1:42" ht="18.75" hidden="1" customHeight="1" x14ac:dyDescent="0.4">
      <c r="A872" s="324" t="s">
        <v>462</v>
      </c>
      <c r="B872" s="324" t="s">
        <v>163</v>
      </c>
      <c r="C872" s="324" t="s">
        <v>462</v>
      </c>
      <c r="D872" s="324" t="s">
        <v>462</v>
      </c>
      <c r="E872" s="324" t="s">
        <v>163</v>
      </c>
      <c r="F872" s="324" t="s">
        <v>462</v>
      </c>
      <c r="G872" s="324" t="s">
        <v>462</v>
      </c>
      <c r="H872" s="324" t="s">
        <v>462</v>
      </c>
      <c r="I872" s="324" t="s">
        <v>462</v>
      </c>
      <c r="J872" s="365"/>
      <c r="K872" s="366"/>
      <c r="L872" s="367"/>
      <c r="M872" s="368"/>
      <c r="N872" s="349"/>
      <c r="O872" s="369"/>
      <c r="P872" s="349"/>
      <c r="Q872" s="1027" t="s">
        <v>483</v>
      </c>
      <c r="R872" s="449" t="s">
        <v>473</v>
      </c>
      <c r="S872" s="447" t="s">
        <v>484</v>
      </c>
      <c r="T872" s="447"/>
      <c r="U872" s="473"/>
      <c r="V872" s="449" t="s">
        <v>473</v>
      </c>
      <c r="W872" s="447" t="s">
        <v>588</v>
      </c>
      <c r="X872" s="447"/>
      <c r="Y872" s="473"/>
      <c r="Z872" s="449" t="s">
        <v>473</v>
      </c>
      <c r="AA872" s="450" t="s">
        <v>589</v>
      </c>
      <c r="AB872" s="450"/>
      <c r="AC872" s="450"/>
      <c r="AD872" s="449" t="s">
        <v>473</v>
      </c>
      <c r="AE872" s="450" t="s">
        <v>590</v>
      </c>
      <c r="AF872" s="450"/>
      <c r="AG872" s="432"/>
      <c r="AH872" s="449" t="s">
        <v>473</v>
      </c>
      <c r="AI872" s="447" t="s">
        <v>491</v>
      </c>
      <c r="AJ872" s="448"/>
      <c r="AK872" s="379"/>
      <c r="AL872" s="1058"/>
      <c r="AM872" s="1022"/>
      <c r="AN872" s="1022"/>
      <c r="AO872" s="1059"/>
    </row>
    <row r="873" spans="1:42" ht="18.75" hidden="1" customHeight="1" x14ac:dyDescent="0.4">
      <c r="A873" s="324" t="s">
        <v>462</v>
      </c>
      <c r="B873" s="324" t="s">
        <v>163</v>
      </c>
      <c r="C873" s="324" t="s">
        <v>462</v>
      </c>
      <c r="D873" s="324" t="s">
        <v>462</v>
      </c>
      <c r="E873" s="324" t="s">
        <v>163</v>
      </c>
      <c r="F873" s="324" t="s">
        <v>462</v>
      </c>
      <c r="G873" s="324" t="s">
        <v>462</v>
      </c>
      <c r="H873" s="324" t="s">
        <v>462</v>
      </c>
      <c r="I873" s="324" t="s">
        <v>462</v>
      </c>
      <c r="J873" s="365"/>
      <c r="K873" s="366"/>
      <c r="L873" s="367"/>
      <c r="M873" s="368"/>
      <c r="N873" s="349"/>
      <c r="O873" s="369"/>
      <c r="P873" s="349"/>
      <c r="Q873" s="1018"/>
      <c r="R873" s="426" t="s">
        <v>473</v>
      </c>
      <c r="S873" s="388" t="s">
        <v>591</v>
      </c>
      <c r="T873" s="433"/>
      <c r="U873" s="433"/>
      <c r="V873" s="428" t="s">
        <v>473</v>
      </c>
      <c r="W873" s="388" t="s">
        <v>592</v>
      </c>
      <c r="X873" s="433"/>
      <c r="Y873" s="433"/>
      <c r="Z873" s="428" t="s">
        <v>473</v>
      </c>
      <c r="AA873" s="388" t="s">
        <v>690</v>
      </c>
      <c r="AB873" s="433"/>
      <c r="AC873" s="433"/>
      <c r="AD873" s="433"/>
      <c r="AE873" s="433"/>
      <c r="AF873" s="433"/>
      <c r="AG873" s="434"/>
      <c r="AH873" s="383"/>
      <c r="AI873" s="448"/>
      <c r="AJ873" s="448"/>
      <c r="AK873" s="379"/>
      <c r="AL873" s="1058"/>
      <c r="AM873" s="1022"/>
      <c r="AN873" s="1022"/>
      <c r="AO873" s="1059"/>
    </row>
    <row r="874" spans="1:42" ht="18.75" hidden="1" customHeight="1" x14ac:dyDescent="0.4">
      <c r="A874" s="324" t="s">
        <v>462</v>
      </c>
      <c r="B874" s="324" t="s">
        <v>163</v>
      </c>
      <c r="C874" s="324" t="s">
        <v>462</v>
      </c>
      <c r="D874" s="324" t="s">
        <v>462</v>
      </c>
      <c r="E874" s="324" t="s">
        <v>163</v>
      </c>
      <c r="F874" s="324" t="s">
        <v>462</v>
      </c>
      <c r="G874" s="324" t="s">
        <v>462</v>
      </c>
      <c r="H874" s="324" t="s">
        <v>462</v>
      </c>
      <c r="I874" s="324" t="s">
        <v>462</v>
      </c>
      <c r="J874" s="365"/>
      <c r="K874" s="366"/>
      <c r="L874" s="367"/>
      <c r="M874" s="368"/>
      <c r="N874" s="349"/>
      <c r="O874" s="369"/>
      <c r="P874" s="349"/>
      <c r="Q874" s="387" t="s">
        <v>361</v>
      </c>
      <c r="R874" s="371" t="s">
        <v>473</v>
      </c>
      <c r="S874" s="372" t="s">
        <v>552</v>
      </c>
      <c r="T874" s="373"/>
      <c r="U874" s="374"/>
      <c r="V874" s="375" t="s">
        <v>473</v>
      </c>
      <c r="W874" s="372" t="s">
        <v>553</v>
      </c>
      <c r="X874" s="376"/>
      <c r="Y874" s="373"/>
      <c r="Z874" s="373"/>
      <c r="AA874" s="373"/>
      <c r="AB874" s="373"/>
      <c r="AC874" s="373"/>
      <c r="AD874" s="373"/>
      <c r="AE874" s="373"/>
      <c r="AF874" s="373"/>
      <c r="AG874" s="386"/>
      <c r="AH874" s="383"/>
      <c r="AI874" s="448"/>
      <c r="AJ874" s="448"/>
      <c r="AK874" s="379"/>
      <c r="AL874" s="1058"/>
      <c r="AM874" s="1022"/>
      <c r="AN874" s="1022"/>
      <c r="AO874" s="1059"/>
    </row>
    <row r="875" spans="1:42" ht="19.5" hidden="1" customHeight="1" x14ac:dyDescent="0.4">
      <c r="A875" s="324" t="s">
        <v>462</v>
      </c>
      <c r="B875" s="324" t="s">
        <v>163</v>
      </c>
      <c r="C875" s="324" t="s">
        <v>462</v>
      </c>
      <c r="D875" s="324" t="s">
        <v>462</v>
      </c>
      <c r="E875" s="324" t="s">
        <v>163</v>
      </c>
      <c r="F875" s="324" t="s">
        <v>462</v>
      </c>
      <c r="G875" s="324" t="s">
        <v>462</v>
      </c>
      <c r="H875" s="324" t="s">
        <v>462</v>
      </c>
      <c r="I875" s="324" t="s">
        <v>462</v>
      </c>
      <c r="J875" s="365"/>
      <c r="K875" s="366"/>
      <c r="L875" s="367"/>
      <c r="M875" s="368"/>
      <c r="N875" s="349"/>
      <c r="O875" s="369"/>
      <c r="P875" s="380"/>
      <c r="Q875" s="381" t="s">
        <v>492</v>
      </c>
      <c r="R875" s="371" t="s">
        <v>473</v>
      </c>
      <c r="S875" s="372" t="s">
        <v>489</v>
      </c>
      <c r="T875" s="373"/>
      <c r="U875" s="374"/>
      <c r="V875" s="375" t="s">
        <v>473</v>
      </c>
      <c r="W875" s="372" t="s">
        <v>493</v>
      </c>
      <c r="X875" s="375"/>
      <c r="Y875" s="372"/>
      <c r="Z875" s="376"/>
      <c r="AA875" s="376"/>
      <c r="AB875" s="376"/>
      <c r="AC875" s="376"/>
      <c r="AD875" s="376"/>
      <c r="AE875" s="376"/>
      <c r="AF875" s="376"/>
      <c r="AG875" s="382"/>
      <c r="AH875" s="448"/>
      <c r="AI875" s="448"/>
      <c r="AJ875" s="448"/>
      <c r="AK875" s="379"/>
      <c r="AL875" s="1058"/>
      <c r="AM875" s="1022"/>
      <c r="AN875" s="1022"/>
      <c r="AO875" s="1059"/>
    </row>
    <row r="876" spans="1:42" ht="19.5" hidden="1" customHeight="1" x14ac:dyDescent="0.4">
      <c r="A876" s="324" t="s">
        <v>462</v>
      </c>
      <c r="B876" s="324" t="s">
        <v>163</v>
      </c>
      <c r="C876" s="324" t="s">
        <v>462</v>
      </c>
      <c r="D876" s="324" t="s">
        <v>462</v>
      </c>
      <c r="E876" s="324" t="s">
        <v>163</v>
      </c>
      <c r="F876" s="324" t="s">
        <v>462</v>
      </c>
      <c r="G876" s="324" t="s">
        <v>462</v>
      </c>
      <c r="H876" s="324" t="s">
        <v>462</v>
      </c>
      <c r="I876" s="324" t="s">
        <v>462</v>
      </c>
      <c r="J876" s="365"/>
      <c r="K876" s="366"/>
      <c r="L876" s="367"/>
      <c r="M876" s="368"/>
      <c r="N876" s="349"/>
      <c r="O876" s="369"/>
      <c r="P876" s="380"/>
      <c r="Q876" s="381" t="s">
        <v>494</v>
      </c>
      <c r="R876" s="426" t="s">
        <v>473</v>
      </c>
      <c r="S876" s="388" t="s">
        <v>489</v>
      </c>
      <c r="T876" s="427"/>
      <c r="U876" s="455"/>
      <c r="V876" s="428" t="s">
        <v>473</v>
      </c>
      <c r="W876" s="388" t="s">
        <v>493</v>
      </c>
      <c r="X876" s="428"/>
      <c r="Y876" s="388"/>
      <c r="Z876" s="439"/>
      <c r="AA876" s="439"/>
      <c r="AB876" s="439"/>
      <c r="AC876" s="439"/>
      <c r="AD876" s="439"/>
      <c r="AE876" s="439"/>
      <c r="AF876" s="439"/>
      <c r="AG876" s="446"/>
      <c r="AH876" s="449"/>
      <c r="AI876" s="447"/>
      <c r="AJ876" s="448"/>
      <c r="AK876" s="379"/>
      <c r="AL876" s="1058"/>
      <c r="AM876" s="1022"/>
      <c r="AN876" s="1022"/>
      <c r="AO876" s="1059"/>
    </row>
    <row r="877" spans="1:42" ht="18.75" hidden="1" customHeight="1" x14ac:dyDescent="0.4">
      <c r="A877" s="324" t="s">
        <v>462</v>
      </c>
      <c r="B877" s="324" t="s">
        <v>163</v>
      </c>
      <c r="C877" s="324" t="s">
        <v>462</v>
      </c>
      <c r="D877" s="324" t="s">
        <v>462</v>
      </c>
      <c r="E877" s="324" t="s">
        <v>163</v>
      </c>
      <c r="F877" s="324" t="s">
        <v>462</v>
      </c>
      <c r="G877" s="324" t="s">
        <v>462</v>
      </c>
      <c r="H877" s="324" t="s">
        <v>462</v>
      </c>
      <c r="I877" s="324" t="s">
        <v>462</v>
      </c>
      <c r="J877" s="365"/>
      <c r="K877" s="366"/>
      <c r="L877" s="367"/>
      <c r="M877" s="368"/>
      <c r="N877" s="349"/>
      <c r="O877" s="369"/>
      <c r="P877" s="349"/>
      <c r="Q877" s="387" t="s">
        <v>561</v>
      </c>
      <c r="R877" s="371" t="s">
        <v>473</v>
      </c>
      <c r="S877" s="372" t="s">
        <v>484</v>
      </c>
      <c r="T877" s="373"/>
      <c r="U877" s="375" t="s">
        <v>473</v>
      </c>
      <c r="V877" s="372" t="s">
        <v>499</v>
      </c>
      <c r="W877" s="393"/>
      <c r="X877" s="373"/>
      <c r="Y877" s="373"/>
      <c r="Z877" s="373"/>
      <c r="AA877" s="373"/>
      <c r="AB877" s="373"/>
      <c r="AC877" s="373"/>
      <c r="AD877" s="373"/>
      <c r="AE877" s="373"/>
      <c r="AF877" s="373"/>
      <c r="AG877" s="386"/>
      <c r="AH877" s="383"/>
      <c r="AI877" s="448"/>
      <c r="AJ877" s="448"/>
      <c r="AK877" s="379"/>
      <c r="AL877" s="1058"/>
      <c r="AM877" s="1022"/>
      <c r="AN877" s="1022"/>
      <c r="AO877" s="1059"/>
    </row>
    <row r="878" spans="1:42" ht="18.75" hidden="1" customHeight="1" x14ac:dyDescent="0.4">
      <c r="A878" s="324" t="s">
        <v>462</v>
      </c>
      <c r="B878" s="324" t="s">
        <v>163</v>
      </c>
      <c r="C878" s="324" t="s">
        <v>462</v>
      </c>
      <c r="D878" s="324" t="s">
        <v>462</v>
      </c>
      <c r="E878" s="324" t="s">
        <v>163</v>
      </c>
      <c r="F878" s="324" t="s">
        <v>462</v>
      </c>
      <c r="G878" s="324" t="s">
        <v>462</v>
      </c>
      <c r="H878" s="324" t="s">
        <v>462</v>
      </c>
      <c r="I878" s="324" t="s">
        <v>462</v>
      </c>
      <c r="J878" s="365"/>
      <c r="K878" s="366"/>
      <c r="L878" s="367"/>
      <c r="M878" s="368"/>
      <c r="N878" s="349"/>
      <c r="O878" s="369"/>
      <c r="P878" s="349"/>
      <c r="Q878" s="387" t="s">
        <v>762</v>
      </c>
      <c r="R878" s="371" t="s">
        <v>473</v>
      </c>
      <c r="S878" s="372" t="s">
        <v>484</v>
      </c>
      <c r="T878" s="373"/>
      <c r="U878" s="375" t="s">
        <v>473</v>
      </c>
      <c r="V878" s="372" t="s">
        <v>499</v>
      </c>
      <c r="W878" s="393"/>
      <c r="X878" s="373"/>
      <c r="Y878" s="373"/>
      <c r="Z878" s="373"/>
      <c r="AA878" s="373"/>
      <c r="AB878" s="373"/>
      <c r="AC878" s="373"/>
      <c r="AD878" s="373"/>
      <c r="AE878" s="373"/>
      <c r="AF878" s="373"/>
      <c r="AG878" s="386"/>
      <c r="AH878" s="383"/>
      <c r="AI878" s="448"/>
      <c r="AJ878" s="448"/>
      <c r="AK878" s="379"/>
      <c r="AL878" s="1058"/>
      <c r="AM878" s="1022"/>
      <c r="AN878" s="1022"/>
      <c r="AO878" s="1059"/>
    </row>
    <row r="879" spans="1:42" ht="18.75" hidden="1" customHeight="1" x14ac:dyDescent="0.4">
      <c r="A879" s="324" t="s">
        <v>462</v>
      </c>
      <c r="B879" s="324" t="s">
        <v>163</v>
      </c>
      <c r="C879" s="324" t="s">
        <v>462</v>
      </c>
      <c r="D879" s="324" t="s">
        <v>462</v>
      </c>
      <c r="E879" s="324" t="s">
        <v>163</v>
      </c>
      <c r="F879" s="324" t="s">
        <v>462</v>
      </c>
      <c r="G879" s="324" t="s">
        <v>462</v>
      </c>
      <c r="H879" s="324" t="s">
        <v>462</v>
      </c>
      <c r="I879" s="324" t="s">
        <v>462</v>
      </c>
      <c r="J879" s="365"/>
      <c r="K879" s="366"/>
      <c r="L879" s="367"/>
      <c r="M879" s="346"/>
      <c r="N879" s="349"/>
      <c r="O879" s="346"/>
      <c r="P879" s="349"/>
      <c r="Q879" s="387" t="s">
        <v>600</v>
      </c>
      <c r="R879" s="371" t="s">
        <v>473</v>
      </c>
      <c r="S879" s="372" t="s">
        <v>484</v>
      </c>
      <c r="T879" s="372"/>
      <c r="U879" s="428" t="s">
        <v>473</v>
      </c>
      <c r="V879" s="372" t="s">
        <v>496</v>
      </c>
      <c r="W879" s="372"/>
      <c r="X879" s="375" t="s">
        <v>473</v>
      </c>
      <c r="Y879" s="372" t="s">
        <v>497</v>
      </c>
      <c r="Z879" s="376"/>
      <c r="AA879" s="372"/>
      <c r="AB879" s="372"/>
      <c r="AC879" s="372"/>
      <c r="AD879" s="372"/>
      <c r="AE879" s="372"/>
      <c r="AF879" s="372"/>
      <c r="AG879" s="377"/>
      <c r="AH879" s="383"/>
      <c r="AI879" s="448"/>
      <c r="AJ879" s="448"/>
      <c r="AK879" s="379"/>
      <c r="AL879" s="1058"/>
      <c r="AM879" s="1022"/>
      <c r="AN879" s="1022"/>
      <c r="AO879" s="1059"/>
    </row>
    <row r="880" spans="1:42" ht="18.75" hidden="1" customHeight="1" x14ac:dyDescent="0.4">
      <c r="A880" s="324" t="s">
        <v>462</v>
      </c>
      <c r="B880" s="324" t="s">
        <v>163</v>
      </c>
      <c r="C880" s="324" t="s">
        <v>462</v>
      </c>
      <c r="D880" s="324" t="s">
        <v>462</v>
      </c>
      <c r="E880" s="324" t="s">
        <v>163</v>
      </c>
      <c r="F880" s="324" t="s">
        <v>462</v>
      </c>
      <c r="G880" s="324" t="s">
        <v>462</v>
      </c>
      <c r="H880" s="324" t="s">
        <v>462</v>
      </c>
      <c r="I880" s="324" t="s">
        <v>462</v>
      </c>
      <c r="J880" s="365"/>
      <c r="K880" s="366"/>
      <c r="L880" s="367"/>
      <c r="M880" s="346"/>
      <c r="N880" s="349"/>
      <c r="O880" s="346"/>
      <c r="P880" s="349"/>
      <c r="Q880" s="387" t="s">
        <v>681</v>
      </c>
      <c r="R880" s="371" t="s">
        <v>473</v>
      </c>
      <c r="S880" s="372" t="s">
        <v>552</v>
      </c>
      <c r="T880" s="373"/>
      <c r="U880" s="374"/>
      <c r="V880" s="375" t="s">
        <v>473</v>
      </c>
      <c r="W880" s="372" t="s">
        <v>553</v>
      </c>
      <c r="X880" s="376"/>
      <c r="Y880" s="373"/>
      <c r="Z880" s="373"/>
      <c r="AA880" s="373"/>
      <c r="AB880" s="373"/>
      <c r="AC880" s="373"/>
      <c r="AD880" s="373"/>
      <c r="AE880" s="373"/>
      <c r="AF880" s="373"/>
      <c r="AG880" s="386"/>
      <c r="AH880" s="383"/>
      <c r="AI880" s="448"/>
      <c r="AJ880" s="448"/>
      <c r="AK880" s="379"/>
      <c r="AL880" s="1058"/>
      <c r="AM880" s="1022"/>
      <c r="AN880" s="1022"/>
      <c r="AO880" s="1059"/>
    </row>
    <row r="881" spans="1:41" ht="19.5" hidden="1" customHeight="1" x14ac:dyDescent="0.4">
      <c r="A881" s="324" t="s">
        <v>462</v>
      </c>
      <c r="B881" s="324" t="s">
        <v>163</v>
      </c>
      <c r="C881" s="324" t="s">
        <v>462</v>
      </c>
      <c r="D881" s="324" t="s">
        <v>462</v>
      </c>
      <c r="E881" s="324" t="s">
        <v>163</v>
      </c>
      <c r="F881" s="324" t="s">
        <v>462</v>
      </c>
      <c r="G881" s="324" t="s">
        <v>462</v>
      </c>
      <c r="H881" s="324" t="s">
        <v>462</v>
      </c>
      <c r="I881" s="324" t="s">
        <v>462</v>
      </c>
      <c r="J881" s="365"/>
      <c r="K881" s="366"/>
      <c r="L881" s="367"/>
      <c r="M881" s="368"/>
      <c r="N881" s="349"/>
      <c r="O881" s="369"/>
      <c r="P881" s="380"/>
      <c r="Q881" s="381" t="s">
        <v>423</v>
      </c>
      <c r="R881" s="371" t="s">
        <v>473</v>
      </c>
      <c r="S881" s="372" t="s">
        <v>484</v>
      </c>
      <c r="T881" s="372"/>
      <c r="U881" s="375" t="s">
        <v>473</v>
      </c>
      <c r="V881" s="372" t="s">
        <v>499</v>
      </c>
      <c r="W881" s="372"/>
      <c r="X881" s="376"/>
      <c r="Y881" s="372"/>
      <c r="Z881" s="376"/>
      <c r="AA881" s="376"/>
      <c r="AB881" s="376"/>
      <c r="AC881" s="376"/>
      <c r="AD881" s="376"/>
      <c r="AE881" s="376"/>
      <c r="AF881" s="376"/>
      <c r="AG881" s="382"/>
      <c r="AH881" s="448"/>
      <c r="AI881" s="448"/>
      <c r="AJ881" s="448"/>
      <c r="AK881" s="379"/>
      <c r="AL881" s="1058"/>
      <c r="AM881" s="1022"/>
      <c r="AN881" s="1022"/>
      <c r="AO881" s="1059"/>
    </row>
    <row r="882" spans="1:41" ht="18.75" hidden="1" customHeight="1" x14ac:dyDescent="0.4">
      <c r="A882" s="324" t="s">
        <v>462</v>
      </c>
      <c r="B882" s="324" t="s">
        <v>163</v>
      </c>
      <c r="C882" s="324" t="s">
        <v>462</v>
      </c>
      <c r="D882" s="324" t="s">
        <v>462</v>
      </c>
      <c r="E882" s="324" t="s">
        <v>163</v>
      </c>
      <c r="F882" s="324" t="s">
        <v>462</v>
      </c>
      <c r="G882" s="324" t="s">
        <v>462</v>
      </c>
      <c r="H882" s="324" t="s">
        <v>462</v>
      </c>
      <c r="I882" s="324" t="s">
        <v>462</v>
      </c>
      <c r="J882" s="346" t="s">
        <v>473</v>
      </c>
      <c r="K882" s="366">
        <v>25</v>
      </c>
      <c r="L882" s="367" t="s">
        <v>765</v>
      </c>
      <c r="M882" s="346" t="s">
        <v>473</v>
      </c>
      <c r="N882" s="349" t="s">
        <v>692</v>
      </c>
      <c r="O882" s="346" t="s">
        <v>473</v>
      </c>
      <c r="P882" s="349" t="s">
        <v>599</v>
      </c>
      <c r="Q882" s="387" t="s">
        <v>578</v>
      </c>
      <c r="R882" s="371" t="s">
        <v>473</v>
      </c>
      <c r="S882" s="372" t="s">
        <v>484</v>
      </c>
      <c r="T882" s="373"/>
      <c r="U882" s="375" t="s">
        <v>473</v>
      </c>
      <c r="V882" s="372" t="s">
        <v>499</v>
      </c>
      <c r="W882" s="393"/>
      <c r="X882" s="373"/>
      <c r="Y882" s="373"/>
      <c r="Z882" s="373"/>
      <c r="AA882" s="373"/>
      <c r="AB882" s="373"/>
      <c r="AC882" s="373"/>
      <c r="AD882" s="373"/>
      <c r="AE882" s="373"/>
      <c r="AF882" s="373"/>
      <c r="AG882" s="386"/>
      <c r="AH882" s="383"/>
      <c r="AI882" s="448"/>
      <c r="AJ882" s="448"/>
      <c r="AK882" s="379"/>
      <c r="AL882" s="1058"/>
      <c r="AM882" s="1022"/>
      <c r="AN882" s="1022"/>
      <c r="AO882" s="1059"/>
    </row>
    <row r="883" spans="1:41" ht="18.75" hidden="1" customHeight="1" x14ac:dyDescent="0.4">
      <c r="A883" s="324" t="s">
        <v>462</v>
      </c>
      <c r="B883" s="324" t="s">
        <v>163</v>
      </c>
      <c r="C883" s="324" t="s">
        <v>462</v>
      </c>
      <c r="D883" s="324" t="s">
        <v>462</v>
      </c>
      <c r="E883" s="324" t="s">
        <v>163</v>
      </c>
      <c r="F883" s="324" t="s">
        <v>462</v>
      </c>
      <c r="G883" s="324" t="s">
        <v>462</v>
      </c>
      <c r="H883" s="324" t="s">
        <v>462</v>
      </c>
      <c r="I883" s="324" t="s">
        <v>462</v>
      </c>
      <c r="J883" s="365"/>
      <c r="K883" s="366"/>
      <c r="L883" s="367"/>
      <c r="M883" s="346" t="s">
        <v>473</v>
      </c>
      <c r="N883" s="349" t="s">
        <v>694</v>
      </c>
      <c r="O883" s="346" t="s">
        <v>473</v>
      </c>
      <c r="P883" s="349" t="s">
        <v>602</v>
      </c>
      <c r="Q883" s="387" t="s">
        <v>693</v>
      </c>
      <c r="R883" s="371" t="s">
        <v>473</v>
      </c>
      <c r="S883" s="372" t="s">
        <v>484</v>
      </c>
      <c r="T883" s="372"/>
      <c r="U883" s="375" t="s">
        <v>473</v>
      </c>
      <c r="V883" s="372" t="s">
        <v>496</v>
      </c>
      <c r="W883" s="372"/>
      <c r="X883" s="375" t="s">
        <v>473</v>
      </c>
      <c r="Y883" s="372" t="s">
        <v>497</v>
      </c>
      <c r="Z883" s="376"/>
      <c r="AA883" s="373"/>
      <c r="AB883" s="373"/>
      <c r="AC883" s="373"/>
      <c r="AD883" s="373"/>
      <c r="AE883" s="373"/>
      <c r="AF883" s="373"/>
      <c r="AG883" s="386"/>
      <c r="AH883" s="383"/>
      <c r="AI883" s="448"/>
      <c r="AJ883" s="448"/>
      <c r="AK883" s="379"/>
      <c r="AL883" s="1058"/>
      <c r="AM883" s="1022"/>
      <c r="AN883" s="1022"/>
      <c r="AO883" s="1059"/>
    </row>
    <row r="884" spans="1:41" ht="18.75" hidden="1" customHeight="1" x14ac:dyDescent="0.4">
      <c r="A884" s="324" t="s">
        <v>462</v>
      </c>
      <c r="B884" s="324" t="s">
        <v>163</v>
      </c>
      <c r="C884" s="324" t="s">
        <v>462</v>
      </c>
      <c r="D884" s="324" t="s">
        <v>462</v>
      </c>
      <c r="E884" s="324" t="s">
        <v>163</v>
      </c>
      <c r="F884" s="324" t="s">
        <v>462</v>
      </c>
      <c r="G884" s="324" t="s">
        <v>462</v>
      </c>
      <c r="H884" s="324" t="s">
        <v>462</v>
      </c>
      <c r="I884" s="324" t="s">
        <v>462</v>
      </c>
      <c r="J884" s="365"/>
      <c r="K884" s="366"/>
      <c r="L884" s="367"/>
      <c r="M884" s="368"/>
      <c r="N884" s="349"/>
      <c r="O884" s="369"/>
      <c r="P884" s="349"/>
      <c r="Q884" s="390" t="s">
        <v>522</v>
      </c>
      <c r="R884" s="371" t="s">
        <v>473</v>
      </c>
      <c r="S884" s="372" t="s">
        <v>484</v>
      </c>
      <c r="T884" s="372"/>
      <c r="U884" s="375" t="s">
        <v>473</v>
      </c>
      <c r="V884" s="372" t="s">
        <v>496</v>
      </c>
      <c r="W884" s="372"/>
      <c r="X884" s="375" t="s">
        <v>473</v>
      </c>
      <c r="Y884" s="372" t="s">
        <v>497</v>
      </c>
      <c r="Z884" s="376"/>
      <c r="AA884" s="376"/>
      <c r="AB884" s="376"/>
      <c r="AC884" s="376"/>
      <c r="AD884" s="391"/>
      <c r="AE884" s="391"/>
      <c r="AF884" s="391"/>
      <c r="AG884" s="392"/>
      <c r="AH884" s="383"/>
      <c r="AI884" s="448"/>
      <c r="AJ884" s="448"/>
      <c r="AK884" s="379"/>
      <c r="AL884" s="1058"/>
      <c r="AM884" s="1022"/>
      <c r="AN884" s="1022"/>
      <c r="AO884" s="1059"/>
    </row>
    <row r="885" spans="1:41" ht="18.75" hidden="1" customHeight="1" x14ac:dyDescent="0.4">
      <c r="A885" s="324" t="s">
        <v>462</v>
      </c>
      <c r="B885" s="324" t="s">
        <v>163</v>
      </c>
      <c r="C885" s="324" t="s">
        <v>462</v>
      </c>
      <c r="D885" s="324" t="s">
        <v>462</v>
      </c>
      <c r="E885" s="324" t="s">
        <v>163</v>
      </c>
      <c r="F885" s="324" t="s">
        <v>462</v>
      </c>
      <c r="G885" s="324" t="s">
        <v>462</v>
      </c>
      <c r="H885" s="324" t="s">
        <v>462</v>
      </c>
      <c r="I885" s="324" t="s">
        <v>462</v>
      </c>
      <c r="J885" s="365"/>
      <c r="K885" s="366"/>
      <c r="L885" s="367"/>
      <c r="M885" s="368"/>
      <c r="N885" s="349"/>
      <c r="O885" s="369"/>
      <c r="P885" s="349"/>
      <c r="Q885" s="384" t="s">
        <v>444</v>
      </c>
      <c r="R885" s="371" t="s">
        <v>473</v>
      </c>
      <c r="S885" s="372" t="s">
        <v>484</v>
      </c>
      <c r="T885" s="372"/>
      <c r="U885" s="375" t="s">
        <v>473</v>
      </c>
      <c r="V885" s="372" t="s">
        <v>525</v>
      </c>
      <c r="W885" s="372"/>
      <c r="X885" s="375" t="s">
        <v>473</v>
      </c>
      <c r="Y885" s="372" t="s">
        <v>587</v>
      </c>
      <c r="Z885" s="393"/>
      <c r="AA885" s="375" t="s">
        <v>473</v>
      </c>
      <c r="AB885" s="372" t="s">
        <v>526</v>
      </c>
      <c r="AC885" s="372"/>
      <c r="AD885" s="372"/>
      <c r="AE885" s="372"/>
      <c r="AF885" s="372"/>
      <c r="AG885" s="377"/>
      <c r="AH885" s="383"/>
      <c r="AI885" s="448"/>
      <c r="AJ885" s="448"/>
      <c r="AK885" s="379"/>
      <c r="AL885" s="1058"/>
      <c r="AM885" s="1022"/>
      <c r="AN885" s="1022"/>
      <c r="AO885" s="1059"/>
    </row>
    <row r="886" spans="1:41" ht="18.75" hidden="1" customHeight="1" x14ac:dyDescent="0.4">
      <c r="A886" s="324" t="s">
        <v>462</v>
      </c>
      <c r="B886" s="324" t="s">
        <v>163</v>
      </c>
      <c r="C886" s="324" t="s">
        <v>462</v>
      </c>
      <c r="D886" s="324" t="s">
        <v>462</v>
      </c>
      <c r="E886" s="324" t="s">
        <v>163</v>
      </c>
      <c r="F886" s="324" t="s">
        <v>462</v>
      </c>
      <c r="G886" s="324" t="s">
        <v>462</v>
      </c>
      <c r="H886" s="324" t="s">
        <v>462</v>
      </c>
      <c r="I886" s="324" t="s">
        <v>462</v>
      </c>
      <c r="J886" s="365"/>
      <c r="K886" s="366"/>
      <c r="L886" s="367"/>
      <c r="M886" s="368"/>
      <c r="N886" s="349"/>
      <c r="O886" s="369"/>
      <c r="P886" s="349"/>
      <c r="Q886" s="1000" t="s">
        <v>689</v>
      </c>
      <c r="R886" s="1031" t="s">
        <v>473</v>
      </c>
      <c r="S886" s="1033" t="s">
        <v>484</v>
      </c>
      <c r="T886" s="1033"/>
      <c r="U886" s="1035" t="s">
        <v>473</v>
      </c>
      <c r="V886" s="1033" t="s">
        <v>499</v>
      </c>
      <c r="W886" s="1033"/>
      <c r="X886" s="395"/>
      <c r="Y886" s="395"/>
      <c r="Z886" s="395"/>
      <c r="AA886" s="395"/>
      <c r="AB886" s="395"/>
      <c r="AC886" s="395"/>
      <c r="AD886" s="395"/>
      <c r="AE886" s="395"/>
      <c r="AF886" s="395"/>
      <c r="AG886" s="440"/>
      <c r="AH886" s="383"/>
      <c r="AI886" s="448"/>
      <c r="AJ886" s="448"/>
      <c r="AK886" s="379"/>
      <c r="AL886" s="1058"/>
      <c r="AM886" s="1022"/>
      <c r="AN886" s="1022"/>
      <c r="AO886" s="1059"/>
    </row>
    <row r="887" spans="1:41" ht="18.75" hidden="1" customHeight="1" x14ac:dyDescent="0.4">
      <c r="A887" s="324" t="s">
        <v>462</v>
      </c>
      <c r="B887" s="324" t="s">
        <v>163</v>
      </c>
      <c r="C887" s="324" t="s">
        <v>462</v>
      </c>
      <c r="D887" s="324" t="s">
        <v>462</v>
      </c>
      <c r="E887" s="324" t="s">
        <v>163</v>
      </c>
      <c r="F887" s="324" t="s">
        <v>462</v>
      </c>
      <c r="G887" s="324" t="s">
        <v>462</v>
      </c>
      <c r="H887" s="324" t="s">
        <v>462</v>
      </c>
      <c r="I887" s="324" t="s">
        <v>462</v>
      </c>
      <c r="J887" s="365"/>
      <c r="K887" s="366"/>
      <c r="L887" s="367"/>
      <c r="M887" s="368"/>
      <c r="N887" s="349"/>
      <c r="O887" s="369"/>
      <c r="P887" s="349"/>
      <c r="Q887" s="1029"/>
      <c r="R887" s="1031"/>
      <c r="S887" s="1033"/>
      <c r="T887" s="1033"/>
      <c r="U887" s="1035"/>
      <c r="V887" s="1033"/>
      <c r="W887" s="1033"/>
      <c r="X887" s="388"/>
      <c r="Y887" s="388"/>
      <c r="Z887" s="388"/>
      <c r="AA887" s="388"/>
      <c r="AB887" s="388"/>
      <c r="AC887" s="388"/>
      <c r="AD887" s="388"/>
      <c r="AE887" s="388"/>
      <c r="AF887" s="388"/>
      <c r="AG887" s="441"/>
      <c r="AH887" s="383"/>
      <c r="AI887" s="448"/>
      <c r="AJ887" s="448"/>
      <c r="AK887" s="379"/>
      <c r="AL887" s="1058"/>
      <c r="AM887" s="1022"/>
      <c r="AN887" s="1022"/>
      <c r="AO887" s="1059"/>
    </row>
    <row r="888" spans="1:41" ht="18.75" hidden="1" customHeight="1" x14ac:dyDescent="0.4">
      <c r="A888" s="324" t="s">
        <v>462</v>
      </c>
      <c r="B888" s="324" t="s">
        <v>163</v>
      </c>
      <c r="C888" s="324" t="s">
        <v>462</v>
      </c>
      <c r="D888" s="324" t="s">
        <v>462</v>
      </c>
      <c r="E888" s="324" t="s">
        <v>163</v>
      </c>
      <c r="F888" s="324" t="s">
        <v>462</v>
      </c>
      <c r="G888" s="324" t="s">
        <v>462</v>
      </c>
      <c r="H888" s="324" t="s">
        <v>462</v>
      </c>
      <c r="I888" s="324" t="s">
        <v>462</v>
      </c>
      <c r="J888" s="365"/>
      <c r="K888" s="366"/>
      <c r="L888" s="367"/>
      <c r="M888" s="368"/>
      <c r="N888" s="349"/>
      <c r="O888" s="369"/>
      <c r="P888" s="380"/>
      <c r="Q888" s="1000" t="s">
        <v>527</v>
      </c>
      <c r="R888" s="394" t="s">
        <v>473</v>
      </c>
      <c r="S888" s="395" t="s">
        <v>484</v>
      </c>
      <c r="T888" s="395"/>
      <c r="U888" s="396"/>
      <c r="V888" s="397"/>
      <c r="W888" s="397"/>
      <c r="X888" s="396"/>
      <c r="Y888" s="397"/>
      <c r="Z888" s="398"/>
      <c r="AA888" s="396"/>
      <c r="AB888" s="397"/>
      <c r="AC888" s="398"/>
      <c r="AD888" s="399" t="s">
        <v>473</v>
      </c>
      <c r="AE888" s="395" t="s">
        <v>528</v>
      </c>
      <c r="AF888" s="391"/>
      <c r="AG888" s="392"/>
      <c r="AH888" s="448"/>
      <c r="AI888" s="448"/>
      <c r="AJ888" s="448"/>
      <c r="AK888" s="379"/>
      <c r="AL888" s="1058"/>
      <c r="AM888" s="1022"/>
      <c r="AN888" s="1022"/>
      <c r="AO888" s="1059"/>
    </row>
    <row r="889" spans="1:41" ht="18.75" hidden="1" customHeight="1" x14ac:dyDescent="0.4">
      <c r="A889" s="324" t="s">
        <v>462</v>
      </c>
      <c r="B889" s="324" t="s">
        <v>163</v>
      </c>
      <c r="C889" s="324" t="s">
        <v>462</v>
      </c>
      <c r="D889" s="324" t="s">
        <v>462</v>
      </c>
      <c r="E889" s="324" t="s">
        <v>163</v>
      </c>
      <c r="F889" s="324" t="s">
        <v>462</v>
      </c>
      <c r="G889" s="324" t="s">
        <v>462</v>
      </c>
      <c r="H889" s="324" t="s">
        <v>462</v>
      </c>
      <c r="I889" s="324" t="s">
        <v>462</v>
      </c>
      <c r="J889" s="365"/>
      <c r="K889" s="366"/>
      <c r="L889" s="367"/>
      <c r="M889" s="368"/>
      <c r="N889" s="349"/>
      <c r="O889" s="369"/>
      <c r="P889" s="380"/>
      <c r="Q889" s="1028"/>
      <c r="R889" s="346" t="s">
        <v>473</v>
      </c>
      <c r="S889" s="447" t="s">
        <v>529</v>
      </c>
      <c r="T889" s="447"/>
      <c r="U889" s="449"/>
      <c r="V889" s="449" t="s">
        <v>473</v>
      </c>
      <c r="W889" s="447" t="s">
        <v>530</v>
      </c>
      <c r="X889" s="449"/>
      <c r="Y889" s="449"/>
      <c r="Z889" s="449" t="s">
        <v>473</v>
      </c>
      <c r="AA889" s="447" t="s">
        <v>531</v>
      </c>
      <c r="AB889" s="450"/>
      <c r="AC889" s="447"/>
      <c r="AD889" s="449" t="s">
        <v>473</v>
      </c>
      <c r="AE889" s="447" t="s">
        <v>532</v>
      </c>
      <c r="AF889" s="451"/>
      <c r="AG889" s="401"/>
      <c r="AH889" s="448"/>
      <c r="AI889" s="448"/>
      <c r="AJ889" s="448"/>
      <c r="AK889" s="379"/>
      <c r="AL889" s="1058"/>
      <c r="AM889" s="1022"/>
      <c r="AN889" s="1022"/>
      <c r="AO889" s="1059"/>
    </row>
    <row r="890" spans="1:41" ht="18.75" hidden="1" customHeight="1" x14ac:dyDescent="0.4">
      <c r="A890" s="324" t="s">
        <v>462</v>
      </c>
      <c r="B890" s="324" t="s">
        <v>163</v>
      </c>
      <c r="C890" s="324" t="s">
        <v>462</v>
      </c>
      <c r="D890" s="324" t="s">
        <v>462</v>
      </c>
      <c r="E890" s="324" t="s">
        <v>163</v>
      </c>
      <c r="F890" s="324" t="s">
        <v>462</v>
      </c>
      <c r="G890" s="324" t="s">
        <v>462</v>
      </c>
      <c r="H890" s="324" t="s">
        <v>462</v>
      </c>
      <c r="I890" s="324" t="s">
        <v>462</v>
      </c>
      <c r="J890" s="365"/>
      <c r="K890" s="366"/>
      <c r="L890" s="367"/>
      <c r="M890" s="368"/>
      <c r="N890" s="349"/>
      <c r="O890" s="369"/>
      <c r="P890" s="380"/>
      <c r="Q890" s="1028"/>
      <c r="R890" s="346" t="s">
        <v>473</v>
      </c>
      <c r="S890" s="447" t="s">
        <v>533</v>
      </c>
      <c r="T890" s="447"/>
      <c r="U890" s="449"/>
      <c r="V890" s="449" t="s">
        <v>473</v>
      </c>
      <c r="W890" s="447" t="s">
        <v>534</v>
      </c>
      <c r="X890" s="449"/>
      <c r="Y890" s="449"/>
      <c r="Z890" s="449" t="s">
        <v>473</v>
      </c>
      <c r="AA890" s="447" t="s">
        <v>535</v>
      </c>
      <c r="AB890" s="450"/>
      <c r="AC890" s="447"/>
      <c r="AD890" s="449" t="s">
        <v>473</v>
      </c>
      <c r="AE890" s="447" t="s">
        <v>536</v>
      </c>
      <c r="AF890" s="451"/>
      <c r="AG890" s="401"/>
      <c r="AH890" s="448"/>
      <c r="AI890" s="448"/>
      <c r="AJ890" s="448"/>
      <c r="AK890" s="379"/>
      <c r="AL890" s="1058"/>
      <c r="AM890" s="1022"/>
      <c r="AN890" s="1022"/>
      <c r="AO890" s="1059"/>
    </row>
    <row r="891" spans="1:41" ht="18.75" hidden="1" customHeight="1" x14ac:dyDescent="0.4">
      <c r="A891" s="324" t="s">
        <v>462</v>
      </c>
      <c r="B891" s="324" t="s">
        <v>163</v>
      </c>
      <c r="C891" s="324" t="s">
        <v>462</v>
      </c>
      <c r="D891" s="324" t="s">
        <v>462</v>
      </c>
      <c r="E891" s="324" t="s">
        <v>163</v>
      </c>
      <c r="F891" s="324" t="s">
        <v>462</v>
      </c>
      <c r="G891" s="324" t="s">
        <v>462</v>
      </c>
      <c r="H891" s="324" t="s">
        <v>462</v>
      </c>
      <c r="I891" s="324" t="s">
        <v>462</v>
      </c>
      <c r="J891" s="365"/>
      <c r="K891" s="366"/>
      <c r="L891" s="367"/>
      <c r="M891" s="368"/>
      <c r="N891" s="349"/>
      <c r="O891" s="369"/>
      <c r="P891" s="380"/>
      <c r="Q891" s="1028"/>
      <c r="R891" s="346" t="s">
        <v>473</v>
      </c>
      <c r="S891" s="447" t="s">
        <v>537</v>
      </c>
      <c r="T891" s="447"/>
      <c r="U891" s="449"/>
      <c r="V891" s="449" t="s">
        <v>473</v>
      </c>
      <c r="W891" s="447" t="s">
        <v>538</v>
      </c>
      <c r="X891" s="449"/>
      <c r="Y891" s="449"/>
      <c r="Z891" s="449" t="s">
        <v>473</v>
      </c>
      <c r="AA891" s="447" t="s">
        <v>539</v>
      </c>
      <c r="AB891" s="450"/>
      <c r="AC891" s="447"/>
      <c r="AD891" s="449" t="s">
        <v>473</v>
      </c>
      <c r="AE891" s="447" t="s">
        <v>540</v>
      </c>
      <c r="AF891" s="451"/>
      <c r="AG891" s="401"/>
      <c r="AH891" s="448"/>
      <c r="AI891" s="448"/>
      <c r="AJ891" s="448"/>
      <c r="AK891" s="379"/>
      <c r="AL891" s="1058"/>
      <c r="AM891" s="1022"/>
      <c r="AN891" s="1022"/>
      <c r="AO891" s="1059"/>
    </row>
    <row r="892" spans="1:41" ht="18.75" hidden="1" customHeight="1" x14ac:dyDescent="0.4">
      <c r="A892" s="337" t="s">
        <v>462</v>
      </c>
      <c r="B892" s="337" t="s">
        <v>163</v>
      </c>
      <c r="C892" s="337" t="s">
        <v>462</v>
      </c>
      <c r="D892" s="337" t="s">
        <v>462</v>
      </c>
      <c r="E892" s="337" t="s">
        <v>163</v>
      </c>
      <c r="F892" s="337" t="s">
        <v>462</v>
      </c>
      <c r="G892" s="337" t="s">
        <v>462</v>
      </c>
      <c r="H892" s="337" t="s">
        <v>462</v>
      </c>
      <c r="I892" s="338" t="s">
        <v>462</v>
      </c>
      <c r="J892" s="365"/>
      <c r="K892" s="366"/>
      <c r="L892" s="367"/>
      <c r="M892" s="368"/>
      <c r="N892" s="349"/>
      <c r="O892" s="369"/>
      <c r="P892" s="380"/>
      <c r="Q892" s="1028"/>
      <c r="R892" s="346" t="s">
        <v>473</v>
      </c>
      <c r="S892" s="447" t="s">
        <v>541</v>
      </c>
      <c r="T892" s="447"/>
      <c r="U892" s="449"/>
      <c r="V892" s="449" t="s">
        <v>473</v>
      </c>
      <c r="W892" s="447" t="s">
        <v>542</v>
      </c>
      <c r="X892" s="449"/>
      <c r="Y892" s="449"/>
      <c r="Z892" s="449" t="s">
        <v>473</v>
      </c>
      <c r="AA892" s="447" t="s">
        <v>543</v>
      </c>
      <c r="AB892" s="450"/>
      <c r="AC892" s="447"/>
      <c r="AD892" s="449" t="s">
        <v>473</v>
      </c>
      <c r="AE892" s="447" t="s">
        <v>544</v>
      </c>
      <c r="AF892" s="451"/>
      <c r="AG892" s="401"/>
      <c r="AH892" s="448"/>
      <c r="AI892" s="448"/>
      <c r="AJ892" s="448"/>
      <c r="AK892" s="379"/>
      <c r="AL892" s="1058"/>
      <c r="AM892" s="1022"/>
      <c r="AN892" s="1022"/>
      <c r="AO892" s="1059"/>
    </row>
    <row r="893" spans="1:41" ht="18.75" hidden="1" customHeight="1" x14ac:dyDescent="0.4">
      <c r="A893" s="344" t="s">
        <v>462</v>
      </c>
      <c r="B893" s="344" t="s">
        <v>163</v>
      </c>
      <c r="C893" s="344" t="s">
        <v>462</v>
      </c>
      <c r="D893" s="344" t="s">
        <v>462</v>
      </c>
      <c r="E893" s="344" t="s">
        <v>163</v>
      </c>
      <c r="F893" s="344" t="s">
        <v>462</v>
      </c>
      <c r="G893" s="344" t="s">
        <v>462</v>
      </c>
      <c r="H893" s="344" t="s">
        <v>462</v>
      </c>
      <c r="I893" s="345" t="s">
        <v>462</v>
      </c>
      <c r="J893" s="365"/>
      <c r="K893" s="366"/>
      <c r="L893" s="367"/>
      <c r="M893" s="368"/>
      <c r="N893" s="349"/>
      <c r="O893" s="369"/>
      <c r="P893" s="380"/>
      <c r="Q893" s="1028"/>
      <c r="R893" s="346" t="s">
        <v>473</v>
      </c>
      <c r="S893" s="447" t="s">
        <v>545</v>
      </c>
      <c r="T893" s="447"/>
      <c r="U893" s="449"/>
      <c r="V893" s="449"/>
      <c r="W893" s="447"/>
      <c r="X893" s="449"/>
      <c r="Y893" s="449"/>
      <c r="Z893" s="449"/>
      <c r="AA893" s="447"/>
      <c r="AB893" s="450"/>
      <c r="AC893" s="447"/>
      <c r="AD893" s="449"/>
      <c r="AE893" s="447"/>
      <c r="AF893" s="451"/>
      <c r="AG893" s="401"/>
      <c r="AH893" s="448"/>
      <c r="AI893" s="448"/>
      <c r="AJ893" s="448"/>
      <c r="AK893" s="379"/>
      <c r="AL893" s="1060"/>
      <c r="AM893" s="1046"/>
      <c r="AN893" s="1046"/>
      <c r="AO893" s="1061"/>
    </row>
    <row r="894" spans="1:41" ht="18.75" hidden="1" customHeight="1" x14ac:dyDescent="0.4">
      <c r="A894" s="324" t="s">
        <v>462</v>
      </c>
      <c r="B894" s="324" t="s">
        <v>163</v>
      </c>
      <c r="C894" s="324" t="s">
        <v>462</v>
      </c>
      <c r="D894" s="324" t="s">
        <v>462</v>
      </c>
      <c r="E894" s="324" t="s">
        <v>163</v>
      </c>
      <c r="F894" s="324" t="s">
        <v>462</v>
      </c>
      <c r="G894" s="324" t="s">
        <v>462</v>
      </c>
      <c r="H894" s="324" t="s">
        <v>462</v>
      </c>
      <c r="I894" s="324" t="s">
        <v>462</v>
      </c>
      <c r="J894" s="350"/>
      <c r="K894" s="351"/>
      <c r="L894" s="352"/>
      <c r="M894" s="353"/>
      <c r="N894" s="342"/>
      <c r="O894" s="354"/>
      <c r="P894" s="342"/>
      <c r="Q894" s="423" t="s">
        <v>548</v>
      </c>
      <c r="R894" s="356" t="s">
        <v>473</v>
      </c>
      <c r="S894" s="357" t="s">
        <v>549</v>
      </c>
      <c r="T894" s="361"/>
      <c r="U894" s="358"/>
      <c r="V894" s="359" t="s">
        <v>473</v>
      </c>
      <c r="W894" s="357" t="s">
        <v>550</v>
      </c>
      <c r="X894" s="360"/>
      <c r="Y894" s="361"/>
      <c r="Z894" s="361"/>
      <c r="AA894" s="361"/>
      <c r="AB894" s="361"/>
      <c r="AC894" s="361"/>
      <c r="AD894" s="361"/>
      <c r="AE894" s="361"/>
      <c r="AF894" s="361"/>
      <c r="AG894" s="362"/>
      <c r="AH894" s="444" t="s">
        <v>473</v>
      </c>
      <c r="AI894" s="340" t="s">
        <v>487</v>
      </c>
      <c r="AJ894" s="340"/>
      <c r="AK894" s="364"/>
      <c r="AL894" s="1052"/>
      <c r="AM894" s="1053"/>
      <c r="AN894" s="1053"/>
      <c r="AO894" s="1054"/>
    </row>
    <row r="895" spans="1:41" ht="18.75" hidden="1" customHeight="1" x14ac:dyDescent="0.4">
      <c r="A895" s="324" t="s">
        <v>462</v>
      </c>
      <c r="B895" s="324" t="s">
        <v>163</v>
      </c>
      <c r="C895" s="324" t="s">
        <v>462</v>
      </c>
      <c r="D895" s="324" t="s">
        <v>462</v>
      </c>
      <c r="E895" s="324" t="s">
        <v>163</v>
      </c>
      <c r="F895" s="324" t="s">
        <v>462</v>
      </c>
      <c r="G895" s="324" t="s">
        <v>462</v>
      </c>
      <c r="H895" s="324" t="s">
        <v>462</v>
      </c>
      <c r="I895" s="324" t="s">
        <v>462</v>
      </c>
      <c r="J895" s="346"/>
      <c r="K895" s="366"/>
      <c r="L895" s="367"/>
      <c r="M895" s="368"/>
      <c r="N895" s="349"/>
      <c r="O895" s="369"/>
      <c r="P895" s="349"/>
      <c r="Q895" s="1048" t="s">
        <v>483</v>
      </c>
      <c r="R895" s="474" t="s">
        <v>473</v>
      </c>
      <c r="S895" s="475" t="s">
        <v>484</v>
      </c>
      <c r="T895" s="475"/>
      <c r="U895" s="476"/>
      <c r="V895" s="474" t="s">
        <v>473</v>
      </c>
      <c r="W895" s="475" t="s">
        <v>588</v>
      </c>
      <c r="X895" s="475"/>
      <c r="Y895" s="476"/>
      <c r="Z895" s="474" t="s">
        <v>473</v>
      </c>
      <c r="AA895" s="477" t="s">
        <v>589</v>
      </c>
      <c r="AB895" s="477"/>
      <c r="AC895" s="477"/>
      <c r="AD895" s="474" t="s">
        <v>473</v>
      </c>
      <c r="AE895" s="477" t="s">
        <v>590</v>
      </c>
      <c r="AF895" s="477"/>
      <c r="AG895" s="478"/>
      <c r="AH895" s="339" t="s">
        <v>473</v>
      </c>
      <c r="AI895" s="347" t="s">
        <v>491</v>
      </c>
      <c r="AJ895" s="378"/>
      <c r="AK895" s="379"/>
      <c r="AL895" s="1024"/>
      <c r="AM895" s="1025"/>
      <c r="AN895" s="1025"/>
      <c r="AO895" s="1026"/>
    </row>
    <row r="896" spans="1:41" ht="18.75" hidden="1" customHeight="1" x14ac:dyDescent="0.4">
      <c r="A896" s="324" t="s">
        <v>462</v>
      </c>
      <c r="B896" s="324" t="s">
        <v>163</v>
      </c>
      <c r="C896" s="324" t="s">
        <v>462</v>
      </c>
      <c r="D896" s="324" t="s">
        <v>462</v>
      </c>
      <c r="E896" s="324" t="s">
        <v>163</v>
      </c>
      <c r="F896" s="324" t="s">
        <v>462</v>
      </c>
      <c r="G896" s="324" t="s">
        <v>462</v>
      </c>
      <c r="H896" s="324" t="s">
        <v>462</v>
      </c>
      <c r="I896" s="324" t="s">
        <v>462</v>
      </c>
      <c r="J896" s="479"/>
      <c r="K896" s="366"/>
      <c r="L896" s="480"/>
      <c r="M896" s="326"/>
      <c r="N896" s="481"/>
      <c r="O896" s="482"/>
      <c r="P896" s="481"/>
      <c r="Q896" s="1055"/>
      <c r="R896" s="426" t="s">
        <v>473</v>
      </c>
      <c r="S896" s="388" t="s">
        <v>591</v>
      </c>
      <c r="T896" s="433"/>
      <c r="U896" s="433"/>
      <c r="V896" s="428" t="s">
        <v>473</v>
      </c>
      <c r="W896" s="388" t="s">
        <v>592</v>
      </c>
      <c r="X896" s="433"/>
      <c r="Y896" s="433"/>
      <c r="Z896" s="428" t="s">
        <v>473</v>
      </c>
      <c r="AA896" s="388" t="s">
        <v>690</v>
      </c>
      <c r="AB896" s="433"/>
      <c r="AC896" s="433"/>
      <c r="AD896" s="433"/>
      <c r="AE896" s="433"/>
      <c r="AF896" s="433"/>
      <c r="AG896" s="434"/>
      <c r="AH896" s="383"/>
      <c r="AI896" s="378"/>
      <c r="AJ896" s="378"/>
      <c r="AK896" s="379"/>
      <c r="AL896" s="1021"/>
      <c r="AM896" s="1022"/>
      <c r="AN896" s="1022"/>
      <c r="AO896" s="1023"/>
    </row>
    <row r="897" spans="1:41" ht="18.75" hidden="1" customHeight="1" x14ac:dyDescent="0.4">
      <c r="A897" s="324" t="s">
        <v>462</v>
      </c>
      <c r="B897" s="324" t="s">
        <v>163</v>
      </c>
      <c r="C897" s="324" t="s">
        <v>462</v>
      </c>
      <c r="D897" s="324" t="s">
        <v>462</v>
      </c>
      <c r="E897" s="324" t="s">
        <v>163</v>
      </c>
      <c r="F897" s="324" t="s">
        <v>462</v>
      </c>
      <c r="G897" s="324" t="s">
        <v>462</v>
      </c>
      <c r="H897" s="324" t="s">
        <v>462</v>
      </c>
      <c r="I897" s="324" t="s">
        <v>462</v>
      </c>
      <c r="J897" s="365"/>
      <c r="K897" s="366"/>
      <c r="L897" s="367"/>
      <c r="M897" s="368"/>
      <c r="N897" s="349"/>
      <c r="O897" s="482"/>
      <c r="P897" s="349"/>
      <c r="Q897" s="387" t="s">
        <v>361</v>
      </c>
      <c r="R897" s="371" t="s">
        <v>473</v>
      </c>
      <c r="S897" s="372" t="s">
        <v>552</v>
      </c>
      <c r="T897" s="373"/>
      <c r="U897" s="374"/>
      <c r="V897" s="375" t="s">
        <v>473</v>
      </c>
      <c r="W897" s="372" t="s">
        <v>553</v>
      </c>
      <c r="X897" s="376"/>
      <c r="Y897" s="373"/>
      <c r="Z897" s="373"/>
      <c r="AA897" s="373"/>
      <c r="AB897" s="373"/>
      <c r="AC897" s="373"/>
      <c r="AD897" s="373"/>
      <c r="AE897" s="373"/>
      <c r="AF897" s="373"/>
      <c r="AG897" s="386"/>
      <c r="AH897" s="383"/>
      <c r="AI897" s="378"/>
      <c r="AJ897" s="378"/>
      <c r="AK897" s="379"/>
      <c r="AL897" s="1021"/>
      <c r="AM897" s="1022"/>
      <c r="AN897" s="1022"/>
      <c r="AO897" s="1023"/>
    </row>
    <row r="898" spans="1:41" ht="19.5" hidden="1" customHeight="1" x14ac:dyDescent="0.4">
      <c r="A898" s="324" t="s">
        <v>462</v>
      </c>
      <c r="B898" s="324" t="s">
        <v>163</v>
      </c>
      <c r="C898" s="324" t="s">
        <v>462</v>
      </c>
      <c r="D898" s="324" t="s">
        <v>462</v>
      </c>
      <c r="E898" s="324" t="s">
        <v>163</v>
      </c>
      <c r="F898" s="324" t="s">
        <v>462</v>
      </c>
      <c r="G898" s="324" t="s">
        <v>462</v>
      </c>
      <c r="H898" s="324" t="s">
        <v>462</v>
      </c>
      <c r="I898" s="324" t="s">
        <v>462</v>
      </c>
      <c r="J898" s="365"/>
      <c r="K898" s="366"/>
      <c r="L898" s="367"/>
      <c r="M898" s="368"/>
      <c r="N898" s="349"/>
      <c r="O898" s="369"/>
      <c r="P898" s="380"/>
      <c r="Q898" s="381" t="s">
        <v>492</v>
      </c>
      <c r="R898" s="371" t="s">
        <v>473</v>
      </c>
      <c r="S898" s="372" t="s">
        <v>489</v>
      </c>
      <c r="T898" s="373"/>
      <c r="U898" s="374"/>
      <c r="V898" s="375" t="s">
        <v>473</v>
      </c>
      <c r="W898" s="372" t="s">
        <v>493</v>
      </c>
      <c r="X898" s="375"/>
      <c r="Y898" s="372"/>
      <c r="Z898" s="376"/>
      <c r="AA898" s="376"/>
      <c r="AB898" s="376"/>
      <c r="AC898" s="376"/>
      <c r="AD898" s="376"/>
      <c r="AE898" s="376"/>
      <c r="AF898" s="376"/>
      <c r="AG898" s="382"/>
      <c r="AH898" s="378"/>
      <c r="AI898" s="378"/>
      <c r="AJ898" s="378"/>
      <c r="AK898" s="379"/>
      <c r="AL898" s="1021"/>
      <c r="AM898" s="1022"/>
      <c r="AN898" s="1022"/>
      <c r="AO898" s="1023"/>
    </row>
    <row r="899" spans="1:41" ht="19.5" hidden="1" customHeight="1" x14ac:dyDescent="0.4">
      <c r="A899" s="324" t="s">
        <v>462</v>
      </c>
      <c r="B899" s="324" t="s">
        <v>163</v>
      </c>
      <c r="C899" s="324" t="s">
        <v>462</v>
      </c>
      <c r="D899" s="324" t="s">
        <v>462</v>
      </c>
      <c r="E899" s="324" t="s">
        <v>163</v>
      </c>
      <c r="F899" s="324" t="s">
        <v>462</v>
      </c>
      <c r="G899" s="324" t="s">
        <v>462</v>
      </c>
      <c r="H899" s="324" t="s">
        <v>462</v>
      </c>
      <c r="I899" s="324" t="s">
        <v>462</v>
      </c>
      <c r="J899" s="365"/>
      <c r="K899" s="366"/>
      <c r="L899" s="367"/>
      <c r="M899" s="368"/>
      <c r="N899" s="349"/>
      <c r="O899" s="369"/>
      <c r="P899" s="380"/>
      <c r="Q899" s="381" t="s">
        <v>494</v>
      </c>
      <c r="R899" s="426" t="s">
        <v>473</v>
      </c>
      <c r="S899" s="388" t="s">
        <v>489</v>
      </c>
      <c r="T899" s="427"/>
      <c r="U899" s="455"/>
      <c r="V899" s="428" t="s">
        <v>473</v>
      </c>
      <c r="W899" s="388" t="s">
        <v>493</v>
      </c>
      <c r="X899" s="428"/>
      <c r="Y899" s="388"/>
      <c r="Z899" s="439"/>
      <c r="AA899" s="439"/>
      <c r="AB899" s="439"/>
      <c r="AC899" s="439"/>
      <c r="AD899" s="439"/>
      <c r="AE899" s="439"/>
      <c r="AF899" s="439"/>
      <c r="AG899" s="446"/>
      <c r="AH899" s="339"/>
      <c r="AI899" s="347"/>
      <c r="AJ899" s="378"/>
      <c r="AK899" s="379"/>
      <c r="AL899" s="1021"/>
      <c r="AM899" s="1022"/>
      <c r="AN899" s="1022"/>
      <c r="AO899" s="1023"/>
    </row>
    <row r="900" spans="1:41" ht="18.75" hidden="1" customHeight="1" x14ac:dyDescent="0.4">
      <c r="A900" s="324" t="s">
        <v>462</v>
      </c>
      <c r="B900" s="324" t="s">
        <v>163</v>
      </c>
      <c r="C900" s="324" t="s">
        <v>462</v>
      </c>
      <c r="D900" s="324" t="s">
        <v>462</v>
      </c>
      <c r="E900" s="324" t="s">
        <v>163</v>
      </c>
      <c r="F900" s="324" t="s">
        <v>462</v>
      </c>
      <c r="G900" s="324" t="s">
        <v>462</v>
      </c>
      <c r="H900" s="324" t="s">
        <v>462</v>
      </c>
      <c r="I900" s="324" t="s">
        <v>462</v>
      </c>
      <c r="J900" s="365"/>
      <c r="K900" s="366"/>
      <c r="L900" s="367"/>
      <c r="M900" s="368"/>
      <c r="N900" s="349"/>
      <c r="O900" s="369"/>
      <c r="P900" s="349"/>
      <c r="Q900" s="387" t="s">
        <v>561</v>
      </c>
      <c r="R900" s="371" t="s">
        <v>473</v>
      </c>
      <c r="S900" s="372" t="s">
        <v>484</v>
      </c>
      <c r="T900" s="373"/>
      <c r="U900" s="375" t="s">
        <v>473</v>
      </c>
      <c r="V900" s="372" t="s">
        <v>499</v>
      </c>
      <c r="W900" s="393"/>
      <c r="X900" s="376"/>
      <c r="Y900" s="376"/>
      <c r="Z900" s="376"/>
      <c r="AA900" s="376"/>
      <c r="AB900" s="376"/>
      <c r="AC900" s="376"/>
      <c r="AD900" s="376"/>
      <c r="AE900" s="376"/>
      <c r="AF900" s="376"/>
      <c r="AG900" s="382"/>
      <c r="AH900" s="383"/>
      <c r="AI900" s="378"/>
      <c r="AJ900" s="378"/>
      <c r="AK900" s="379"/>
      <c r="AL900" s="1021"/>
      <c r="AM900" s="1022"/>
      <c r="AN900" s="1022"/>
      <c r="AO900" s="1023"/>
    </row>
    <row r="901" spans="1:41" ht="18.75" hidden="1" customHeight="1" x14ac:dyDescent="0.4">
      <c r="A901" s="324" t="s">
        <v>462</v>
      </c>
      <c r="B901" s="324" t="s">
        <v>163</v>
      </c>
      <c r="C901" s="324" t="s">
        <v>462</v>
      </c>
      <c r="D901" s="324" t="s">
        <v>462</v>
      </c>
      <c r="E901" s="324" t="s">
        <v>163</v>
      </c>
      <c r="F901" s="324" t="s">
        <v>462</v>
      </c>
      <c r="G901" s="324" t="s">
        <v>462</v>
      </c>
      <c r="H901" s="324" t="s">
        <v>462</v>
      </c>
      <c r="I901" s="324" t="s">
        <v>462</v>
      </c>
      <c r="J901" s="365"/>
      <c r="K901" s="366"/>
      <c r="L901" s="367"/>
      <c r="M901" s="368"/>
      <c r="N901" s="349"/>
      <c r="O901" s="369"/>
      <c r="P901" s="349"/>
      <c r="Q901" s="387" t="s">
        <v>762</v>
      </c>
      <c r="R901" s="371" t="s">
        <v>473</v>
      </c>
      <c r="S901" s="372" t="s">
        <v>484</v>
      </c>
      <c r="T901" s="373"/>
      <c r="U901" s="375" t="s">
        <v>473</v>
      </c>
      <c r="V901" s="372" t="s">
        <v>499</v>
      </c>
      <c r="W901" s="393"/>
      <c r="X901" s="376"/>
      <c r="Y901" s="376"/>
      <c r="Z901" s="376"/>
      <c r="AA901" s="376"/>
      <c r="AB901" s="376"/>
      <c r="AC901" s="376"/>
      <c r="AD901" s="376"/>
      <c r="AE901" s="376"/>
      <c r="AF901" s="376"/>
      <c r="AG901" s="382"/>
      <c r="AH901" s="383"/>
      <c r="AI901" s="378"/>
      <c r="AJ901" s="378"/>
      <c r="AK901" s="379"/>
      <c r="AL901" s="1021"/>
      <c r="AM901" s="1022"/>
      <c r="AN901" s="1022"/>
      <c r="AO901" s="1023"/>
    </row>
    <row r="902" spans="1:41" ht="18.75" hidden="1" customHeight="1" x14ac:dyDescent="0.4">
      <c r="A902" s="324" t="s">
        <v>462</v>
      </c>
      <c r="B902" s="324" t="s">
        <v>163</v>
      </c>
      <c r="C902" s="324" t="s">
        <v>462</v>
      </c>
      <c r="D902" s="324" t="s">
        <v>462</v>
      </c>
      <c r="E902" s="324" t="s">
        <v>163</v>
      </c>
      <c r="F902" s="324" t="s">
        <v>462</v>
      </c>
      <c r="G902" s="324" t="s">
        <v>462</v>
      </c>
      <c r="H902" s="324" t="s">
        <v>462</v>
      </c>
      <c r="I902" s="324" t="s">
        <v>462</v>
      </c>
      <c r="J902" s="365"/>
      <c r="K902" s="366"/>
      <c r="L902" s="367"/>
      <c r="M902" s="368"/>
      <c r="N902" s="349"/>
      <c r="O902" s="369"/>
      <c r="P902" s="481"/>
      <c r="Q902" s="436" t="s">
        <v>681</v>
      </c>
      <c r="R902" s="371" t="s">
        <v>473</v>
      </c>
      <c r="S902" s="372" t="s">
        <v>552</v>
      </c>
      <c r="T902" s="373"/>
      <c r="U902" s="374"/>
      <c r="V902" s="375" t="s">
        <v>473</v>
      </c>
      <c r="W902" s="372" t="s">
        <v>553</v>
      </c>
      <c r="X902" s="376"/>
      <c r="Y902" s="376"/>
      <c r="Z902" s="376"/>
      <c r="AA902" s="376"/>
      <c r="AB902" s="376"/>
      <c r="AC902" s="376"/>
      <c r="AD902" s="376"/>
      <c r="AE902" s="376"/>
      <c r="AF902" s="376"/>
      <c r="AG902" s="382"/>
      <c r="AH902" s="383"/>
      <c r="AI902" s="378"/>
      <c r="AJ902" s="378"/>
      <c r="AK902" s="379"/>
      <c r="AL902" s="1021"/>
      <c r="AM902" s="1022"/>
      <c r="AN902" s="1022"/>
      <c r="AO902" s="1023"/>
    </row>
    <row r="903" spans="1:41" ht="18.75" hidden="1" customHeight="1" x14ac:dyDescent="0.4">
      <c r="A903" s="324" t="s">
        <v>462</v>
      </c>
      <c r="B903" s="324" t="s">
        <v>163</v>
      </c>
      <c r="C903" s="324" t="s">
        <v>462</v>
      </c>
      <c r="D903" s="324" t="s">
        <v>462</v>
      </c>
      <c r="E903" s="324" t="s">
        <v>163</v>
      </c>
      <c r="F903" s="324" t="s">
        <v>462</v>
      </c>
      <c r="G903" s="324" t="s">
        <v>462</v>
      </c>
      <c r="H903" s="324" t="s">
        <v>462</v>
      </c>
      <c r="I903" s="324" t="s">
        <v>462</v>
      </c>
      <c r="J903" s="365"/>
      <c r="K903" s="366"/>
      <c r="L903" s="367"/>
      <c r="M903" s="346"/>
      <c r="N903" s="349"/>
      <c r="O903" s="369"/>
      <c r="P903" s="349"/>
      <c r="Q903" s="387" t="s">
        <v>699</v>
      </c>
      <c r="R903" s="371" t="s">
        <v>473</v>
      </c>
      <c r="S903" s="372" t="s">
        <v>608</v>
      </c>
      <c r="T903" s="376"/>
      <c r="U903" s="376"/>
      <c r="V903" s="376"/>
      <c r="W903" s="376"/>
      <c r="X903" s="376"/>
      <c r="Y903" s="375" t="s">
        <v>473</v>
      </c>
      <c r="Z903" s="372" t="s">
        <v>609</v>
      </c>
      <c r="AA903" s="376"/>
      <c r="AB903" s="376"/>
      <c r="AC903" s="376"/>
      <c r="AD903" s="376"/>
      <c r="AE903" s="376"/>
      <c r="AF903" s="376"/>
      <c r="AG903" s="382"/>
      <c r="AH903" s="383"/>
      <c r="AI903" s="378"/>
      <c r="AJ903" s="378"/>
      <c r="AK903" s="379"/>
      <c r="AL903" s="1021"/>
      <c r="AM903" s="1022"/>
      <c r="AN903" s="1022"/>
      <c r="AO903" s="1023"/>
    </row>
    <row r="904" spans="1:41" ht="18.75" hidden="1" customHeight="1" x14ac:dyDescent="0.4">
      <c r="A904" s="324" t="s">
        <v>462</v>
      </c>
      <c r="B904" s="324" t="s">
        <v>163</v>
      </c>
      <c r="C904" s="324" t="s">
        <v>462</v>
      </c>
      <c r="D904" s="324" t="s">
        <v>462</v>
      </c>
      <c r="E904" s="324" t="s">
        <v>163</v>
      </c>
      <c r="F904" s="324" t="s">
        <v>462</v>
      </c>
      <c r="G904" s="324" t="s">
        <v>462</v>
      </c>
      <c r="H904" s="324" t="s">
        <v>462</v>
      </c>
      <c r="I904" s="324" t="s">
        <v>462</v>
      </c>
      <c r="J904" s="365"/>
      <c r="K904" s="366"/>
      <c r="L904" s="367"/>
      <c r="M904" s="346"/>
      <c r="N904" s="349"/>
      <c r="O904" s="369"/>
      <c r="P904" s="349"/>
      <c r="Q904" s="387" t="s">
        <v>766</v>
      </c>
      <c r="R904" s="371" t="s">
        <v>473</v>
      </c>
      <c r="S904" s="372" t="s">
        <v>484</v>
      </c>
      <c r="T904" s="373"/>
      <c r="U904" s="375" t="s">
        <v>473</v>
      </c>
      <c r="V904" s="372" t="s">
        <v>499</v>
      </c>
      <c r="W904" s="393"/>
      <c r="X904" s="393"/>
      <c r="Y904" s="393"/>
      <c r="Z904" s="393"/>
      <c r="AA904" s="393"/>
      <c r="AB904" s="393"/>
      <c r="AC904" s="393"/>
      <c r="AD904" s="393"/>
      <c r="AE904" s="393"/>
      <c r="AF904" s="393"/>
      <c r="AG904" s="436"/>
      <c r="AH904" s="383"/>
      <c r="AI904" s="378"/>
      <c r="AJ904" s="378"/>
      <c r="AK904" s="379"/>
      <c r="AL904" s="1021"/>
      <c r="AM904" s="1022"/>
      <c r="AN904" s="1022"/>
      <c r="AO904" s="1023"/>
    </row>
    <row r="905" spans="1:41" ht="18.75" hidden="1" customHeight="1" x14ac:dyDescent="0.4">
      <c r="A905" s="324" t="s">
        <v>462</v>
      </c>
      <c r="B905" s="324" t="s">
        <v>163</v>
      </c>
      <c r="C905" s="324" t="s">
        <v>462</v>
      </c>
      <c r="D905" s="324" t="s">
        <v>462</v>
      </c>
      <c r="E905" s="324" t="s">
        <v>163</v>
      </c>
      <c r="F905" s="324" t="s">
        <v>462</v>
      </c>
      <c r="G905" s="324" t="s">
        <v>462</v>
      </c>
      <c r="H905" s="324" t="s">
        <v>462</v>
      </c>
      <c r="I905" s="324" t="s">
        <v>462</v>
      </c>
      <c r="J905" s="365"/>
      <c r="K905" s="366"/>
      <c r="L905" s="367"/>
      <c r="M905" s="346"/>
      <c r="N905" s="349"/>
      <c r="O905" s="369"/>
      <c r="P905" s="349"/>
      <c r="Q905" s="387" t="s">
        <v>614</v>
      </c>
      <c r="R905" s="371" t="s">
        <v>473</v>
      </c>
      <c r="S905" s="372" t="s">
        <v>484</v>
      </c>
      <c r="T905" s="373"/>
      <c r="U905" s="375" t="s">
        <v>473</v>
      </c>
      <c r="V905" s="372" t="s">
        <v>499</v>
      </c>
      <c r="W905" s="393"/>
      <c r="X905" s="393"/>
      <c r="Y905" s="393"/>
      <c r="Z905" s="393"/>
      <c r="AA905" s="393"/>
      <c r="AB905" s="393"/>
      <c r="AC905" s="393"/>
      <c r="AD905" s="393"/>
      <c r="AE905" s="393"/>
      <c r="AF905" s="393"/>
      <c r="AG905" s="436"/>
      <c r="AH905" s="383"/>
      <c r="AI905" s="378"/>
      <c r="AJ905" s="378"/>
      <c r="AK905" s="379"/>
      <c r="AL905" s="1021"/>
      <c r="AM905" s="1022"/>
      <c r="AN905" s="1022"/>
      <c r="AO905" s="1023"/>
    </row>
    <row r="906" spans="1:41" ht="19.5" hidden="1" customHeight="1" x14ac:dyDescent="0.4">
      <c r="A906" s="324" t="s">
        <v>462</v>
      </c>
      <c r="B906" s="324" t="s">
        <v>163</v>
      </c>
      <c r="C906" s="324" t="s">
        <v>462</v>
      </c>
      <c r="D906" s="324" t="s">
        <v>462</v>
      </c>
      <c r="E906" s="324" t="s">
        <v>163</v>
      </c>
      <c r="F906" s="324" t="s">
        <v>462</v>
      </c>
      <c r="G906" s="324" t="s">
        <v>462</v>
      </c>
      <c r="H906" s="324" t="s">
        <v>462</v>
      </c>
      <c r="I906" s="324" t="s">
        <v>462</v>
      </c>
      <c r="J906" s="346" t="s">
        <v>473</v>
      </c>
      <c r="K906" s="366">
        <v>25</v>
      </c>
      <c r="L906" s="367" t="s">
        <v>765</v>
      </c>
      <c r="M906" s="346" t="s">
        <v>473</v>
      </c>
      <c r="N906" s="349" t="s">
        <v>701</v>
      </c>
      <c r="O906" s="369"/>
      <c r="P906" s="380"/>
      <c r="Q906" s="381" t="s">
        <v>423</v>
      </c>
      <c r="R906" s="371" t="s">
        <v>473</v>
      </c>
      <c r="S906" s="372" t="s">
        <v>484</v>
      </c>
      <c r="T906" s="372"/>
      <c r="U906" s="375" t="s">
        <v>473</v>
      </c>
      <c r="V906" s="372" t="s">
        <v>499</v>
      </c>
      <c r="W906" s="372"/>
      <c r="X906" s="376"/>
      <c r="Y906" s="372"/>
      <c r="Z906" s="376"/>
      <c r="AA906" s="376"/>
      <c r="AB906" s="376"/>
      <c r="AC906" s="376"/>
      <c r="AD906" s="376"/>
      <c r="AE906" s="376"/>
      <c r="AF906" s="376"/>
      <c r="AG906" s="382"/>
      <c r="AH906" s="378"/>
      <c r="AI906" s="378"/>
      <c r="AJ906" s="378"/>
      <c r="AK906" s="379"/>
      <c r="AL906" s="1021"/>
      <c r="AM906" s="1022"/>
      <c r="AN906" s="1022"/>
      <c r="AO906" s="1023"/>
    </row>
    <row r="907" spans="1:41" ht="18.75" hidden="1" customHeight="1" x14ac:dyDescent="0.4">
      <c r="A907" s="324" t="s">
        <v>462</v>
      </c>
      <c r="B907" s="324" t="s">
        <v>163</v>
      </c>
      <c r="C907" s="324" t="s">
        <v>462</v>
      </c>
      <c r="D907" s="324" t="s">
        <v>462</v>
      </c>
      <c r="E907" s="324" t="s">
        <v>163</v>
      </c>
      <c r="F907" s="324" t="s">
        <v>462</v>
      </c>
      <c r="G907" s="324" t="s">
        <v>462</v>
      </c>
      <c r="H907" s="324" t="s">
        <v>462</v>
      </c>
      <c r="I907" s="324" t="s">
        <v>462</v>
      </c>
      <c r="J907" s="365"/>
      <c r="K907" s="366"/>
      <c r="L907" s="367"/>
      <c r="M907" s="346" t="s">
        <v>473</v>
      </c>
      <c r="N907" s="349" t="s">
        <v>702</v>
      </c>
      <c r="O907" s="369"/>
      <c r="P907" s="349"/>
      <c r="Q907" s="387" t="s">
        <v>578</v>
      </c>
      <c r="R907" s="371" t="s">
        <v>473</v>
      </c>
      <c r="S907" s="372" t="s">
        <v>484</v>
      </c>
      <c r="T907" s="373"/>
      <c r="U907" s="375" t="s">
        <v>473</v>
      </c>
      <c r="V907" s="372" t="s">
        <v>499</v>
      </c>
      <c r="W907" s="393"/>
      <c r="X907" s="376"/>
      <c r="Y907" s="376"/>
      <c r="Z907" s="376"/>
      <c r="AA907" s="376"/>
      <c r="AB907" s="376"/>
      <c r="AC907" s="376"/>
      <c r="AD907" s="376"/>
      <c r="AE907" s="376"/>
      <c r="AF907" s="376"/>
      <c r="AG907" s="382"/>
      <c r="AH907" s="383"/>
      <c r="AI907" s="378"/>
      <c r="AJ907" s="378"/>
      <c r="AK907" s="379"/>
      <c r="AL907" s="1021"/>
      <c r="AM907" s="1022"/>
      <c r="AN907" s="1022"/>
      <c r="AO907" s="1023"/>
    </row>
    <row r="908" spans="1:41" ht="18.75" hidden="1" customHeight="1" x14ac:dyDescent="0.4">
      <c r="A908" s="324" t="s">
        <v>462</v>
      </c>
      <c r="B908" s="324" t="s">
        <v>163</v>
      </c>
      <c r="C908" s="324" t="s">
        <v>462</v>
      </c>
      <c r="D908" s="324" t="s">
        <v>462</v>
      </c>
      <c r="E908" s="324" t="s">
        <v>163</v>
      </c>
      <c r="F908" s="324" t="s">
        <v>462</v>
      </c>
      <c r="G908" s="324" t="s">
        <v>462</v>
      </c>
      <c r="H908" s="324" t="s">
        <v>462</v>
      </c>
      <c r="I908" s="324" t="s">
        <v>462</v>
      </c>
      <c r="J908" s="365"/>
      <c r="K908" s="366"/>
      <c r="L908" s="367"/>
      <c r="M908" s="346" t="s">
        <v>473</v>
      </c>
      <c r="N908" s="349" t="s">
        <v>703</v>
      </c>
      <c r="O908" s="369"/>
      <c r="P908" s="349"/>
      <c r="Q908" s="387" t="s">
        <v>693</v>
      </c>
      <c r="R908" s="371" t="s">
        <v>473</v>
      </c>
      <c r="S908" s="372" t="s">
        <v>484</v>
      </c>
      <c r="T908" s="372"/>
      <c r="U908" s="375" t="s">
        <v>473</v>
      </c>
      <c r="V908" s="372" t="s">
        <v>496</v>
      </c>
      <c r="W908" s="372"/>
      <c r="X908" s="375" t="s">
        <v>473</v>
      </c>
      <c r="Y908" s="372" t="s">
        <v>497</v>
      </c>
      <c r="Z908" s="376"/>
      <c r="AA908" s="376"/>
      <c r="AB908" s="376"/>
      <c r="AC908" s="376"/>
      <c r="AD908" s="376"/>
      <c r="AE908" s="376"/>
      <c r="AF908" s="376"/>
      <c r="AG908" s="382"/>
      <c r="AH908" s="383"/>
      <c r="AI908" s="378"/>
      <c r="AJ908" s="378"/>
      <c r="AK908" s="379"/>
      <c r="AL908" s="1021"/>
      <c r="AM908" s="1022"/>
      <c r="AN908" s="1022"/>
      <c r="AO908" s="1023"/>
    </row>
    <row r="909" spans="1:41" ht="18.75" hidden="1" customHeight="1" x14ac:dyDescent="0.4">
      <c r="A909" s="324" t="s">
        <v>462</v>
      </c>
      <c r="B909" s="324" t="s">
        <v>163</v>
      </c>
      <c r="C909" s="324" t="s">
        <v>462</v>
      </c>
      <c r="D909" s="324" t="s">
        <v>462</v>
      </c>
      <c r="E909" s="324" t="s">
        <v>163</v>
      </c>
      <c r="F909" s="324" t="s">
        <v>462</v>
      </c>
      <c r="G909" s="324" t="s">
        <v>462</v>
      </c>
      <c r="H909" s="324" t="s">
        <v>462</v>
      </c>
      <c r="I909" s="324" t="s">
        <v>462</v>
      </c>
      <c r="J909" s="365"/>
      <c r="K909" s="366"/>
      <c r="L909" s="367"/>
      <c r="M909" s="346" t="s">
        <v>473</v>
      </c>
      <c r="N909" s="349" t="s">
        <v>704</v>
      </c>
      <c r="O909" s="369"/>
      <c r="P909" s="349"/>
      <c r="Q909" s="387" t="s">
        <v>695</v>
      </c>
      <c r="R909" s="371" t="s">
        <v>473</v>
      </c>
      <c r="S909" s="372" t="s">
        <v>696</v>
      </c>
      <c r="T909" s="372"/>
      <c r="U909" s="374"/>
      <c r="V909" s="374"/>
      <c r="W909" s="375" t="s">
        <v>473</v>
      </c>
      <c r="X909" s="372" t="s">
        <v>697</v>
      </c>
      <c r="Y909" s="376"/>
      <c r="Z909" s="376"/>
      <c r="AA909" s="376"/>
      <c r="AB909" s="375" t="s">
        <v>473</v>
      </c>
      <c r="AC909" s="372" t="s">
        <v>698</v>
      </c>
      <c r="AD909" s="376"/>
      <c r="AE909" s="376"/>
      <c r="AF909" s="376"/>
      <c r="AG909" s="382"/>
      <c r="AH909" s="383"/>
      <c r="AI909" s="378"/>
      <c r="AJ909" s="378"/>
      <c r="AK909" s="379"/>
      <c r="AL909" s="1021"/>
      <c r="AM909" s="1022"/>
      <c r="AN909" s="1022"/>
      <c r="AO909" s="1023"/>
    </row>
    <row r="910" spans="1:41" ht="18.75" hidden="1" customHeight="1" x14ac:dyDescent="0.4">
      <c r="A910" s="324" t="s">
        <v>462</v>
      </c>
      <c r="B910" s="324" t="s">
        <v>163</v>
      </c>
      <c r="C910" s="324" t="s">
        <v>462</v>
      </c>
      <c r="D910" s="324" t="s">
        <v>462</v>
      </c>
      <c r="E910" s="324" t="s">
        <v>163</v>
      </c>
      <c r="F910" s="324" t="s">
        <v>462</v>
      </c>
      <c r="G910" s="324" t="s">
        <v>462</v>
      </c>
      <c r="H910" s="324" t="s">
        <v>462</v>
      </c>
      <c r="I910" s="324" t="s">
        <v>462</v>
      </c>
      <c r="J910" s="365"/>
      <c r="K910" s="366"/>
      <c r="L910" s="367"/>
      <c r="M910" s="346"/>
      <c r="N910" s="349"/>
      <c r="O910" s="369"/>
      <c r="P910" s="349"/>
      <c r="Q910" s="390" t="s">
        <v>522</v>
      </c>
      <c r="R910" s="371" t="s">
        <v>473</v>
      </c>
      <c r="S910" s="372" t="s">
        <v>484</v>
      </c>
      <c r="T910" s="372"/>
      <c r="U910" s="375" t="s">
        <v>473</v>
      </c>
      <c r="V910" s="372" t="s">
        <v>496</v>
      </c>
      <c r="W910" s="372"/>
      <c r="X910" s="375" t="s">
        <v>473</v>
      </c>
      <c r="Y910" s="372" t="s">
        <v>497</v>
      </c>
      <c r="Z910" s="376"/>
      <c r="AA910" s="376"/>
      <c r="AB910" s="376"/>
      <c r="AC910" s="376"/>
      <c r="AD910" s="391"/>
      <c r="AE910" s="391"/>
      <c r="AF910" s="391"/>
      <c r="AG910" s="392"/>
      <c r="AH910" s="383"/>
      <c r="AI910" s="378"/>
      <c r="AJ910" s="378"/>
      <c r="AK910" s="379"/>
      <c r="AL910" s="1021"/>
      <c r="AM910" s="1022"/>
      <c r="AN910" s="1022"/>
      <c r="AO910" s="1023"/>
    </row>
    <row r="911" spans="1:41" ht="18.75" hidden="1" customHeight="1" x14ac:dyDescent="0.4">
      <c r="A911" s="324" t="s">
        <v>462</v>
      </c>
      <c r="B911" s="324" t="s">
        <v>163</v>
      </c>
      <c r="C911" s="324" t="s">
        <v>462</v>
      </c>
      <c r="D911" s="324" t="s">
        <v>462</v>
      </c>
      <c r="E911" s="324" t="s">
        <v>163</v>
      </c>
      <c r="F911" s="324" t="s">
        <v>462</v>
      </c>
      <c r="G911" s="324" t="s">
        <v>462</v>
      </c>
      <c r="H911" s="324" t="s">
        <v>462</v>
      </c>
      <c r="I911" s="324" t="s">
        <v>462</v>
      </c>
      <c r="J911" s="365"/>
      <c r="K911" s="366"/>
      <c r="L911" s="367"/>
      <c r="M911" s="346"/>
      <c r="N911" s="349"/>
      <c r="O911" s="369"/>
      <c r="P911" s="349"/>
      <c r="Q911" s="387" t="s">
        <v>444</v>
      </c>
      <c r="R911" s="371" t="s">
        <v>473</v>
      </c>
      <c r="S911" s="372" t="s">
        <v>484</v>
      </c>
      <c r="T911" s="372"/>
      <c r="U911" s="375" t="s">
        <v>473</v>
      </c>
      <c r="V911" s="372" t="s">
        <v>525</v>
      </c>
      <c r="W911" s="372"/>
      <c r="X911" s="375" t="s">
        <v>473</v>
      </c>
      <c r="Y911" s="372" t="s">
        <v>587</v>
      </c>
      <c r="Z911" s="393"/>
      <c r="AA911" s="375" t="s">
        <v>473</v>
      </c>
      <c r="AB911" s="372" t="s">
        <v>526</v>
      </c>
      <c r="AC911" s="372"/>
      <c r="AD911" s="372"/>
      <c r="AE911" s="372"/>
      <c r="AF911" s="372"/>
      <c r="AG911" s="377"/>
      <c r="AH911" s="383"/>
      <c r="AI911" s="378"/>
      <c r="AJ911" s="378"/>
      <c r="AK911" s="379"/>
      <c r="AL911" s="1021"/>
      <c r="AM911" s="1022"/>
      <c r="AN911" s="1022"/>
      <c r="AO911" s="1023"/>
    </row>
    <row r="912" spans="1:41" ht="18.75" hidden="1" customHeight="1" x14ac:dyDescent="0.4">
      <c r="A912" s="324" t="s">
        <v>462</v>
      </c>
      <c r="B912" s="324" t="s">
        <v>163</v>
      </c>
      <c r="C912" s="324" t="s">
        <v>462</v>
      </c>
      <c r="D912" s="324" t="s">
        <v>462</v>
      </c>
      <c r="E912" s="324" t="s">
        <v>163</v>
      </c>
      <c r="F912" s="324" t="s">
        <v>462</v>
      </c>
      <c r="G912" s="324" t="s">
        <v>462</v>
      </c>
      <c r="H912" s="324" t="s">
        <v>462</v>
      </c>
      <c r="I912" s="324" t="s">
        <v>462</v>
      </c>
      <c r="J912" s="365"/>
      <c r="K912" s="366"/>
      <c r="L912" s="367"/>
      <c r="M912" s="368"/>
      <c r="N912" s="349"/>
      <c r="O912" s="369"/>
      <c r="P912" s="349"/>
      <c r="Q912" s="1000" t="s">
        <v>689</v>
      </c>
      <c r="R912" s="1031" t="s">
        <v>473</v>
      </c>
      <c r="S912" s="1033" t="s">
        <v>484</v>
      </c>
      <c r="T912" s="1033"/>
      <c r="U912" s="1035" t="s">
        <v>473</v>
      </c>
      <c r="V912" s="1033" t="s">
        <v>499</v>
      </c>
      <c r="W912" s="1033"/>
      <c r="X912" s="395"/>
      <c r="Y912" s="395"/>
      <c r="Z912" s="395"/>
      <c r="AA912" s="395"/>
      <c r="AB912" s="395"/>
      <c r="AC912" s="395"/>
      <c r="AD912" s="395"/>
      <c r="AE912" s="395"/>
      <c r="AF912" s="395"/>
      <c r="AG912" s="440"/>
      <c r="AH912" s="383"/>
      <c r="AI912" s="378"/>
      <c r="AJ912" s="378"/>
      <c r="AK912" s="379"/>
      <c r="AL912" s="1021"/>
      <c r="AM912" s="1022"/>
      <c r="AN912" s="1022"/>
      <c r="AO912" s="1023"/>
    </row>
    <row r="913" spans="1:41" ht="18.75" hidden="1" customHeight="1" x14ac:dyDescent="0.4">
      <c r="A913" s="324" t="s">
        <v>462</v>
      </c>
      <c r="B913" s="324" t="s">
        <v>163</v>
      </c>
      <c r="C913" s="324" t="s">
        <v>462</v>
      </c>
      <c r="D913" s="324" t="s">
        <v>462</v>
      </c>
      <c r="E913" s="324" t="s">
        <v>163</v>
      </c>
      <c r="F913" s="324" t="s">
        <v>462</v>
      </c>
      <c r="G913" s="324" t="s">
        <v>462</v>
      </c>
      <c r="H913" s="324" t="s">
        <v>462</v>
      </c>
      <c r="I913" s="324" t="s">
        <v>462</v>
      </c>
      <c r="J913" s="365"/>
      <c r="K913" s="366"/>
      <c r="L913" s="367"/>
      <c r="M913" s="368"/>
      <c r="N913" s="349"/>
      <c r="O913" s="369"/>
      <c r="P913" s="349"/>
      <c r="Q913" s="1029"/>
      <c r="R913" s="1031"/>
      <c r="S913" s="1033"/>
      <c r="T913" s="1033"/>
      <c r="U913" s="1035"/>
      <c r="V913" s="1033"/>
      <c r="W913" s="1033"/>
      <c r="X913" s="388"/>
      <c r="Y913" s="388"/>
      <c r="Z913" s="388"/>
      <c r="AA913" s="388"/>
      <c r="AB913" s="388"/>
      <c r="AC913" s="388"/>
      <c r="AD913" s="388"/>
      <c r="AE913" s="388"/>
      <c r="AF913" s="388"/>
      <c r="AG913" s="441"/>
      <c r="AH913" s="383"/>
      <c r="AI913" s="378"/>
      <c r="AJ913" s="378"/>
      <c r="AK913" s="379"/>
      <c r="AL913" s="1021"/>
      <c r="AM913" s="1022"/>
      <c r="AN913" s="1022"/>
      <c r="AO913" s="1023"/>
    </row>
    <row r="914" spans="1:41" ht="18.75" hidden="1" customHeight="1" x14ac:dyDescent="0.4">
      <c r="A914" s="324" t="s">
        <v>462</v>
      </c>
      <c r="B914" s="324" t="s">
        <v>163</v>
      </c>
      <c r="C914" s="324" t="s">
        <v>462</v>
      </c>
      <c r="D914" s="324" t="s">
        <v>462</v>
      </c>
      <c r="E914" s="324" t="s">
        <v>163</v>
      </c>
      <c r="F914" s="324" t="s">
        <v>462</v>
      </c>
      <c r="G914" s="324" t="s">
        <v>462</v>
      </c>
      <c r="H914" s="324" t="s">
        <v>462</v>
      </c>
      <c r="I914" s="324" t="s">
        <v>462</v>
      </c>
      <c r="J914" s="365"/>
      <c r="K914" s="366"/>
      <c r="L914" s="367"/>
      <c r="M914" s="368"/>
      <c r="N914" s="349"/>
      <c r="O914" s="369"/>
      <c r="P914" s="380"/>
      <c r="Q914" s="1000" t="s">
        <v>527</v>
      </c>
      <c r="R914" s="394" t="s">
        <v>473</v>
      </c>
      <c r="S914" s="395" t="s">
        <v>484</v>
      </c>
      <c r="T914" s="395"/>
      <c r="U914" s="396"/>
      <c r="V914" s="397"/>
      <c r="W914" s="397"/>
      <c r="X914" s="396"/>
      <c r="Y914" s="397"/>
      <c r="Z914" s="398"/>
      <c r="AA914" s="396"/>
      <c r="AB914" s="397"/>
      <c r="AC914" s="398"/>
      <c r="AD914" s="399" t="s">
        <v>473</v>
      </c>
      <c r="AE914" s="395" t="s">
        <v>528</v>
      </c>
      <c r="AF914" s="391"/>
      <c r="AG914" s="392"/>
      <c r="AH914" s="378"/>
      <c r="AI914" s="378"/>
      <c r="AJ914" s="378"/>
      <c r="AK914" s="379"/>
      <c r="AL914" s="1021"/>
      <c r="AM914" s="1022"/>
      <c r="AN914" s="1022"/>
      <c r="AO914" s="1023"/>
    </row>
    <row r="915" spans="1:41" ht="18.75" hidden="1" customHeight="1" x14ac:dyDescent="0.4">
      <c r="A915" s="324" t="s">
        <v>462</v>
      </c>
      <c r="B915" s="324" t="s">
        <v>163</v>
      </c>
      <c r="C915" s="324" t="s">
        <v>462</v>
      </c>
      <c r="D915" s="324" t="s">
        <v>462</v>
      </c>
      <c r="E915" s="324" t="s">
        <v>163</v>
      </c>
      <c r="F915" s="324" t="s">
        <v>462</v>
      </c>
      <c r="G915" s="324" t="s">
        <v>462</v>
      </c>
      <c r="H915" s="324" t="s">
        <v>462</v>
      </c>
      <c r="I915" s="324" t="s">
        <v>462</v>
      </c>
      <c r="J915" s="365"/>
      <c r="K915" s="366"/>
      <c r="L915" s="367"/>
      <c r="M915" s="368"/>
      <c r="N915" s="349"/>
      <c r="O915" s="369"/>
      <c r="P915" s="380"/>
      <c r="Q915" s="1028"/>
      <c r="R915" s="346" t="s">
        <v>473</v>
      </c>
      <c r="S915" s="347" t="s">
        <v>529</v>
      </c>
      <c r="T915" s="347"/>
      <c r="U915" s="339"/>
      <c r="V915" s="339" t="s">
        <v>473</v>
      </c>
      <c r="W915" s="347" t="s">
        <v>530</v>
      </c>
      <c r="X915" s="339"/>
      <c r="Y915" s="339"/>
      <c r="Z915" s="339" t="s">
        <v>473</v>
      </c>
      <c r="AA915" s="347" t="s">
        <v>531</v>
      </c>
      <c r="AB915" s="326"/>
      <c r="AC915" s="347"/>
      <c r="AD915" s="339" t="s">
        <v>473</v>
      </c>
      <c r="AE915" s="347" t="s">
        <v>532</v>
      </c>
      <c r="AF915" s="400"/>
      <c r="AG915" s="401"/>
      <c r="AH915" s="378"/>
      <c r="AI915" s="378"/>
      <c r="AJ915" s="378"/>
      <c r="AK915" s="379"/>
      <c r="AL915" s="1021"/>
      <c r="AM915" s="1022"/>
      <c r="AN915" s="1022"/>
      <c r="AO915" s="1023"/>
    </row>
    <row r="916" spans="1:41" ht="18.75" hidden="1" customHeight="1" x14ac:dyDescent="0.4">
      <c r="A916" s="324" t="s">
        <v>462</v>
      </c>
      <c r="B916" s="324" t="s">
        <v>163</v>
      </c>
      <c r="C916" s="324" t="s">
        <v>462</v>
      </c>
      <c r="D916" s="324" t="s">
        <v>462</v>
      </c>
      <c r="E916" s="324" t="s">
        <v>163</v>
      </c>
      <c r="F916" s="324" t="s">
        <v>462</v>
      </c>
      <c r="G916" s="324" t="s">
        <v>462</v>
      </c>
      <c r="H916" s="324" t="s">
        <v>462</v>
      </c>
      <c r="I916" s="324" t="s">
        <v>462</v>
      </c>
      <c r="J916" s="365"/>
      <c r="K916" s="366"/>
      <c r="L916" s="367"/>
      <c r="M916" s="368"/>
      <c r="N916" s="349"/>
      <c r="O916" s="369"/>
      <c r="P916" s="380"/>
      <c r="Q916" s="1028"/>
      <c r="R916" s="346" t="s">
        <v>473</v>
      </c>
      <c r="S916" s="347" t="s">
        <v>533</v>
      </c>
      <c r="T916" s="347"/>
      <c r="U916" s="339"/>
      <c r="V916" s="339" t="s">
        <v>473</v>
      </c>
      <c r="W916" s="347" t="s">
        <v>534</v>
      </c>
      <c r="X916" s="339"/>
      <c r="Y916" s="339"/>
      <c r="Z916" s="339" t="s">
        <v>473</v>
      </c>
      <c r="AA916" s="347" t="s">
        <v>535</v>
      </c>
      <c r="AB916" s="326"/>
      <c r="AC916" s="347"/>
      <c r="AD916" s="339" t="s">
        <v>473</v>
      </c>
      <c r="AE916" s="347" t="s">
        <v>536</v>
      </c>
      <c r="AF916" s="400"/>
      <c r="AG916" s="401"/>
      <c r="AH916" s="378"/>
      <c r="AI916" s="378"/>
      <c r="AJ916" s="378"/>
      <c r="AK916" s="379"/>
      <c r="AL916" s="1021"/>
      <c r="AM916" s="1022"/>
      <c r="AN916" s="1022"/>
      <c r="AO916" s="1023"/>
    </row>
    <row r="917" spans="1:41" ht="18.75" hidden="1" customHeight="1" x14ac:dyDescent="0.4">
      <c r="A917" s="324" t="s">
        <v>462</v>
      </c>
      <c r="B917" s="324" t="s">
        <v>163</v>
      </c>
      <c r="C917" s="324" t="s">
        <v>462</v>
      </c>
      <c r="D917" s="324" t="s">
        <v>462</v>
      </c>
      <c r="E917" s="324" t="s">
        <v>163</v>
      </c>
      <c r="F917" s="324" t="s">
        <v>462</v>
      </c>
      <c r="G917" s="324" t="s">
        <v>462</v>
      </c>
      <c r="H917" s="324" t="s">
        <v>462</v>
      </c>
      <c r="I917" s="324" t="s">
        <v>462</v>
      </c>
      <c r="J917" s="365"/>
      <c r="K917" s="366"/>
      <c r="L917" s="367"/>
      <c r="M917" s="368"/>
      <c r="N917" s="349"/>
      <c r="O917" s="369"/>
      <c r="P917" s="380"/>
      <c r="Q917" s="1028"/>
      <c r="R917" s="346" t="s">
        <v>473</v>
      </c>
      <c r="S917" s="347" t="s">
        <v>537</v>
      </c>
      <c r="T917" s="347"/>
      <c r="U917" s="339"/>
      <c r="V917" s="339" t="s">
        <v>473</v>
      </c>
      <c r="W917" s="347" t="s">
        <v>538</v>
      </c>
      <c r="X917" s="339"/>
      <c r="Y917" s="339"/>
      <c r="Z917" s="339" t="s">
        <v>473</v>
      </c>
      <c r="AA917" s="347" t="s">
        <v>539</v>
      </c>
      <c r="AB917" s="326"/>
      <c r="AC917" s="347"/>
      <c r="AD917" s="339" t="s">
        <v>473</v>
      </c>
      <c r="AE917" s="347" t="s">
        <v>540</v>
      </c>
      <c r="AF917" s="400"/>
      <c r="AG917" s="401"/>
      <c r="AH917" s="378"/>
      <c r="AI917" s="378"/>
      <c r="AJ917" s="378"/>
      <c r="AK917" s="379"/>
      <c r="AL917" s="1021"/>
      <c r="AM917" s="1022"/>
      <c r="AN917" s="1022"/>
      <c r="AO917" s="1023"/>
    </row>
    <row r="918" spans="1:41" ht="18.75" hidden="1" customHeight="1" x14ac:dyDescent="0.4">
      <c r="A918" s="324" t="s">
        <v>462</v>
      </c>
      <c r="B918" s="324" t="s">
        <v>163</v>
      </c>
      <c r="C918" s="324" t="s">
        <v>462</v>
      </c>
      <c r="D918" s="324" t="s">
        <v>462</v>
      </c>
      <c r="E918" s="324" t="s">
        <v>163</v>
      </c>
      <c r="F918" s="324" t="s">
        <v>462</v>
      </c>
      <c r="G918" s="324" t="s">
        <v>462</v>
      </c>
      <c r="H918" s="324" t="s">
        <v>462</v>
      </c>
      <c r="I918" s="324" t="s">
        <v>462</v>
      </c>
      <c r="J918" s="365"/>
      <c r="K918" s="366"/>
      <c r="L918" s="367"/>
      <c r="M918" s="368"/>
      <c r="N918" s="349"/>
      <c r="O918" s="369"/>
      <c r="P918" s="380"/>
      <c r="Q918" s="1028"/>
      <c r="R918" s="346" t="s">
        <v>473</v>
      </c>
      <c r="S918" s="347" t="s">
        <v>541</v>
      </c>
      <c r="T918" s="347"/>
      <c r="U918" s="339"/>
      <c r="V918" s="339" t="s">
        <v>473</v>
      </c>
      <c r="W918" s="347" t="s">
        <v>542</v>
      </c>
      <c r="X918" s="339"/>
      <c r="Y918" s="339"/>
      <c r="Z918" s="339" t="s">
        <v>473</v>
      </c>
      <c r="AA918" s="347" t="s">
        <v>543</v>
      </c>
      <c r="AB918" s="326"/>
      <c r="AC918" s="347"/>
      <c r="AD918" s="339" t="s">
        <v>473</v>
      </c>
      <c r="AE918" s="347" t="s">
        <v>544</v>
      </c>
      <c r="AF918" s="400"/>
      <c r="AG918" s="401"/>
      <c r="AH918" s="378"/>
      <c r="AI918" s="378"/>
      <c r="AJ918" s="378"/>
      <c r="AK918" s="379"/>
      <c r="AL918" s="1021"/>
      <c r="AM918" s="1022"/>
      <c r="AN918" s="1022"/>
      <c r="AO918" s="1023"/>
    </row>
    <row r="919" spans="1:41" ht="18.75" hidden="1" customHeight="1" x14ac:dyDescent="0.4">
      <c r="A919" s="344" t="s">
        <v>462</v>
      </c>
      <c r="B919" s="344" t="s">
        <v>163</v>
      </c>
      <c r="C919" s="344" t="s">
        <v>462</v>
      </c>
      <c r="D919" s="344" t="s">
        <v>462</v>
      </c>
      <c r="E919" s="344" t="s">
        <v>163</v>
      </c>
      <c r="F919" s="344" t="s">
        <v>462</v>
      </c>
      <c r="G919" s="344" t="s">
        <v>462</v>
      </c>
      <c r="H919" s="344" t="s">
        <v>462</v>
      </c>
      <c r="I919" s="345" t="s">
        <v>462</v>
      </c>
      <c r="J919" s="402"/>
      <c r="K919" s="403"/>
      <c r="L919" s="404"/>
      <c r="M919" s="405"/>
      <c r="N919" s="406"/>
      <c r="O919" s="407"/>
      <c r="P919" s="408"/>
      <c r="Q919" s="1040"/>
      <c r="R919" s="409" t="s">
        <v>473</v>
      </c>
      <c r="S919" s="410" t="s">
        <v>545</v>
      </c>
      <c r="T919" s="410"/>
      <c r="U919" s="411"/>
      <c r="V919" s="411"/>
      <c r="W919" s="410"/>
      <c r="X919" s="411"/>
      <c r="Y919" s="411"/>
      <c r="Z919" s="411"/>
      <c r="AA919" s="410"/>
      <c r="AB919" s="412"/>
      <c r="AC919" s="410"/>
      <c r="AD919" s="411"/>
      <c r="AE919" s="410"/>
      <c r="AF919" s="413"/>
      <c r="AG919" s="414"/>
      <c r="AH919" s="415"/>
      <c r="AI919" s="415"/>
      <c r="AJ919" s="415"/>
      <c r="AK919" s="416"/>
      <c r="AL919" s="1024"/>
      <c r="AM919" s="1025"/>
      <c r="AN919" s="1025"/>
      <c r="AO919" s="1026"/>
    </row>
    <row r="920" spans="1:41" ht="18.75" hidden="1" customHeight="1" x14ac:dyDescent="0.4">
      <c r="A920" s="324" t="s">
        <v>462</v>
      </c>
      <c r="B920" s="324" t="s">
        <v>163</v>
      </c>
      <c r="C920" s="324" t="s">
        <v>462</v>
      </c>
      <c r="D920" s="324" t="s">
        <v>462</v>
      </c>
      <c r="E920" s="324" t="s">
        <v>163</v>
      </c>
      <c r="F920" s="324" t="s">
        <v>462</v>
      </c>
      <c r="G920" s="324" t="s">
        <v>462</v>
      </c>
      <c r="H920" s="324" t="s">
        <v>462</v>
      </c>
      <c r="I920" s="324" t="s">
        <v>462</v>
      </c>
      <c r="J920" s="350"/>
      <c r="K920" s="351"/>
      <c r="L920" s="352"/>
      <c r="M920" s="353"/>
      <c r="N920" s="342"/>
      <c r="O920" s="354"/>
      <c r="P920" s="342"/>
      <c r="Q920" s="423" t="s">
        <v>548</v>
      </c>
      <c r="R920" s="356" t="s">
        <v>473</v>
      </c>
      <c r="S920" s="357" t="s">
        <v>549</v>
      </c>
      <c r="T920" s="361"/>
      <c r="U920" s="358"/>
      <c r="V920" s="359" t="s">
        <v>473</v>
      </c>
      <c r="W920" s="357" t="s">
        <v>550</v>
      </c>
      <c r="X920" s="360"/>
      <c r="Y920" s="361"/>
      <c r="Z920" s="361"/>
      <c r="AA920" s="361"/>
      <c r="AB920" s="361"/>
      <c r="AC920" s="361"/>
      <c r="AD920" s="361"/>
      <c r="AE920" s="361"/>
      <c r="AF920" s="361"/>
      <c r="AG920" s="362"/>
      <c r="AH920" s="444" t="s">
        <v>473</v>
      </c>
      <c r="AI920" s="340" t="s">
        <v>487</v>
      </c>
      <c r="AJ920" s="340"/>
      <c r="AK920" s="364"/>
      <c r="AL920" s="1016"/>
      <c r="AM920" s="1019"/>
      <c r="AN920" s="1019"/>
      <c r="AO920" s="1020"/>
    </row>
    <row r="921" spans="1:41" ht="18.75" hidden="1" customHeight="1" x14ac:dyDescent="0.4">
      <c r="A921" s="324" t="s">
        <v>462</v>
      </c>
      <c r="B921" s="324" t="s">
        <v>163</v>
      </c>
      <c r="C921" s="324" t="s">
        <v>462</v>
      </c>
      <c r="D921" s="324" t="s">
        <v>462</v>
      </c>
      <c r="E921" s="324" t="s">
        <v>163</v>
      </c>
      <c r="F921" s="324" t="s">
        <v>462</v>
      </c>
      <c r="G921" s="324" t="s">
        <v>462</v>
      </c>
      <c r="H921" s="324" t="s">
        <v>462</v>
      </c>
      <c r="I921" s="324" t="s">
        <v>462</v>
      </c>
      <c r="J921" s="365"/>
      <c r="K921" s="366"/>
      <c r="L921" s="367"/>
      <c r="M921" s="368"/>
      <c r="N921" s="349"/>
      <c r="O921" s="369"/>
      <c r="P921" s="349"/>
      <c r="Q921" s="1027" t="s">
        <v>483</v>
      </c>
      <c r="R921" s="339" t="s">
        <v>473</v>
      </c>
      <c r="S921" s="347" t="s">
        <v>484</v>
      </c>
      <c r="T921" s="347"/>
      <c r="U921" s="482"/>
      <c r="V921" s="339" t="s">
        <v>473</v>
      </c>
      <c r="W921" s="347" t="s">
        <v>588</v>
      </c>
      <c r="X921" s="347"/>
      <c r="Y921" s="482"/>
      <c r="Z921" s="339" t="s">
        <v>473</v>
      </c>
      <c r="AA921" s="326" t="s">
        <v>589</v>
      </c>
      <c r="AB921" s="326"/>
      <c r="AC921" s="326"/>
      <c r="AD921" s="339" t="s">
        <v>473</v>
      </c>
      <c r="AE921" s="326" t="s">
        <v>590</v>
      </c>
      <c r="AF921" s="326"/>
      <c r="AG921" s="432"/>
      <c r="AH921" s="339" t="s">
        <v>473</v>
      </c>
      <c r="AI921" s="347" t="s">
        <v>491</v>
      </c>
      <c r="AJ921" s="378"/>
      <c r="AK921" s="379"/>
      <c r="AL921" s="1021"/>
      <c r="AM921" s="1022"/>
      <c r="AN921" s="1022"/>
      <c r="AO921" s="1023"/>
    </row>
    <row r="922" spans="1:41" ht="18.75" hidden="1" customHeight="1" x14ac:dyDescent="0.4">
      <c r="A922" s="324" t="s">
        <v>462</v>
      </c>
      <c r="B922" s="324" t="s">
        <v>163</v>
      </c>
      <c r="C922" s="324" t="s">
        <v>462</v>
      </c>
      <c r="D922" s="324" t="s">
        <v>462</v>
      </c>
      <c r="E922" s="324" t="s">
        <v>163</v>
      </c>
      <c r="F922" s="324" t="s">
        <v>462</v>
      </c>
      <c r="G922" s="324" t="s">
        <v>462</v>
      </c>
      <c r="H922" s="324" t="s">
        <v>462</v>
      </c>
      <c r="I922" s="324" t="s">
        <v>462</v>
      </c>
      <c r="J922" s="365"/>
      <c r="K922" s="366"/>
      <c r="L922" s="367"/>
      <c r="M922" s="368"/>
      <c r="N922" s="349"/>
      <c r="O922" s="369"/>
      <c r="P922" s="349"/>
      <c r="Q922" s="1018"/>
      <c r="R922" s="426" t="s">
        <v>473</v>
      </c>
      <c r="S922" s="388" t="s">
        <v>591</v>
      </c>
      <c r="T922" s="433"/>
      <c r="U922" s="433"/>
      <c r="V922" s="428" t="s">
        <v>473</v>
      </c>
      <c r="W922" s="388" t="s">
        <v>592</v>
      </c>
      <c r="X922" s="433"/>
      <c r="Y922" s="433"/>
      <c r="Z922" s="428" t="s">
        <v>473</v>
      </c>
      <c r="AA922" s="388" t="s">
        <v>690</v>
      </c>
      <c r="AB922" s="433"/>
      <c r="AC922" s="433"/>
      <c r="AD922" s="433"/>
      <c r="AE922" s="433"/>
      <c r="AF922" s="433"/>
      <c r="AG922" s="434"/>
      <c r="AH922" s="383"/>
      <c r="AI922" s="378"/>
      <c r="AJ922" s="378"/>
      <c r="AK922" s="379"/>
      <c r="AL922" s="1021"/>
      <c r="AM922" s="1022"/>
      <c r="AN922" s="1022"/>
      <c r="AO922" s="1023"/>
    </row>
    <row r="923" spans="1:41" ht="18.75" hidden="1" customHeight="1" x14ac:dyDescent="0.4">
      <c r="A923" s="324" t="s">
        <v>462</v>
      </c>
      <c r="B923" s="324" t="s">
        <v>163</v>
      </c>
      <c r="C923" s="324" t="s">
        <v>462</v>
      </c>
      <c r="D923" s="324" t="s">
        <v>462</v>
      </c>
      <c r="E923" s="324" t="s">
        <v>163</v>
      </c>
      <c r="F923" s="324" t="s">
        <v>462</v>
      </c>
      <c r="G923" s="324" t="s">
        <v>462</v>
      </c>
      <c r="H923" s="324" t="s">
        <v>462</v>
      </c>
      <c r="I923" s="324" t="s">
        <v>462</v>
      </c>
      <c r="J923" s="365"/>
      <c r="K923" s="366"/>
      <c r="L923" s="367"/>
      <c r="M923" s="368"/>
      <c r="N923" s="349"/>
      <c r="O923" s="369"/>
      <c r="P923" s="349"/>
      <c r="Q923" s="387" t="s">
        <v>361</v>
      </c>
      <c r="R923" s="371" t="s">
        <v>473</v>
      </c>
      <c r="S923" s="372" t="s">
        <v>552</v>
      </c>
      <c r="T923" s="373"/>
      <c r="U923" s="374"/>
      <c r="V923" s="375" t="s">
        <v>473</v>
      </c>
      <c r="W923" s="372" t="s">
        <v>553</v>
      </c>
      <c r="X923" s="376"/>
      <c r="Y923" s="373"/>
      <c r="Z923" s="376"/>
      <c r="AA923" s="376"/>
      <c r="AB923" s="376"/>
      <c r="AC923" s="376"/>
      <c r="AD923" s="376"/>
      <c r="AE923" s="376"/>
      <c r="AF923" s="376"/>
      <c r="AG923" s="382"/>
      <c r="AH923" s="383"/>
      <c r="AI923" s="378"/>
      <c r="AJ923" s="378"/>
      <c r="AK923" s="379"/>
      <c r="AL923" s="1021"/>
      <c r="AM923" s="1022"/>
      <c r="AN923" s="1022"/>
      <c r="AO923" s="1023"/>
    </row>
    <row r="924" spans="1:41" ht="19.5" hidden="1" customHeight="1" x14ac:dyDescent="0.4">
      <c r="A924" s="324" t="s">
        <v>462</v>
      </c>
      <c r="B924" s="324" t="s">
        <v>163</v>
      </c>
      <c r="C924" s="324" t="s">
        <v>462</v>
      </c>
      <c r="D924" s="324" t="s">
        <v>462</v>
      </c>
      <c r="E924" s="324" t="s">
        <v>163</v>
      </c>
      <c r="F924" s="324" t="s">
        <v>462</v>
      </c>
      <c r="G924" s="324" t="s">
        <v>462</v>
      </c>
      <c r="H924" s="324" t="s">
        <v>462</v>
      </c>
      <c r="I924" s="324" t="s">
        <v>462</v>
      </c>
      <c r="J924" s="365"/>
      <c r="K924" s="366"/>
      <c r="L924" s="367"/>
      <c r="M924" s="368"/>
      <c r="N924" s="349"/>
      <c r="O924" s="369"/>
      <c r="P924" s="380"/>
      <c r="Q924" s="483" t="s">
        <v>492</v>
      </c>
      <c r="R924" s="371" t="s">
        <v>473</v>
      </c>
      <c r="S924" s="372" t="s">
        <v>489</v>
      </c>
      <c r="T924" s="373"/>
      <c r="U924" s="374"/>
      <c r="V924" s="375" t="s">
        <v>473</v>
      </c>
      <c r="W924" s="372" t="s">
        <v>493</v>
      </c>
      <c r="X924" s="375"/>
      <c r="Y924" s="372"/>
      <c r="Z924" s="376"/>
      <c r="AA924" s="376"/>
      <c r="AB924" s="376"/>
      <c r="AC924" s="376"/>
      <c r="AD924" s="376"/>
      <c r="AE924" s="376"/>
      <c r="AF924" s="376"/>
      <c r="AG924" s="382"/>
      <c r="AH924" s="383"/>
      <c r="AI924" s="378"/>
      <c r="AJ924" s="378"/>
      <c r="AK924" s="379"/>
      <c r="AL924" s="1024"/>
      <c r="AM924" s="1025"/>
      <c r="AN924" s="1025"/>
      <c r="AO924" s="1026"/>
    </row>
    <row r="925" spans="1:41" ht="19.5" hidden="1" customHeight="1" x14ac:dyDescent="0.4">
      <c r="A925" s="324" t="s">
        <v>462</v>
      </c>
      <c r="B925" s="324" t="s">
        <v>163</v>
      </c>
      <c r="C925" s="324" t="s">
        <v>462</v>
      </c>
      <c r="D925" s="324" t="s">
        <v>462</v>
      </c>
      <c r="E925" s="324" t="s">
        <v>163</v>
      </c>
      <c r="F925" s="324" t="s">
        <v>462</v>
      </c>
      <c r="G925" s="324" t="s">
        <v>462</v>
      </c>
      <c r="H925" s="324" t="s">
        <v>462</v>
      </c>
      <c r="I925" s="324" t="s">
        <v>462</v>
      </c>
      <c r="J925" s="365"/>
      <c r="K925" s="366"/>
      <c r="L925" s="367"/>
      <c r="M925" s="368"/>
      <c r="N925" s="349"/>
      <c r="O925" s="369"/>
      <c r="P925" s="380"/>
      <c r="Q925" s="370" t="s">
        <v>494</v>
      </c>
      <c r="R925" s="426" t="s">
        <v>473</v>
      </c>
      <c r="S925" s="388" t="s">
        <v>489</v>
      </c>
      <c r="T925" s="427"/>
      <c r="U925" s="455"/>
      <c r="V925" s="428" t="s">
        <v>473</v>
      </c>
      <c r="W925" s="388" t="s">
        <v>493</v>
      </c>
      <c r="X925" s="428"/>
      <c r="Y925" s="388"/>
      <c r="Z925" s="439"/>
      <c r="AA925" s="439"/>
      <c r="AB925" s="439"/>
      <c r="AC925" s="439"/>
      <c r="AD925" s="439"/>
      <c r="AE925" s="439"/>
      <c r="AF925" s="439"/>
      <c r="AG925" s="446"/>
      <c r="AH925" s="339"/>
      <c r="AI925" s="347"/>
      <c r="AJ925" s="378"/>
      <c r="AK925" s="379"/>
      <c r="AL925" s="1021"/>
      <c r="AM925" s="1022"/>
      <c r="AN925" s="1022"/>
      <c r="AO925" s="1023"/>
    </row>
    <row r="926" spans="1:41" ht="18.75" hidden="1" customHeight="1" x14ac:dyDescent="0.4">
      <c r="A926" s="324" t="s">
        <v>462</v>
      </c>
      <c r="B926" s="324" t="s">
        <v>163</v>
      </c>
      <c r="C926" s="324" t="s">
        <v>462</v>
      </c>
      <c r="D926" s="324" t="s">
        <v>462</v>
      </c>
      <c r="E926" s="324" t="s">
        <v>163</v>
      </c>
      <c r="F926" s="324" t="s">
        <v>462</v>
      </c>
      <c r="G926" s="324" t="s">
        <v>462</v>
      </c>
      <c r="H926" s="324" t="s">
        <v>462</v>
      </c>
      <c r="I926" s="324" t="s">
        <v>462</v>
      </c>
      <c r="J926" s="365"/>
      <c r="K926" s="366"/>
      <c r="L926" s="367"/>
      <c r="M926" s="368"/>
      <c r="N926" s="349"/>
      <c r="O926" s="369"/>
      <c r="P926" s="349"/>
      <c r="Q926" s="387" t="s">
        <v>561</v>
      </c>
      <c r="R926" s="371" t="s">
        <v>473</v>
      </c>
      <c r="S926" s="372" t="s">
        <v>484</v>
      </c>
      <c r="T926" s="373"/>
      <c r="U926" s="375" t="s">
        <v>473</v>
      </c>
      <c r="V926" s="372" t="s">
        <v>499</v>
      </c>
      <c r="W926" s="393"/>
      <c r="X926" s="376"/>
      <c r="Y926" s="376"/>
      <c r="Z926" s="376"/>
      <c r="AA926" s="376"/>
      <c r="AB926" s="376"/>
      <c r="AC926" s="376"/>
      <c r="AD926" s="376"/>
      <c r="AE926" s="376"/>
      <c r="AF926" s="376"/>
      <c r="AG926" s="382"/>
      <c r="AH926" s="383"/>
      <c r="AI926" s="378"/>
      <c r="AJ926" s="378"/>
      <c r="AK926" s="379"/>
      <c r="AL926" s="1021"/>
      <c r="AM926" s="1022"/>
      <c r="AN926" s="1022"/>
      <c r="AO926" s="1023"/>
    </row>
    <row r="927" spans="1:41" ht="18.75" hidden="1" customHeight="1" x14ac:dyDescent="0.4">
      <c r="A927" s="324" t="s">
        <v>462</v>
      </c>
      <c r="B927" s="324" t="s">
        <v>163</v>
      </c>
      <c r="C927" s="324" t="s">
        <v>462</v>
      </c>
      <c r="D927" s="324" t="s">
        <v>462</v>
      </c>
      <c r="E927" s="324" t="s">
        <v>163</v>
      </c>
      <c r="F927" s="324" t="s">
        <v>462</v>
      </c>
      <c r="G927" s="324" t="s">
        <v>462</v>
      </c>
      <c r="H927" s="324" t="s">
        <v>462</v>
      </c>
      <c r="I927" s="324" t="s">
        <v>462</v>
      </c>
      <c r="J927" s="365"/>
      <c r="K927" s="366"/>
      <c r="L927" s="367"/>
      <c r="M927" s="368"/>
      <c r="N927" s="349"/>
      <c r="O927" s="369"/>
      <c r="P927" s="349"/>
      <c r="Q927" s="387" t="s">
        <v>762</v>
      </c>
      <c r="R927" s="371" t="s">
        <v>473</v>
      </c>
      <c r="S927" s="372" t="s">
        <v>484</v>
      </c>
      <c r="T927" s="373"/>
      <c r="U927" s="375" t="s">
        <v>473</v>
      </c>
      <c r="V927" s="372" t="s">
        <v>499</v>
      </c>
      <c r="W927" s="393"/>
      <c r="X927" s="376"/>
      <c r="Y927" s="376"/>
      <c r="Z927" s="376"/>
      <c r="AA927" s="376"/>
      <c r="AB927" s="376"/>
      <c r="AC927" s="376"/>
      <c r="AD927" s="376"/>
      <c r="AE927" s="376"/>
      <c r="AF927" s="376"/>
      <c r="AG927" s="382"/>
      <c r="AH927" s="383"/>
      <c r="AI927" s="378"/>
      <c r="AJ927" s="378"/>
      <c r="AK927" s="379"/>
      <c r="AL927" s="1021"/>
      <c r="AM927" s="1022"/>
      <c r="AN927" s="1022"/>
      <c r="AO927" s="1023"/>
    </row>
    <row r="928" spans="1:41" ht="18.75" hidden="1" customHeight="1" x14ac:dyDescent="0.4">
      <c r="A928" s="324" t="s">
        <v>462</v>
      </c>
      <c r="B928" s="324" t="s">
        <v>163</v>
      </c>
      <c r="C928" s="324" t="s">
        <v>462</v>
      </c>
      <c r="D928" s="324" t="s">
        <v>462</v>
      </c>
      <c r="E928" s="324" t="s">
        <v>163</v>
      </c>
      <c r="F928" s="324" t="s">
        <v>462</v>
      </c>
      <c r="G928" s="324" t="s">
        <v>462</v>
      </c>
      <c r="H928" s="324" t="s">
        <v>462</v>
      </c>
      <c r="I928" s="324" t="s">
        <v>462</v>
      </c>
      <c r="J928" s="346"/>
      <c r="K928" s="366"/>
      <c r="L928" s="367"/>
      <c r="M928" s="346"/>
      <c r="N928" s="349"/>
      <c r="O928" s="369"/>
      <c r="P928" s="349"/>
      <c r="Q928" s="387" t="s">
        <v>681</v>
      </c>
      <c r="R928" s="371" t="s">
        <v>473</v>
      </c>
      <c r="S928" s="372" t="s">
        <v>552</v>
      </c>
      <c r="T928" s="373"/>
      <c r="U928" s="374"/>
      <c r="V928" s="375" t="s">
        <v>473</v>
      </c>
      <c r="W928" s="372" t="s">
        <v>553</v>
      </c>
      <c r="X928" s="376"/>
      <c r="Y928" s="376"/>
      <c r="Z928" s="376"/>
      <c r="AA928" s="376"/>
      <c r="AB928" s="376"/>
      <c r="AC928" s="376"/>
      <c r="AD928" s="376"/>
      <c r="AE928" s="376"/>
      <c r="AF928" s="376"/>
      <c r="AG928" s="382"/>
      <c r="AH928" s="383"/>
      <c r="AI928" s="378"/>
      <c r="AJ928" s="378"/>
      <c r="AK928" s="379"/>
      <c r="AL928" s="1021"/>
      <c r="AM928" s="1022"/>
      <c r="AN928" s="1022"/>
      <c r="AO928" s="1023"/>
    </row>
    <row r="929" spans="1:42" ht="19.5" hidden="1" customHeight="1" x14ac:dyDescent="0.4">
      <c r="A929" s="324" t="s">
        <v>462</v>
      </c>
      <c r="B929" s="324" t="s">
        <v>163</v>
      </c>
      <c r="C929" s="324" t="s">
        <v>462</v>
      </c>
      <c r="D929" s="324" t="s">
        <v>462</v>
      </c>
      <c r="E929" s="324" t="s">
        <v>163</v>
      </c>
      <c r="F929" s="324" t="s">
        <v>462</v>
      </c>
      <c r="G929" s="324" t="s">
        <v>462</v>
      </c>
      <c r="H929" s="324" t="s">
        <v>462</v>
      </c>
      <c r="I929" s="324" t="s">
        <v>462</v>
      </c>
      <c r="J929" s="365"/>
      <c r="K929" s="366"/>
      <c r="L929" s="367"/>
      <c r="M929" s="346"/>
      <c r="N929" s="349"/>
      <c r="O929" s="369"/>
      <c r="P929" s="380"/>
      <c r="Q929" s="381" t="s">
        <v>423</v>
      </c>
      <c r="R929" s="371" t="s">
        <v>473</v>
      </c>
      <c r="S929" s="372" t="s">
        <v>484</v>
      </c>
      <c r="T929" s="372"/>
      <c r="U929" s="375" t="s">
        <v>473</v>
      </c>
      <c r="V929" s="372" t="s">
        <v>499</v>
      </c>
      <c r="W929" s="372"/>
      <c r="X929" s="376"/>
      <c r="Y929" s="372"/>
      <c r="Z929" s="376"/>
      <c r="AA929" s="376"/>
      <c r="AB929" s="376"/>
      <c r="AC929" s="376"/>
      <c r="AD929" s="376"/>
      <c r="AE929" s="376"/>
      <c r="AF929" s="376"/>
      <c r="AG929" s="382"/>
      <c r="AH929" s="378"/>
      <c r="AI929" s="378"/>
      <c r="AJ929" s="378"/>
      <c r="AK929" s="379"/>
      <c r="AL929" s="1021"/>
      <c r="AM929" s="1022"/>
      <c r="AN929" s="1022"/>
      <c r="AO929" s="1023"/>
    </row>
    <row r="930" spans="1:42" ht="18.75" hidden="1" customHeight="1" x14ac:dyDescent="0.4">
      <c r="A930" s="324" t="s">
        <v>462</v>
      </c>
      <c r="B930" s="324" t="s">
        <v>163</v>
      </c>
      <c r="C930" s="324" t="s">
        <v>462</v>
      </c>
      <c r="D930" s="324" t="s">
        <v>462</v>
      </c>
      <c r="E930" s="324" t="s">
        <v>163</v>
      </c>
      <c r="F930" s="324" t="s">
        <v>462</v>
      </c>
      <c r="G930" s="324" t="s">
        <v>462</v>
      </c>
      <c r="H930" s="324" t="s">
        <v>462</v>
      </c>
      <c r="I930" s="324" t="s">
        <v>462</v>
      </c>
      <c r="J930" s="365"/>
      <c r="K930" s="366"/>
      <c r="L930" s="367"/>
      <c r="M930" s="368"/>
      <c r="N930" s="349"/>
      <c r="O930" s="369"/>
      <c r="P930" s="349"/>
      <c r="Q930" s="387" t="s">
        <v>578</v>
      </c>
      <c r="R930" s="371" t="s">
        <v>473</v>
      </c>
      <c r="S930" s="372" t="s">
        <v>484</v>
      </c>
      <c r="T930" s="373"/>
      <c r="U930" s="375" t="s">
        <v>473</v>
      </c>
      <c r="V930" s="372" t="s">
        <v>499</v>
      </c>
      <c r="W930" s="393"/>
      <c r="X930" s="376"/>
      <c r="Y930" s="376"/>
      <c r="Z930" s="376"/>
      <c r="AA930" s="376"/>
      <c r="AB930" s="376"/>
      <c r="AC930" s="376"/>
      <c r="AD930" s="376"/>
      <c r="AE930" s="376"/>
      <c r="AF930" s="376"/>
      <c r="AG930" s="382"/>
      <c r="AH930" s="383"/>
      <c r="AI930" s="378"/>
      <c r="AJ930" s="378"/>
      <c r="AK930" s="379"/>
      <c r="AL930" s="1021"/>
      <c r="AM930" s="1022"/>
      <c r="AN930" s="1022"/>
      <c r="AO930" s="1023"/>
    </row>
    <row r="931" spans="1:42" ht="18.75" hidden="1" customHeight="1" x14ac:dyDescent="0.4">
      <c r="A931" s="324" t="s">
        <v>462</v>
      </c>
      <c r="B931" s="324" t="s">
        <v>163</v>
      </c>
      <c r="C931" s="324" t="s">
        <v>462</v>
      </c>
      <c r="D931" s="324" t="s">
        <v>462</v>
      </c>
      <c r="E931" s="324" t="s">
        <v>163</v>
      </c>
      <c r="F931" s="324" t="s">
        <v>462</v>
      </c>
      <c r="G931" s="324" t="s">
        <v>462</v>
      </c>
      <c r="H931" s="324" t="s">
        <v>462</v>
      </c>
      <c r="I931" s="324" t="s">
        <v>462</v>
      </c>
      <c r="J931" s="346" t="s">
        <v>473</v>
      </c>
      <c r="K931" s="366">
        <v>25</v>
      </c>
      <c r="L931" s="367" t="s">
        <v>767</v>
      </c>
      <c r="M931" s="346" t="s">
        <v>473</v>
      </c>
      <c r="N931" s="349" t="s">
        <v>705</v>
      </c>
      <c r="O931" s="369"/>
      <c r="P931" s="349"/>
      <c r="Q931" s="387" t="s">
        <v>693</v>
      </c>
      <c r="R931" s="371" t="s">
        <v>473</v>
      </c>
      <c r="S931" s="372" t="s">
        <v>484</v>
      </c>
      <c r="T931" s="372"/>
      <c r="U931" s="375" t="s">
        <v>473</v>
      </c>
      <c r="V931" s="372" t="s">
        <v>496</v>
      </c>
      <c r="W931" s="372"/>
      <c r="X931" s="375" t="s">
        <v>473</v>
      </c>
      <c r="Y931" s="372" t="s">
        <v>497</v>
      </c>
      <c r="Z931" s="376"/>
      <c r="AA931" s="376"/>
      <c r="AB931" s="376"/>
      <c r="AC931" s="376"/>
      <c r="AD931" s="376"/>
      <c r="AE931" s="376"/>
      <c r="AF931" s="376"/>
      <c r="AG931" s="382"/>
      <c r="AH931" s="383"/>
      <c r="AI931" s="378"/>
      <c r="AJ931" s="378"/>
      <c r="AK931" s="379"/>
      <c r="AL931" s="1021"/>
      <c r="AM931" s="1022"/>
      <c r="AN931" s="1022"/>
      <c r="AO931" s="1023"/>
    </row>
    <row r="932" spans="1:42" ht="18.75" hidden="1" customHeight="1" x14ac:dyDescent="0.4">
      <c r="A932" s="324" t="s">
        <v>462</v>
      </c>
      <c r="B932" s="324" t="s">
        <v>163</v>
      </c>
      <c r="C932" s="324" t="s">
        <v>462</v>
      </c>
      <c r="D932" s="324" t="s">
        <v>462</v>
      </c>
      <c r="E932" s="324" t="s">
        <v>163</v>
      </c>
      <c r="F932" s="324" t="s">
        <v>462</v>
      </c>
      <c r="G932" s="324" t="s">
        <v>462</v>
      </c>
      <c r="H932" s="324" t="s">
        <v>462</v>
      </c>
      <c r="I932" s="324" t="s">
        <v>462</v>
      </c>
      <c r="J932" s="365"/>
      <c r="K932" s="366"/>
      <c r="L932" s="367"/>
      <c r="M932" s="346" t="s">
        <v>473</v>
      </c>
      <c r="N932" s="349" t="s">
        <v>706</v>
      </c>
      <c r="O932" s="369"/>
      <c r="P932" s="349"/>
      <c r="Q932" s="390" t="s">
        <v>522</v>
      </c>
      <c r="R932" s="371" t="s">
        <v>473</v>
      </c>
      <c r="S932" s="372" t="s">
        <v>484</v>
      </c>
      <c r="T932" s="372"/>
      <c r="U932" s="375" t="s">
        <v>473</v>
      </c>
      <c r="V932" s="372" t="s">
        <v>496</v>
      </c>
      <c r="W932" s="372"/>
      <c r="X932" s="375" t="s">
        <v>473</v>
      </c>
      <c r="Y932" s="372" t="s">
        <v>497</v>
      </c>
      <c r="Z932" s="376"/>
      <c r="AA932" s="376"/>
      <c r="AB932" s="376"/>
      <c r="AC932" s="376"/>
      <c r="AD932" s="391"/>
      <c r="AE932" s="391"/>
      <c r="AF932" s="391"/>
      <c r="AG932" s="392"/>
      <c r="AH932" s="383"/>
      <c r="AI932" s="378"/>
      <c r="AJ932" s="378"/>
      <c r="AK932" s="379"/>
      <c r="AL932" s="1021"/>
      <c r="AM932" s="1022"/>
      <c r="AN932" s="1022"/>
      <c r="AO932" s="1023"/>
    </row>
    <row r="933" spans="1:42" ht="18.75" hidden="1" customHeight="1" x14ac:dyDescent="0.4">
      <c r="A933" s="324" t="s">
        <v>462</v>
      </c>
      <c r="B933" s="324" t="s">
        <v>163</v>
      </c>
      <c r="C933" s="324" t="s">
        <v>462</v>
      </c>
      <c r="D933" s="324" t="s">
        <v>462</v>
      </c>
      <c r="E933" s="324" t="s">
        <v>163</v>
      </c>
      <c r="F933" s="324" t="s">
        <v>462</v>
      </c>
      <c r="G933" s="324" t="s">
        <v>462</v>
      </c>
      <c r="H933" s="324" t="s">
        <v>462</v>
      </c>
      <c r="I933" s="324" t="s">
        <v>462</v>
      </c>
      <c r="J933" s="365"/>
      <c r="K933" s="366"/>
      <c r="L933" s="367"/>
      <c r="M933" s="368"/>
      <c r="N933" s="349"/>
      <c r="O933" s="369"/>
      <c r="P933" s="349"/>
      <c r="Q933" s="387" t="s">
        <v>444</v>
      </c>
      <c r="R933" s="371" t="s">
        <v>473</v>
      </c>
      <c r="S933" s="372" t="s">
        <v>484</v>
      </c>
      <c r="T933" s="372"/>
      <c r="U933" s="375" t="s">
        <v>473</v>
      </c>
      <c r="V933" s="372" t="s">
        <v>525</v>
      </c>
      <c r="W933" s="372"/>
      <c r="X933" s="375" t="s">
        <v>473</v>
      </c>
      <c r="Y933" s="372" t="s">
        <v>587</v>
      </c>
      <c r="Z933" s="393"/>
      <c r="AA933" s="375" t="s">
        <v>473</v>
      </c>
      <c r="AB933" s="372" t="s">
        <v>526</v>
      </c>
      <c r="AC933" s="372"/>
      <c r="AD933" s="393"/>
      <c r="AE933" s="393"/>
      <c r="AF933" s="393"/>
      <c r="AG933" s="436"/>
      <c r="AH933" s="383"/>
      <c r="AI933" s="378"/>
      <c r="AJ933" s="378"/>
      <c r="AK933" s="379"/>
      <c r="AL933" s="1021"/>
      <c r="AM933" s="1022"/>
      <c r="AN933" s="1022"/>
      <c r="AO933" s="1023"/>
    </row>
    <row r="934" spans="1:42" ht="18.75" hidden="1" customHeight="1" x14ac:dyDescent="0.4">
      <c r="A934" s="324" t="s">
        <v>462</v>
      </c>
      <c r="B934" s="324" t="s">
        <v>163</v>
      </c>
      <c r="C934" s="324" t="s">
        <v>462</v>
      </c>
      <c r="D934" s="324" t="s">
        <v>462</v>
      </c>
      <c r="E934" s="324" t="s">
        <v>163</v>
      </c>
      <c r="F934" s="324" t="s">
        <v>462</v>
      </c>
      <c r="G934" s="324" t="s">
        <v>462</v>
      </c>
      <c r="H934" s="324" t="s">
        <v>462</v>
      </c>
      <c r="I934" s="324" t="s">
        <v>462</v>
      </c>
      <c r="J934" s="365"/>
      <c r="K934" s="366"/>
      <c r="L934" s="367"/>
      <c r="M934" s="368"/>
      <c r="N934" s="349"/>
      <c r="O934" s="369"/>
      <c r="P934" s="349"/>
      <c r="Q934" s="1000" t="s">
        <v>689</v>
      </c>
      <c r="R934" s="1031" t="s">
        <v>473</v>
      </c>
      <c r="S934" s="1033" t="s">
        <v>484</v>
      </c>
      <c r="T934" s="1033"/>
      <c r="U934" s="1035" t="s">
        <v>473</v>
      </c>
      <c r="V934" s="1033" t="s">
        <v>499</v>
      </c>
      <c r="W934" s="1033"/>
      <c r="X934" s="395"/>
      <c r="Y934" s="395"/>
      <c r="Z934" s="395"/>
      <c r="AA934" s="395"/>
      <c r="AB934" s="395"/>
      <c r="AC934" s="395"/>
      <c r="AD934" s="395"/>
      <c r="AE934" s="395"/>
      <c r="AF934" s="395"/>
      <c r="AG934" s="440"/>
      <c r="AH934" s="383"/>
      <c r="AI934" s="378"/>
      <c r="AJ934" s="378"/>
      <c r="AK934" s="379"/>
      <c r="AL934" s="1021"/>
      <c r="AM934" s="1022"/>
      <c r="AN934" s="1022"/>
      <c r="AO934" s="1023"/>
    </row>
    <row r="935" spans="1:42" ht="18.75" hidden="1" customHeight="1" x14ac:dyDescent="0.4">
      <c r="A935" s="324" t="s">
        <v>462</v>
      </c>
      <c r="B935" s="324" t="s">
        <v>163</v>
      </c>
      <c r="C935" s="324" t="s">
        <v>462</v>
      </c>
      <c r="D935" s="324" t="s">
        <v>462</v>
      </c>
      <c r="E935" s="324" t="s">
        <v>163</v>
      </c>
      <c r="F935" s="324" t="s">
        <v>462</v>
      </c>
      <c r="G935" s="324" t="s">
        <v>462</v>
      </c>
      <c r="H935" s="324" t="s">
        <v>462</v>
      </c>
      <c r="I935" s="324" t="s">
        <v>462</v>
      </c>
      <c r="J935" s="365"/>
      <c r="K935" s="366"/>
      <c r="L935" s="367"/>
      <c r="M935" s="368"/>
      <c r="N935" s="349"/>
      <c r="O935" s="369"/>
      <c r="P935" s="349"/>
      <c r="Q935" s="1029"/>
      <c r="R935" s="1031"/>
      <c r="S935" s="1033"/>
      <c r="T935" s="1033"/>
      <c r="U935" s="1035"/>
      <c r="V935" s="1033"/>
      <c r="W935" s="1033"/>
      <c r="X935" s="388"/>
      <c r="Y935" s="388"/>
      <c r="Z935" s="388"/>
      <c r="AA935" s="388"/>
      <c r="AB935" s="388"/>
      <c r="AC935" s="388"/>
      <c r="AD935" s="388"/>
      <c r="AE935" s="388"/>
      <c r="AF935" s="388"/>
      <c r="AG935" s="441"/>
      <c r="AH935" s="383"/>
      <c r="AI935" s="378"/>
      <c r="AJ935" s="378"/>
      <c r="AK935" s="379"/>
      <c r="AL935" s="1021"/>
      <c r="AM935" s="1022"/>
      <c r="AN935" s="1022"/>
      <c r="AO935" s="1023"/>
    </row>
    <row r="936" spans="1:42" ht="18.75" hidden="1" customHeight="1" x14ac:dyDescent="0.4">
      <c r="A936" s="324" t="s">
        <v>462</v>
      </c>
      <c r="B936" s="324" t="s">
        <v>163</v>
      </c>
      <c r="C936" s="324" t="s">
        <v>462</v>
      </c>
      <c r="D936" s="324" t="s">
        <v>462</v>
      </c>
      <c r="E936" s="324" t="s">
        <v>163</v>
      </c>
      <c r="F936" s="324" t="s">
        <v>462</v>
      </c>
      <c r="G936" s="324" t="s">
        <v>462</v>
      </c>
      <c r="H936" s="324" t="s">
        <v>462</v>
      </c>
      <c r="I936" s="324" t="s">
        <v>462</v>
      </c>
      <c r="J936" s="365"/>
      <c r="K936" s="366"/>
      <c r="L936" s="367"/>
      <c r="M936" s="368"/>
      <c r="N936" s="349"/>
      <c r="O936" s="369"/>
      <c r="P936" s="380"/>
      <c r="Q936" s="1000" t="s">
        <v>527</v>
      </c>
      <c r="R936" s="394" t="s">
        <v>473</v>
      </c>
      <c r="S936" s="395" t="s">
        <v>484</v>
      </c>
      <c r="T936" s="395"/>
      <c r="U936" s="396"/>
      <c r="V936" s="397"/>
      <c r="W936" s="397"/>
      <c r="X936" s="396"/>
      <c r="Y936" s="397"/>
      <c r="Z936" s="398"/>
      <c r="AA936" s="396"/>
      <c r="AB936" s="397"/>
      <c r="AC936" s="398"/>
      <c r="AD936" s="399" t="s">
        <v>473</v>
      </c>
      <c r="AE936" s="395" t="s">
        <v>528</v>
      </c>
      <c r="AF936" s="391"/>
      <c r="AG936" s="392"/>
      <c r="AH936" s="378"/>
      <c r="AI936" s="378"/>
      <c r="AJ936" s="378"/>
      <c r="AK936" s="379"/>
      <c r="AL936" s="1021"/>
      <c r="AM936" s="1022"/>
      <c r="AN936" s="1022"/>
      <c r="AO936" s="1023"/>
    </row>
    <row r="937" spans="1:42" ht="18.75" hidden="1" customHeight="1" x14ac:dyDescent="0.4">
      <c r="A937" s="324" t="s">
        <v>462</v>
      </c>
      <c r="B937" s="324" t="s">
        <v>163</v>
      </c>
      <c r="C937" s="324" t="s">
        <v>462</v>
      </c>
      <c r="D937" s="324" t="s">
        <v>462</v>
      </c>
      <c r="E937" s="324" t="s">
        <v>163</v>
      </c>
      <c r="F937" s="324" t="s">
        <v>462</v>
      </c>
      <c r="G937" s="324" t="s">
        <v>462</v>
      </c>
      <c r="H937" s="324" t="s">
        <v>462</v>
      </c>
      <c r="I937" s="324" t="s">
        <v>462</v>
      </c>
      <c r="J937" s="365"/>
      <c r="K937" s="366"/>
      <c r="L937" s="367"/>
      <c r="M937" s="368"/>
      <c r="N937" s="349"/>
      <c r="O937" s="369"/>
      <c r="P937" s="380"/>
      <c r="Q937" s="1028"/>
      <c r="R937" s="346" t="s">
        <v>473</v>
      </c>
      <c r="S937" s="347" t="s">
        <v>529</v>
      </c>
      <c r="T937" s="347"/>
      <c r="U937" s="339"/>
      <c r="V937" s="339" t="s">
        <v>473</v>
      </c>
      <c r="W937" s="347" t="s">
        <v>530</v>
      </c>
      <c r="X937" s="339"/>
      <c r="Y937" s="339"/>
      <c r="Z937" s="339" t="s">
        <v>473</v>
      </c>
      <c r="AA937" s="347" t="s">
        <v>531</v>
      </c>
      <c r="AB937" s="326"/>
      <c r="AC937" s="347"/>
      <c r="AD937" s="339" t="s">
        <v>473</v>
      </c>
      <c r="AE937" s="347" t="s">
        <v>532</v>
      </c>
      <c r="AF937" s="400"/>
      <c r="AG937" s="401"/>
      <c r="AH937" s="378"/>
      <c r="AI937" s="378"/>
      <c r="AJ937" s="378"/>
      <c r="AK937" s="379"/>
      <c r="AL937" s="1021"/>
      <c r="AM937" s="1022"/>
      <c r="AN937" s="1022"/>
      <c r="AO937" s="1023"/>
    </row>
    <row r="938" spans="1:42" ht="18.75" hidden="1" customHeight="1" x14ac:dyDescent="0.4">
      <c r="A938" s="324" t="s">
        <v>462</v>
      </c>
      <c r="B938" s="324" t="s">
        <v>163</v>
      </c>
      <c r="C938" s="324" t="s">
        <v>462</v>
      </c>
      <c r="D938" s="324" t="s">
        <v>462</v>
      </c>
      <c r="E938" s="324" t="s">
        <v>163</v>
      </c>
      <c r="F938" s="324" t="s">
        <v>462</v>
      </c>
      <c r="G938" s="324" t="s">
        <v>462</v>
      </c>
      <c r="H938" s="324" t="s">
        <v>462</v>
      </c>
      <c r="I938" s="324" t="s">
        <v>462</v>
      </c>
      <c r="J938" s="365"/>
      <c r="K938" s="366"/>
      <c r="L938" s="367"/>
      <c r="M938" s="368"/>
      <c r="N938" s="349"/>
      <c r="O938" s="369"/>
      <c r="P938" s="380"/>
      <c r="Q938" s="1028"/>
      <c r="R938" s="346" t="s">
        <v>473</v>
      </c>
      <c r="S938" s="347" t="s">
        <v>533</v>
      </c>
      <c r="T938" s="347"/>
      <c r="U938" s="339"/>
      <c r="V938" s="339" t="s">
        <v>473</v>
      </c>
      <c r="W938" s="347" t="s">
        <v>534</v>
      </c>
      <c r="X938" s="339"/>
      <c r="Y938" s="339"/>
      <c r="Z938" s="339" t="s">
        <v>473</v>
      </c>
      <c r="AA938" s="347" t="s">
        <v>535</v>
      </c>
      <c r="AB938" s="326"/>
      <c r="AC938" s="347"/>
      <c r="AD938" s="339" t="s">
        <v>473</v>
      </c>
      <c r="AE938" s="347" t="s">
        <v>536</v>
      </c>
      <c r="AF938" s="400"/>
      <c r="AG938" s="401"/>
      <c r="AH938" s="378"/>
      <c r="AI938" s="378"/>
      <c r="AJ938" s="378"/>
      <c r="AK938" s="379"/>
      <c r="AL938" s="1021"/>
      <c r="AM938" s="1022"/>
      <c r="AN938" s="1022"/>
      <c r="AO938" s="1023"/>
    </row>
    <row r="939" spans="1:42" ht="18.75" hidden="1" customHeight="1" x14ac:dyDescent="0.4">
      <c r="A939" s="324" t="s">
        <v>462</v>
      </c>
      <c r="B939" s="324" t="s">
        <v>163</v>
      </c>
      <c r="C939" s="324" t="s">
        <v>462</v>
      </c>
      <c r="D939" s="324" t="s">
        <v>462</v>
      </c>
      <c r="E939" s="324" t="s">
        <v>163</v>
      </c>
      <c r="F939" s="324" t="s">
        <v>462</v>
      </c>
      <c r="G939" s="324" t="s">
        <v>462</v>
      </c>
      <c r="H939" s="324" t="s">
        <v>462</v>
      </c>
      <c r="I939" s="324" t="s">
        <v>462</v>
      </c>
      <c r="J939" s="365"/>
      <c r="K939" s="366"/>
      <c r="L939" s="367"/>
      <c r="M939" s="368"/>
      <c r="N939" s="349"/>
      <c r="O939" s="369"/>
      <c r="P939" s="380"/>
      <c r="Q939" s="1028"/>
      <c r="R939" s="346" t="s">
        <v>473</v>
      </c>
      <c r="S939" s="347" t="s">
        <v>537</v>
      </c>
      <c r="T939" s="347"/>
      <c r="U939" s="339"/>
      <c r="V939" s="339" t="s">
        <v>473</v>
      </c>
      <c r="W939" s="347" t="s">
        <v>538</v>
      </c>
      <c r="X939" s="339"/>
      <c r="Y939" s="339"/>
      <c r="Z939" s="339" t="s">
        <v>473</v>
      </c>
      <c r="AA939" s="347" t="s">
        <v>539</v>
      </c>
      <c r="AB939" s="326"/>
      <c r="AC939" s="347"/>
      <c r="AD939" s="339" t="s">
        <v>473</v>
      </c>
      <c r="AE939" s="347" t="s">
        <v>540</v>
      </c>
      <c r="AF939" s="400"/>
      <c r="AG939" s="401"/>
      <c r="AH939" s="378"/>
      <c r="AI939" s="378"/>
      <c r="AJ939" s="378"/>
      <c r="AK939" s="379"/>
      <c r="AL939" s="1021"/>
      <c r="AM939" s="1022"/>
      <c r="AN939" s="1022"/>
      <c r="AO939" s="1023"/>
    </row>
    <row r="940" spans="1:42" ht="18.75" hidden="1" customHeight="1" x14ac:dyDescent="0.4">
      <c r="A940" s="324" t="s">
        <v>462</v>
      </c>
      <c r="B940" s="324" t="s">
        <v>163</v>
      </c>
      <c r="C940" s="324" t="s">
        <v>462</v>
      </c>
      <c r="D940" s="324" t="s">
        <v>462</v>
      </c>
      <c r="E940" s="324" t="s">
        <v>163</v>
      </c>
      <c r="F940" s="324" t="s">
        <v>462</v>
      </c>
      <c r="G940" s="324" t="s">
        <v>462</v>
      </c>
      <c r="H940" s="324" t="s">
        <v>462</v>
      </c>
      <c r="I940" s="324" t="s">
        <v>462</v>
      </c>
      <c r="J940" s="365"/>
      <c r="K940" s="366"/>
      <c r="L940" s="367"/>
      <c r="M940" s="368"/>
      <c r="N940" s="349"/>
      <c r="O940" s="369"/>
      <c r="P940" s="380"/>
      <c r="Q940" s="1028"/>
      <c r="R940" s="346" t="s">
        <v>473</v>
      </c>
      <c r="S940" s="347" t="s">
        <v>541</v>
      </c>
      <c r="T940" s="347"/>
      <c r="U940" s="339"/>
      <c r="V940" s="339" t="s">
        <v>473</v>
      </c>
      <c r="W940" s="347" t="s">
        <v>542</v>
      </c>
      <c r="X940" s="339"/>
      <c r="Y940" s="339"/>
      <c r="Z940" s="339" t="s">
        <v>473</v>
      </c>
      <c r="AA940" s="347" t="s">
        <v>543</v>
      </c>
      <c r="AB940" s="326"/>
      <c r="AC940" s="347"/>
      <c r="AD940" s="339" t="s">
        <v>473</v>
      </c>
      <c r="AE940" s="347" t="s">
        <v>544</v>
      </c>
      <c r="AF940" s="400"/>
      <c r="AG940" s="401"/>
      <c r="AH940" s="378"/>
      <c r="AI940" s="378"/>
      <c r="AJ940" s="378"/>
      <c r="AK940" s="379"/>
      <c r="AL940" s="1021"/>
      <c r="AM940" s="1022"/>
      <c r="AN940" s="1022"/>
      <c r="AO940" s="1023"/>
    </row>
    <row r="941" spans="1:42" ht="18.75" hidden="1" customHeight="1" x14ac:dyDescent="0.4">
      <c r="A941" s="344" t="s">
        <v>462</v>
      </c>
      <c r="B941" s="344" t="s">
        <v>163</v>
      </c>
      <c r="C941" s="344" t="s">
        <v>462</v>
      </c>
      <c r="D941" s="344" t="s">
        <v>462</v>
      </c>
      <c r="E941" s="344" t="s">
        <v>163</v>
      </c>
      <c r="F941" s="344" t="s">
        <v>462</v>
      </c>
      <c r="G941" s="344" t="s">
        <v>462</v>
      </c>
      <c r="H941" s="344" t="s">
        <v>462</v>
      </c>
      <c r="I941" s="345" t="s">
        <v>462</v>
      </c>
      <c r="J941" s="365"/>
      <c r="K941" s="366"/>
      <c r="L941" s="367"/>
      <c r="M941" s="368"/>
      <c r="N941" s="349"/>
      <c r="O941" s="369"/>
      <c r="P941" s="380"/>
      <c r="Q941" s="1051"/>
      <c r="R941" s="346" t="s">
        <v>473</v>
      </c>
      <c r="S941" s="347" t="s">
        <v>545</v>
      </c>
      <c r="T941" s="347"/>
      <c r="U941" s="339"/>
      <c r="V941" s="339"/>
      <c r="W941" s="347"/>
      <c r="X941" s="339"/>
      <c r="Y941" s="339"/>
      <c r="Z941" s="339"/>
      <c r="AA941" s="347"/>
      <c r="AB941" s="326"/>
      <c r="AC941" s="347"/>
      <c r="AD941" s="339"/>
      <c r="AE941" s="347"/>
      <c r="AF941" s="400"/>
      <c r="AG941" s="401"/>
      <c r="AH941" s="378"/>
      <c r="AI941" s="378"/>
      <c r="AJ941" s="378"/>
      <c r="AK941" s="379"/>
      <c r="AL941" s="1021"/>
      <c r="AM941" s="1022"/>
      <c r="AN941" s="1022"/>
      <c r="AO941" s="1023"/>
    </row>
    <row r="942" spans="1:42" ht="18.75" hidden="1" customHeight="1" x14ac:dyDescent="0.4">
      <c r="A942" s="324" t="s">
        <v>462</v>
      </c>
      <c r="B942" s="324" t="s">
        <v>163</v>
      </c>
      <c r="C942" s="324" t="s">
        <v>462</v>
      </c>
      <c r="D942" s="324" t="s">
        <v>462</v>
      </c>
      <c r="E942" s="324" t="s">
        <v>462</v>
      </c>
      <c r="F942" s="324" t="s">
        <v>462</v>
      </c>
      <c r="G942" s="324" t="s">
        <v>462</v>
      </c>
      <c r="H942" s="324" t="s">
        <v>462</v>
      </c>
      <c r="I942" s="324" t="s">
        <v>462</v>
      </c>
      <c r="J942" s="350"/>
      <c r="K942" s="351"/>
      <c r="L942" s="352"/>
      <c r="M942" s="353"/>
      <c r="N942" s="419"/>
      <c r="O942" s="353"/>
      <c r="P942" s="342"/>
      <c r="Q942" s="1044" t="s">
        <v>666</v>
      </c>
      <c r="R942" s="363" t="s">
        <v>473</v>
      </c>
      <c r="S942" s="340" t="s">
        <v>549</v>
      </c>
      <c r="T942" s="442"/>
      <c r="U942" s="458"/>
      <c r="V942" s="444" t="s">
        <v>473</v>
      </c>
      <c r="W942" s="340" t="s">
        <v>622</v>
      </c>
      <c r="X942" s="443"/>
      <c r="Y942" s="443"/>
      <c r="Z942" s="444" t="s">
        <v>473</v>
      </c>
      <c r="AA942" s="340" t="s">
        <v>623</v>
      </c>
      <c r="AB942" s="443"/>
      <c r="AC942" s="443"/>
      <c r="AD942" s="444" t="s">
        <v>473</v>
      </c>
      <c r="AE942" s="340" t="s">
        <v>624</v>
      </c>
      <c r="AF942" s="443"/>
      <c r="AG942" s="445"/>
      <c r="AH942" s="444" t="s">
        <v>473</v>
      </c>
      <c r="AI942" s="340" t="s">
        <v>487</v>
      </c>
      <c r="AJ942" s="340"/>
      <c r="AK942" s="364"/>
      <c r="AL942" s="1016"/>
      <c r="AM942" s="1019"/>
      <c r="AN942" s="1019"/>
      <c r="AO942" s="1020"/>
      <c r="AP942" s="472"/>
    </row>
    <row r="943" spans="1:42" ht="18.75" hidden="1" customHeight="1" x14ac:dyDescent="0.4">
      <c r="A943" s="324" t="s">
        <v>462</v>
      </c>
      <c r="B943" s="324" t="s">
        <v>163</v>
      </c>
      <c r="C943" s="324" t="s">
        <v>462</v>
      </c>
      <c r="D943" s="324" t="s">
        <v>462</v>
      </c>
      <c r="E943" s="324" t="s">
        <v>462</v>
      </c>
      <c r="F943" s="324" t="s">
        <v>462</v>
      </c>
      <c r="G943" s="324" t="s">
        <v>462</v>
      </c>
      <c r="H943" s="324" t="s">
        <v>462</v>
      </c>
      <c r="I943" s="324" t="s">
        <v>462</v>
      </c>
      <c r="J943" s="365"/>
      <c r="K943" s="366"/>
      <c r="L943" s="367"/>
      <c r="M943" s="368"/>
      <c r="N943" s="380"/>
      <c r="O943" s="368"/>
      <c r="P943" s="349"/>
      <c r="Q943" s="1018"/>
      <c r="R943" s="426" t="s">
        <v>473</v>
      </c>
      <c r="S943" s="388" t="s">
        <v>625</v>
      </c>
      <c r="T943" s="427"/>
      <c r="U943" s="455"/>
      <c r="V943" s="428" t="s">
        <v>473</v>
      </c>
      <c r="W943" s="388" t="s">
        <v>550</v>
      </c>
      <c r="X943" s="433"/>
      <c r="Y943" s="433"/>
      <c r="Z943" s="433"/>
      <c r="AA943" s="433"/>
      <c r="AB943" s="433"/>
      <c r="AC943" s="433"/>
      <c r="AD943" s="433"/>
      <c r="AE943" s="433"/>
      <c r="AF943" s="433"/>
      <c r="AG943" s="434"/>
      <c r="AH943" s="339" t="s">
        <v>473</v>
      </c>
      <c r="AI943" s="347" t="s">
        <v>491</v>
      </c>
      <c r="AJ943" s="378"/>
      <c r="AK943" s="379"/>
      <c r="AL943" s="1021"/>
      <c r="AM943" s="1022"/>
      <c r="AN943" s="1022"/>
      <c r="AO943" s="1023"/>
      <c r="AP943" s="472"/>
    </row>
    <row r="944" spans="1:42" ht="18.75" hidden="1" customHeight="1" x14ac:dyDescent="0.4">
      <c r="A944" s="324" t="s">
        <v>462</v>
      </c>
      <c r="B944" s="324" t="s">
        <v>163</v>
      </c>
      <c r="C944" s="324" t="s">
        <v>462</v>
      </c>
      <c r="D944" s="324" t="s">
        <v>462</v>
      </c>
      <c r="E944" s="324" t="s">
        <v>462</v>
      </c>
      <c r="F944" s="324" t="s">
        <v>462</v>
      </c>
      <c r="G944" s="324" t="s">
        <v>462</v>
      </c>
      <c r="H944" s="324" t="s">
        <v>462</v>
      </c>
      <c r="I944" s="324" t="s">
        <v>462</v>
      </c>
      <c r="J944" s="365"/>
      <c r="K944" s="366"/>
      <c r="L944" s="367"/>
      <c r="M944" s="368"/>
      <c r="N944" s="380"/>
      <c r="O944" s="368"/>
      <c r="P944" s="349"/>
      <c r="Q944" s="387" t="s">
        <v>483</v>
      </c>
      <c r="R944" s="371" t="s">
        <v>473</v>
      </c>
      <c r="S944" s="372" t="s">
        <v>484</v>
      </c>
      <c r="T944" s="372"/>
      <c r="U944" s="374"/>
      <c r="V944" s="375" t="s">
        <v>473</v>
      </c>
      <c r="W944" s="372" t="s">
        <v>588</v>
      </c>
      <c r="X944" s="372"/>
      <c r="Y944" s="374"/>
      <c r="Z944" s="375" t="s">
        <v>473</v>
      </c>
      <c r="AA944" s="393" t="s">
        <v>589</v>
      </c>
      <c r="AB944" s="393"/>
      <c r="AC944" s="393"/>
      <c r="AD944" s="375" t="s">
        <v>473</v>
      </c>
      <c r="AE944" s="393" t="s">
        <v>590</v>
      </c>
      <c r="AF944" s="376"/>
      <c r="AG944" s="382"/>
      <c r="AH944" s="383"/>
      <c r="AI944" s="378"/>
      <c r="AJ944" s="378"/>
      <c r="AK944" s="379"/>
      <c r="AL944" s="1021"/>
      <c r="AM944" s="1022"/>
      <c r="AN944" s="1022"/>
      <c r="AO944" s="1023"/>
    </row>
    <row r="945" spans="1:41" ht="19.5" hidden="1" customHeight="1" x14ac:dyDescent="0.4">
      <c r="A945" s="324" t="s">
        <v>462</v>
      </c>
      <c r="B945" s="324" t="s">
        <v>163</v>
      </c>
      <c r="C945" s="324" t="s">
        <v>462</v>
      </c>
      <c r="D945" s="324" t="s">
        <v>462</v>
      </c>
      <c r="E945" s="324" t="s">
        <v>462</v>
      </c>
      <c r="F945" s="324" t="s">
        <v>462</v>
      </c>
      <c r="G945" s="324" t="s">
        <v>462</v>
      </c>
      <c r="H945" s="324" t="s">
        <v>462</v>
      </c>
      <c r="I945" s="324" t="s">
        <v>462</v>
      </c>
      <c r="J945" s="365"/>
      <c r="K945" s="366"/>
      <c r="L945" s="367"/>
      <c r="M945" s="368"/>
      <c r="N945" s="349"/>
      <c r="O945" s="369"/>
      <c r="P945" s="380"/>
      <c r="Q945" s="381" t="s">
        <v>492</v>
      </c>
      <c r="R945" s="371" t="s">
        <v>473</v>
      </c>
      <c r="S945" s="372" t="s">
        <v>489</v>
      </c>
      <c r="T945" s="373"/>
      <c r="U945" s="374"/>
      <c r="V945" s="375" t="s">
        <v>473</v>
      </c>
      <c r="W945" s="372" t="s">
        <v>493</v>
      </c>
      <c r="X945" s="375"/>
      <c r="Y945" s="372"/>
      <c r="Z945" s="376"/>
      <c r="AA945" s="376"/>
      <c r="AB945" s="376"/>
      <c r="AC945" s="376"/>
      <c r="AD945" s="376"/>
      <c r="AE945" s="376"/>
      <c r="AF945" s="376"/>
      <c r="AG945" s="382"/>
      <c r="AH945" s="378"/>
      <c r="AI945" s="378"/>
      <c r="AJ945" s="378"/>
      <c r="AK945" s="379"/>
      <c r="AL945" s="1021"/>
      <c r="AM945" s="1022"/>
      <c r="AN945" s="1022"/>
      <c r="AO945" s="1023"/>
    </row>
    <row r="946" spans="1:41" ht="19.5" hidden="1" customHeight="1" x14ac:dyDescent="0.4">
      <c r="A946" s="324" t="s">
        <v>462</v>
      </c>
      <c r="B946" s="324" t="s">
        <v>163</v>
      </c>
      <c r="C946" s="324" t="s">
        <v>462</v>
      </c>
      <c r="D946" s="324" t="s">
        <v>462</v>
      </c>
      <c r="E946" s="324" t="s">
        <v>462</v>
      </c>
      <c r="F946" s="324" t="s">
        <v>462</v>
      </c>
      <c r="G946" s="324" t="s">
        <v>462</v>
      </c>
      <c r="H946" s="324" t="s">
        <v>462</v>
      </c>
      <c r="I946" s="324" t="s">
        <v>462</v>
      </c>
      <c r="J946" s="365"/>
      <c r="K946" s="366"/>
      <c r="L946" s="367"/>
      <c r="M946" s="368"/>
      <c r="N946" s="349"/>
      <c r="O946" s="369"/>
      <c r="P946" s="380"/>
      <c r="Q946" s="381" t="s">
        <v>494</v>
      </c>
      <c r="R946" s="426" t="s">
        <v>473</v>
      </c>
      <c r="S946" s="388" t="s">
        <v>489</v>
      </c>
      <c r="T946" s="427"/>
      <c r="U946" s="455"/>
      <c r="V946" s="428" t="s">
        <v>473</v>
      </c>
      <c r="W946" s="388" t="s">
        <v>493</v>
      </c>
      <c r="X946" s="428"/>
      <c r="Y946" s="388"/>
      <c r="Z946" s="439"/>
      <c r="AA946" s="439"/>
      <c r="AB946" s="439"/>
      <c r="AC946" s="439"/>
      <c r="AD946" s="439"/>
      <c r="AE946" s="439"/>
      <c r="AF946" s="439"/>
      <c r="AG946" s="446"/>
      <c r="AH946" s="339"/>
      <c r="AI946" s="347"/>
      <c r="AJ946" s="378"/>
      <c r="AK946" s="379"/>
      <c r="AL946" s="1021"/>
      <c r="AM946" s="1022"/>
      <c r="AN946" s="1022"/>
      <c r="AO946" s="1023"/>
    </row>
    <row r="947" spans="1:41" ht="18.75" hidden="1" customHeight="1" x14ac:dyDescent="0.4">
      <c r="A947" s="324" t="s">
        <v>462</v>
      </c>
      <c r="B947" s="324" t="s">
        <v>163</v>
      </c>
      <c r="C947" s="324" t="s">
        <v>462</v>
      </c>
      <c r="D947" s="324" t="s">
        <v>462</v>
      </c>
      <c r="E947" s="324" t="s">
        <v>462</v>
      </c>
      <c r="F947" s="324" t="s">
        <v>462</v>
      </c>
      <c r="G947" s="324" t="s">
        <v>462</v>
      </c>
      <c r="H947" s="324" t="s">
        <v>462</v>
      </c>
      <c r="I947" s="324" t="s">
        <v>462</v>
      </c>
      <c r="J947" s="365"/>
      <c r="K947" s="366"/>
      <c r="L947" s="367"/>
      <c r="M947" s="368"/>
      <c r="N947" s="380"/>
      <c r="O947" s="368"/>
      <c r="P947" s="349"/>
      <c r="Q947" s="387" t="s">
        <v>768</v>
      </c>
      <c r="R947" s="371" t="s">
        <v>473</v>
      </c>
      <c r="S947" s="372" t="s">
        <v>549</v>
      </c>
      <c r="T947" s="373"/>
      <c r="U947" s="374"/>
      <c r="V947" s="375" t="s">
        <v>473</v>
      </c>
      <c r="W947" s="372" t="s">
        <v>632</v>
      </c>
      <c r="X947" s="393"/>
      <c r="Y947" s="393"/>
      <c r="Z947" s="393"/>
      <c r="AA947" s="393"/>
      <c r="AB947" s="393"/>
      <c r="AC947" s="393"/>
      <c r="AD947" s="393"/>
      <c r="AE947" s="393"/>
      <c r="AF947" s="393"/>
      <c r="AG947" s="436"/>
      <c r="AH947" s="383"/>
      <c r="AI947" s="378"/>
      <c r="AJ947" s="378"/>
      <c r="AK947" s="379"/>
      <c r="AL947" s="1021"/>
      <c r="AM947" s="1022"/>
      <c r="AN947" s="1022"/>
      <c r="AO947" s="1023"/>
    </row>
    <row r="948" spans="1:41" ht="18.75" hidden="1" customHeight="1" x14ac:dyDescent="0.4">
      <c r="A948" s="324" t="s">
        <v>462</v>
      </c>
      <c r="B948" s="324" t="s">
        <v>163</v>
      </c>
      <c r="C948" s="324" t="s">
        <v>462</v>
      </c>
      <c r="D948" s="324" t="s">
        <v>462</v>
      </c>
      <c r="E948" s="324" t="s">
        <v>462</v>
      </c>
      <c r="F948" s="324" t="s">
        <v>462</v>
      </c>
      <c r="G948" s="324" t="s">
        <v>462</v>
      </c>
      <c r="H948" s="324" t="s">
        <v>462</v>
      </c>
      <c r="I948" s="324" t="s">
        <v>462</v>
      </c>
      <c r="J948" s="365"/>
      <c r="K948" s="366"/>
      <c r="L948" s="367"/>
      <c r="M948" s="368"/>
      <c r="N948" s="380"/>
      <c r="O948" s="346"/>
      <c r="P948" s="349"/>
      <c r="Q948" s="387" t="s">
        <v>708</v>
      </c>
      <c r="R948" s="371" t="s">
        <v>473</v>
      </c>
      <c r="S948" s="372" t="s">
        <v>709</v>
      </c>
      <c r="T948" s="373"/>
      <c r="U948" s="374"/>
      <c r="V948" s="375" t="s">
        <v>473</v>
      </c>
      <c r="W948" s="372" t="s">
        <v>710</v>
      </c>
      <c r="X948" s="376"/>
      <c r="Y948" s="376"/>
      <c r="Z948" s="376"/>
      <c r="AA948" s="393"/>
      <c r="AB948" s="376"/>
      <c r="AC948" s="376"/>
      <c r="AD948" s="376"/>
      <c r="AE948" s="376"/>
      <c r="AF948" s="376"/>
      <c r="AG948" s="382"/>
      <c r="AH948" s="383"/>
      <c r="AI948" s="378"/>
      <c r="AJ948" s="378"/>
      <c r="AK948" s="379"/>
      <c r="AL948" s="1021"/>
      <c r="AM948" s="1022"/>
      <c r="AN948" s="1022"/>
      <c r="AO948" s="1023"/>
    </row>
    <row r="949" spans="1:41" ht="18.75" hidden="1" customHeight="1" x14ac:dyDescent="0.4">
      <c r="A949" s="324" t="s">
        <v>462</v>
      </c>
      <c r="B949" s="324" t="s">
        <v>163</v>
      </c>
      <c r="C949" s="324" t="s">
        <v>462</v>
      </c>
      <c r="D949" s="324" t="s">
        <v>462</v>
      </c>
      <c r="E949" s="324" t="s">
        <v>462</v>
      </c>
      <c r="F949" s="324" t="s">
        <v>462</v>
      </c>
      <c r="G949" s="324" t="s">
        <v>462</v>
      </c>
      <c r="H949" s="324" t="s">
        <v>462</v>
      </c>
      <c r="I949" s="324" t="s">
        <v>462</v>
      </c>
      <c r="J949" s="365"/>
      <c r="K949" s="366"/>
      <c r="L949" s="367"/>
      <c r="M949" s="368"/>
      <c r="N949" s="380"/>
      <c r="O949" s="368"/>
      <c r="P949" s="349"/>
      <c r="Q949" s="387" t="s">
        <v>762</v>
      </c>
      <c r="R949" s="371" t="s">
        <v>473</v>
      </c>
      <c r="S949" s="372" t="s">
        <v>484</v>
      </c>
      <c r="T949" s="373"/>
      <c r="U949" s="375" t="s">
        <v>473</v>
      </c>
      <c r="V949" s="372" t="s">
        <v>499</v>
      </c>
      <c r="W949" s="376"/>
      <c r="X949" s="376"/>
      <c r="Y949" s="376"/>
      <c r="Z949" s="376"/>
      <c r="AA949" s="376"/>
      <c r="AB949" s="376"/>
      <c r="AC949" s="376"/>
      <c r="AD949" s="376"/>
      <c r="AE949" s="376"/>
      <c r="AF949" s="376"/>
      <c r="AG949" s="382"/>
      <c r="AH949" s="383"/>
      <c r="AI949" s="378"/>
      <c r="AJ949" s="378"/>
      <c r="AK949" s="379"/>
      <c r="AL949" s="1021"/>
      <c r="AM949" s="1022"/>
      <c r="AN949" s="1022"/>
      <c r="AO949" s="1023"/>
    </row>
    <row r="950" spans="1:41" ht="18.75" hidden="1" customHeight="1" x14ac:dyDescent="0.4">
      <c r="A950" s="324" t="s">
        <v>462</v>
      </c>
      <c r="B950" s="324" t="s">
        <v>163</v>
      </c>
      <c r="C950" s="324" t="s">
        <v>462</v>
      </c>
      <c r="D950" s="324" t="s">
        <v>462</v>
      </c>
      <c r="E950" s="324" t="s">
        <v>462</v>
      </c>
      <c r="F950" s="324" t="s">
        <v>462</v>
      </c>
      <c r="G950" s="324" t="s">
        <v>462</v>
      </c>
      <c r="H950" s="324" t="s">
        <v>462</v>
      </c>
      <c r="I950" s="324" t="s">
        <v>462</v>
      </c>
      <c r="J950" s="365"/>
      <c r="K950" s="366"/>
      <c r="L950" s="367"/>
      <c r="M950" s="368"/>
      <c r="N950" s="380"/>
      <c r="O950" s="346"/>
      <c r="P950" s="349"/>
      <c r="Q950" s="387" t="s">
        <v>681</v>
      </c>
      <c r="R950" s="371" t="s">
        <v>473</v>
      </c>
      <c r="S950" s="372" t="s">
        <v>552</v>
      </c>
      <c r="T950" s="373"/>
      <c r="U950" s="374"/>
      <c r="V950" s="375" t="s">
        <v>473</v>
      </c>
      <c r="W950" s="372" t="s">
        <v>553</v>
      </c>
      <c r="X950" s="376"/>
      <c r="Y950" s="376"/>
      <c r="Z950" s="376"/>
      <c r="AA950" s="376"/>
      <c r="AB950" s="376"/>
      <c r="AC950" s="376"/>
      <c r="AD950" s="376"/>
      <c r="AE950" s="376"/>
      <c r="AF950" s="376"/>
      <c r="AG950" s="382"/>
      <c r="AH950" s="383"/>
      <c r="AI950" s="378"/>
      <c r="AJ950" s="378"/>
      <c r="AK950" s="379"/>
      <c r="AL950" s="1021"/>
      <c r="AM950" s="1022"/>
      <c r="AN950" s="1022"/>
      <c r="AO950" s="1023"/>
    </row>
    <row r="951" spans="1:41" ht="19.5" hidden="1" customHeight="1" x14ac:dyDescent="0.4">
      <c r="A951" s="324" t="s">
        <v>462</v>
      </c>
      <c r="B951" s="324" t="s">
        <v>163</v>
      </c>
      <c r="C951" s="324" t="s">
        <v>462</v>
      </c>
      <c r="D951" s="324" t="s">
        <v>462</v>
      </c>
      <c r="E951" s="324" t="s">
        <v>462</v>
      </c>
      <c r="F951" s="324" t="s">
        <v>462</v>
      </c>
      <c r="G951" s="324" t="s">
        <v>462</v>
      </c>
      <c r="H951" s="324" t="s">
        <v>462</v>
      </c>
      <c r="I951" s="324" t="s">
        <v>462</v>
      </c>
      <c r="J951" s="365"/>
      <c r="K951" s="366"/>
      <c r="L951" s="367"/>
      <c r="M951" s="368"/>
      <c r="N951" s="380"/>
      <c r="O951" s="346" t="s">
        <v>473</v>
      </c>
      <c r="P951" s="349" t="s">
        <v>711</v>
      </c>
      <c r="Q951" s="381" t="s">
        <v>423</v>
      </c>
      <c r="R951" s="371" t="s">
        <v>473</v>
      </c>
      <c r="S951" s="372" t="s">
        <v>484</v>
      </c>
      <c r="T951" s="372"/>
      <c r="U951" s="375" t="s">
        <v>473</v>
      </c>
      <c r="V951" s="372" t="s">
        <v>499</v>
      </c>
      <c r="W951" s="372"/>
      <c r="X951" s="376"/>
      <c r="Y951" s="372"/>
      <c r="Z951" s="376"/>
      <c r="AA951" s="376"/>
      <c r="AB951" s="376"/>
      <c r="AC951" s="376"/>
      <c r="AD951" s="376"/>
      <c r="AE951" s="376"/>
      <c r="AF951" s="376"/>
      <c r="AG951" s="382"/>
      <c r="AH951" s="378"/>
      <c r="AI951" s="378"/>
      <c r="AJ951" s="378"/>
      <c r="AK951" s="379"/>
      <c r="AL951" s="1021"/>
      <c r="AM951" s="1022"/>
      <c r="AN951" s="1022"/>
      <c r="AO951" s="1023"/>
    </row>
    <row r="952" spans="1:41" ht="18.75" hidden="1" customHeight="1" x14ac:dyDescent="0.4">
      <c r="A952" s="324" t="s">
        <v>462</v>
      </c>
      <c r="B952" s="324" t="s">
        <v>163</v>
      </c>
      <c r="C952" s="324" t="s">
        <v>462</v>
      </c>
      <c r="D952" s="324" t="s">
        <v>462</v>
      </c>
      <c r="E952" s="324" t="s">
        <v>462</v>
      </c>
      <c r="F952" s="324" t="s">
        <v>462</v>
      </c>
      <c r="G952" s="324" t="s">
        <v>462</v>
      </c>
      <c r="H952" s="324" t="s">
        <v>462</v>
      </c>
      <c r="I952" s="324" t="s">
        <v>462</v>
      </c>
      <c r="J952" s="365"/>
      <c r="K952" s="366"/>
      <c r="L952" s="367"/>
      <c r="M952" s="368"/>
      <c r="N952" s="380"/>
      <c r="O952" s="368"/>
      <c r="P952" s="349" t="s">
        <v>712</v>
      </c>
      <c r="Q952" s="387" t="s">
        <v>578</v>
      </c>
      <c r="R952" s="371" t="s">
        <v>473</v>
      </c>
      <c r="S952" s="372" t="s">
        <v>484</v>
      </c>
      <c r="T952" s="373"/>
      <c r="U952" s="375" t="s">
        <v>473</v>
      </c>
      <c r="V952" s="372" t="s">
        <v>499</v>
      </c>
      <c r="W952" s="376"/>
      <c r="X952" s="376"/>
      <c r="Y952" s="376"/>
      <c r="Z952" s="376"/>
      <c r="AA952" s="376"/>
      <c r="AB952" s="376"/>
      <c r="AC952" s="376"/>
      <c r="AD952" s="376"/>
      <c r="AE952" s="376"/>
      <c r="AF952" s="376"/>
      <c r="AG952" s="382"/>
      <c r="AH952" s="383"/>
      <c r="AI952" s="378"/>
      <c r="AJ952" s="378"/>
      <c r="AK952" s="379"/>
      <c r="AL952" s="1021"/>
      <c r="AM952" s="1022"/>
      <c r="AN952" s="1022"/>
      <c r="AO952" s="1023"/>
    </row>
    <row r="953" spans="1:41" ht="18.75" hidden="1" customHeight="1" x14ac:dyDescent="0.4">
      <c r="A953" s="324" t="s">
        <v>462</v>
      </c>
      <c r="B953" s="324" t="s">
        <v>163</v>
      </c>
      <c r="C953" s="324" t="s">
        <v>462</v>
      </c>
      <c r="D953" s="324" t="s">
        <v>462</v>
      </c>
      <c r="E953" s="324" t="s">
        <v>462</v>
      </c>
      <c r="F953" s="324" t="s">
        <v>462</v>
      </c>
      <c r="G953" s="324" t="s">
        <v>462</v>
      </c>
      <c r="H953" s="324" t="s">
        <v>462</v>
      </c>
      <c r="I953" s="324" t="s">
        <v>462</v>
      </c>
      <c r="J953" s="365"/>
      <c r="K953" s="366"/>
      <c r="L953" s="367"/>
      <c r="M953" s="368"/>
      <c r="N953" s="380"/>
      <c r="O953" s="346" t="s">
        <v>473</v>
      </c>
      <c r="P953" s="349" t="s">
        <v>713</v>
      </c>
      <c r="Q953" s="387" t="s">
        <v>693</v>
      </c>
      <c r="R953" s="371" t="s">
        <v>473</v>
      </c>
      <c r="S953" s="372" t="s">
        <v>484</v>
      </c>
      <c r="T953" s="372"/>
      <c r="U953" s="375" t="s">
        <v>473</v>
      </c>
      <c r="V953" s="372" t="s">
        <v>496</v>
      </c>
      <c r="W953" s="372"/>
      <c r="X953" s="375" t="s">
        <v>473</v>
      </c>
      <c r="Y953" s="372" t="s">
        <v>497</v>
      </c>
      <c r="Z953" s="376"/>
      <c r="AA953" s="376"/>
      <c r="AB953" s="376"/>
      <c r="AC953" s="376"/>
      <c r="AD953" s="376"/>
      <c r="AE953" s="376"/>
      <c r="AF953" s="376"/>
      <c r="AG953" s="382"/>
      <c r="AH953" s="383"/>
      <c r="AI953" s="378"/>
      <c r="AJ953" s="378"/>
      <c r="AK953" s="379"/>
      <c r="AL953" s="1021"/>
      <c r="AM953" s="1022"/>
      <c r="AN953" s="1022"/>
      <c r="AO953" s="1023"/>
    </row>
    <row r="954" spans="1:41" ht="18.75" hidden="1" customHeight="1" x14ac:dyDescent="0.4">
      <c r="A954" s="324" t="s">
        <v>462</v>
      </c>
      <c r="B954" s="324" t="s">
        <v>163</v>
      </c>
      <c r="C954" s="324" t="s">
        <v>462</v>
      </c>
      <c r="D954" s="324" t="s">
        <v>462</v>
      </c>
      <c r="E954" s="324" t="s">
        <v>462</v>
      </c>
      <c r="F954" s="324" t="s">
        <v>462</v>
      </c>
      <c r="G954" s="324" t="s">
        <v>462</v>
      </c>
      <c r="H954" s="324" t="s">
        <v>462</v>
      </c>
      <c r="I954" s="324" t="s">
        <v>462</v>
      </c>
      <c r="J954" s="365"/>
      <c r="K954" s="366"/>
      <c r="L954" s="367"/>
      <c r="M954" s="368"/>
      <c r="N954" s="380"/>
      <c r="O954" s="368"/>
      <c r="P954" s="349" t="s">
        <v>714</v>
      </c>
      <c r="Q954" s="1027" t="s">
        <v>715</v>
      </c>
      <c r="R954" s="394" t="s">
        <v>473</v>
      </c>
      <c r="S954" s="395" t="s">
        <v>608</v>
      </c>
      <c r="T954" s="395"/>
      <c r="U954" s="391"/>
      <c r="V954" s="391"/>
      <c r="W954" s="391"/>
      <c r="X954" s="391"/>
      <c r="Y954" s="399" t="s">
        <v>473</v>
      </c>
      <c r="Z954" s="395" t="s">
        <v>609</v>
      </c>
      <c r="AA954" s="391"/>
      <c r="AB954" s="391"/>
      <c r="AC954" s="391"/>
      <c r="AD954" s="391"/>
      <c r="AE954" s="391"/>
      <c r="AF954" s="391"/>
      <c r="AG954" s="392"/>
      <c r="AH954" s="383"/>
      <c r="AI954" s="378"/>
      <c r="AJ954" s="378"/>
      <c r="AK954" s="379"/>
      <c r="AL954" s="1021"/>
      <c r="AM954" s="1022"/>
      <c r="AN954" s="1022"/>
      <c r="AO954" s="1023"/>
    </row>
    <row r="955" spans="1:41" ht="18.75" hidden="1" customHeight="1" x14ac:dyDescent="0.4">
      <c r="A955" s="324" t="s">
        <v>462</v>
      </c>
      <c r="B955" s="324" t="s">
        <v>163</v>
      </c>
      <c r="C955" s="324" t="s">
        <v>462</v>
      </c>
      <c r="D955" s="324" t="s">
        <v>462</v>
      </c>
      <c r="E955" s="324" t="s">
        <v>462</v>
      </c>
      <c r="F955" s="324" t="s">
        <v>462</v>
      </c>
      <c r="G955" s="324" t="s">
        <v>462</v>
      </c>
      <c r="H955" s="324" t="s">
        <v>462</v>
      </c>
      <c r="I955" s="324" t="s">
        <v>462</v>
      </c>
      <c r="J955" s="346" t="s">
        <v>473</v>
      </c>
      <c r="K955" s="366">
        <v>26</v>
      </c>
      <c r="L955" s="367" t="s">
        <v>765</v>
      </c>
      <c r="M955" s="346" t="s">
        <v>473</v>
      </c>
      <c r="N955" s="380" t="s">
        <v>769</v>
      </c>
      <c r="O955" s="346" t="s">
        <v>473</v>
      </c>
      <c r="P955" s="349" t="s">
        <v>717</v>
      </c>
      <c r="Q955" s="1018"/>
      <c r="R955" s="426" t="s">
        <v>473</v>
      </c>
      <c r="S955" s="388" t="s">
        <v>641</v>
      </c>
      <c r="T955" s="439"/>
      <c r="U955" s="439"/>
      <c r="V955" s="439"/>
      <c r="W955" s="439"/>
      <c r="X955" s="439"/>
      <c r="Y955" s="439"/>
      <c r="Z955" s="433"/>
      <c r="AA955" s="439"/>
      <c r="AB955" s="439"/>
      <c r="AC955" s="439"/>
      <c r="AD955" s="439"/>
      <c r="AE955" s="439"/>
      <c r="AF955" s="439"/>
      <c r="AG955" s="446"/>
      <c r="AH955" s="383"/>
      <c r="AI955" s="378"/>
      <c r="AJ955" s="378"/>
      <c r="AK955" s="379"/>
      <c r="AL955" s="1021"/>
      <c r="AM955" s="1022"/>
      <c r="AN955" s="1022"/>
      <c r="AO955" s="1023"/>
    </row>
    <row r="956" spans="1:41" ht="18.75" hidden="1" customHeight="1" x14ac:dyDescent="0.4">
      <c r="A956" s="324" t="s">
        <v>462</v>
      </c>
      <c r="B956" s="324" t="s">
        <v>163</v>
      </c>
      <c r="C956" s="324" t="s">
        <v>462</v>
      </c>
      <c r="D956" s="324" t="s">
        <v>462</v>
      </c>
      <c r="E956" s="324" t="s">
        <v>462</v>
      </c>
      <c r="F956" s="324" t="s">
        <v>462</v>
      </c>
      <c r="G956" s="324" t="s">
        <v>462</v>
      </c>
      <c r="H956" s="324" t="s">
        <v>462</v>
      </c>
      <c r="I956" s="324" t="s">
        <v>462</v>
      </c>
      <c r="J956" s="365"/>
      <c r="K956" s="366"/>
      <c r="L956" s="367"/>
      <c r="M956" s="368"/>
      <c r="N956" s="349"/>
      <c r="O956" s="368"/>
      <c r="P956" s="349" t="s">
        <v>718</v>
      </c>
      <c r="Q956" s="390" t="s">
        <v>522</v>
      </c>
      <c r="R956" s="371" t="s">
        <v>473</v>
      </c>
      <c r="S956" s="372" t="s">
        <v>484</v>
      </c>
      <c r="T956" s="372"/>
      <c r="U956" s="375" t="s">
        <v>473</v>
      </c>
      <c r="V956" s="372" t="s">
        <v>496</v>
      </c>
      <c r="W956" s="372"/>
      <c r="X956" s="375" t="s">
        <v>473</v>
      </c>
      <c r="Y956" s="372" t="s">
        <v>497</v>
      </c>
      <c r="Z956" s="376"/>
      <c r="AA956" s="376"/>
      <c r="AB956" s="376"/>
      <c r="AC956" s="376"/>
      <c r="AD956" s="391"/>
      <c r="AE956" s="391"/>
      <c r="AF956" s="391"/>
      <c r="AG956" s="392"/>
      <c r="AH956" s="383"/>
      <c r="AI956" s="378"/>
      <c r="AJ956" s="378"/>
      <c r="AK956" s="379"/>
      <c r="AL956" s="1021"/>
      <c r="AM956" s="1022"/>
      <c r="AN956" s="1022"/>
      <c r="AO956" s="1023"/>
    </row>
    <row r="957" spans="1:41" ht="18.75" hidden="1" customHeight="1" x14ac:dyDescent="0.4">
      <c r="A957" s="324" t="s">
        <v>462</v>
      </c>
      <c r="B957" s="324" t="s">
        <v>163</v>
      </c>
      <c r="C957" s="324" t="s">
        <v>462</v>
      </c>
      <c r="D957" s="324" t="s">
        <v>462</v>
      </c>
      <c r="E957" s="324" t="s">
        <v>462</v>
      </c>
      <c r="F957" s="324" t="s">
        <v>462</v>
      </c>
      <c r="G957" s="324" t="s">
        <v>462</v>
      </c>
      <c r="H957" s="324" t="s">
        <v>462</v>
      </c>
      <c r="I957" s="324" t="s">
        <v>462</v>
      </c>
      <c r="J957" s="365"/>
      <c r="K957" s="366"/>
      <c r="L957" s="367"/>
      <c r="M957" s="346"/>
      <c r="N957" s="380"/>
      <c r="O957" s="346" t="s">
        <v>473</v>
      </c>
      <c r="P957" s="349" t="s">
        <v>720</v>
      </c>
      <c r="Q957" s="1027" t="s">
        <v>615</v>
      </c>
      <c r="R957" s="394" t="s">
        <v>473</v>
      </c>
      <c r="S957" s="395" t="s">
        <v>642</v>
      </c>
      <c r="T957" s="437"/>
      <c r="U957" s="438"/>
      <c r="V957" s="399" t="s">
        <v>473</v>
      </c>
      <c r="W957" s="395" t="s">
        <v>643</v>
      </c>
      <c r="X957" s="391"/>
      <c r="Y957" s="391"/>
      <c r="Z957" s="399" t="s">
        <v>473</v>
      </c>
      <c r="AA957" s="395" t="s">
        <v>644</v>
      </c>
      <c r="AB957" s="391"/>
      <c r="AC957" s="391"/>
      <c r="AD957" s="391"/>
      <c r="AE957" s="391"/>
      <c r="AF957" s="391"/>
      <c r="AG957" s="392"/>
      <c r="AH957" s="383"/>
      <c r="AI957" s="378"/>
      <c r="AJ957" s="378"/>
      <c r="AK957" s="379"/>
      <c r="AL957" s="1021"/>
      <c r="AM957" s="1022"/>
      <c r="AN957" s="1022"/>
      <c r="AO957" s="1023"/>
    </row>
    <row r="958" spans="1:41" ht="18.75" hidden="1" customHeight="1" x14ac:dyDescent="0.4">
      <c r="A958" s="324" t="s">
        <v>462</v>
      </c>
      <c r="B958" s="324" t="s">
        <v>163</v>
      </c>
      <c r="C958" s="324" t="s">
        <v>462</v>
      </c>
      <c r="D958" s="324" t="s">
        <v>462</v>
      </c>
      <c r="E958" s="324" t="s">
        <v>462</v>
      </c>
      <c r="F958" s="324" t="s">
        <v>462</v>
      </c>
      <c r="G958" s="324" t="s">
        <v>462</v>
      </c>
      <c r="H958" s="324" t="s">
        <v>462</v>
      </c>
      <c r="I958" s="324" t="s">
        <v>462</v>
      </c>
      <c r="J958" s="365"/>
      <c r="K958" s="366"/>
      <c r="L958" s="367"/>
      <c r="M958" s="368"/>
      <c r="N958" s="380"/>
      <c r="O958" s="368"/>
      <c r="P958" s="349" t="s">
        <v>712</v>
      </c>
      <c r="Q958" s="1018"/>
      <c r="R958" s="426" t="s">
        <v>473</v>
      </c>
      <c r="S958" s="388" t="s">
        <v>645</v>
      </c>
      <c r="T958" s="439"/>
      <c r="U958" s="439"/>
      <c r="V958" s="439"/>
      <c r="W958" s="439"/>
      <c r="X958" s="439"/>
      <c r="Y958" s="439"/>
      <c r="Z958" s="428" t="s">
        <v>473</v>
      </c>
      <c r="AA958" s="388" t="s">
        <v>646</v>
      </c>
      <c r="AB958" s="433"/>
      <c r="AC958" s="439"/>
      <c r="AD958" s="439"/>
      <c r="AE958" s="439"/>
      <c r="AF958" s="439"/>
      <c r="AG958" s="446"/>
      <c r="AH958" s="383"/>
      <c r="AI958" s="378"/>
      <c r="AJ958" s="378"/>
      <c r="AK958" s="379"/>
      <c r="AL958" s="1021"/>
      <c r="AM958" s="1022"/>
      <c r="AN958" s="1022"/>
      <c r="AO958" s="1023"/>
    </row>
    <row r="959" spans="1:41" ht="18.75" hidden="1" customHeight="1" x14ac:dyDescent="0.4">
      <c r="A959" s="324" t="s">
        <v>462</v>
      </c>
      <c r="B959" s="324" t="s">
        <v>163</v>
      </c>
      <c r="C959" s="324" t="s">
        <v>462</v>
      </c>
      <c r="D959" s="324" t="s">
        <v>462</v>
      </c>
      <c r="E959" s="324" t="s">
        <v>462</v>
      </c>
      <c r="F959" s="324" t="s">
        <v>462</v>
      </c>
      <c r="G959" s="324" t="s">
        <v>462</v>
      </c>
      <c r="H959" s="324" t="s">
        <v>462</v>
      </c>
      <c r="I959" s="324" t="s">
        <v>462</v>
      </c>
      <c r="J959" s="365"/>
      <c r="K959" s="366"/>
      <c r="L959" s="367"/>
      <c r="M959" s="368"/>
      <c r="N959" s="380"/>
      <c r="O959" s="346" t="s">
        <v>473</v>
      </c>
      <c r="P959" s="349" t="s">
        <v>721</v>
      </c>
      <c r="Q959" s="387" t="s">
        <v>444</v>
      </c>
      <c r="R959" s="371" t="s">
        <v>473</v>
      </c>
      <c r="S959" s="372" t="s">
        <v>484</v>
      </c>
      <c r="T959" s="372"/>
      <c r="U959" s="375" t="s">
        <v>473</v>
      </c>
      <c r="V959" s="372" t="s">
        <v>525</v>
      </c>
      <c r="W959" s="372"/>
      <c r="X959" s="375" t="s">
        <v>473</v>
      </c>
      <c r="Y959" s="372" t="s">
        <v>587</v>
      </c>
      <c r="Z959" s="393"/>
      <c r="AA959" s="375" t="s">
        <v>473</v>
      </c>
      <c r="AB959" s="372" t="s">
        <v>526</v>
      </c>
      <c r="AC959" s="393"/>
      <c r="AD959" s="393"/>
      <c r="AE959" s="393"/>
      <c r="AF959" s="393"/>
      <c r="AG959" s="436"/>
      <c r="AH959" s="383"/>
      <c r="AI959" s="378"/>
      <c r="AJ959" s="378"/>
      <c r="AK959" s="379"/>
      <c r="AL959" s="1021"/>
      <c r="AM959" s="1022"/>
      <c r="AN959" s="1022"/>
      <c r="AO959" s="1023"/>
    </row>
    <row r="960" spans="1:41" ht="18.75" hidden="1" customHeight="1" x14ac:dyDescent="0.4">
      <c r="A960" s="324" t="s">
        <v>462</v>
      </c>
      <c r="B960" s="324" t="s">
        <v>163</v>
      </c>
      <c r="C960" s="324" t="s">
        <v>462</v>
      </c>
      <c r="D960" s="324" t="s">
        <v>462</v>
      </c>
      <c r="E960" s="324" t="s">
        <v>462</v>
      </c>
      <c r="F960" s="324" t="s">
        <v>462</v>
      </c>
      <c r="G960" s="324" t="s">
        <v>462</v>
      </c>
      <c r="H960" s="324" t="s">
        <v>462</v>
      </c>
      <c r="I960" s="324" t="s">
        <v>462</v>
      </c>
      <c r="J960" s="365"/>
      <c r="K960" s="366"/>
      <c r="L960" s="367"/>
      <c r="M960" s="368"/>
      <c r="N960" s="380"/>
      <c r="O960" s="368"/>
      <c r="P960" s="349" t="s">
        <v>722</v>
      </c>
      <c r="Q960" s="1001" t="s">
        <v>689</v>
      </c>
      <c r="R960" s="1003" t="s">
        <v>473</v>
      </c>
      <c r="S960" s="1005" t="s">
        <v>484</v>
      </c>
      <c r="T960" s="1005"/>
      <c r="U960" s="1007" t="s">
        <v>473</v>
      </c>
      <c r="V960" s="1005" t="s">
        <v>499</v>
      </c>
      <c r="W960" s="1005"/>
      <c r="X960" s="430"/>
      <c r="Y960" s="430"/>
      <c r="Z960" s="430"/>
      <c r="AA960" s="430"/>
      <c r="AB960" s="430"/>
      <c r="AC960" s="430"/>
      <c r="AD960" s="430"/>
      <c r="AE960" s="430"/>
      <c r="AF960" s="430"/>
      <c r="AG960" s="431"/>
      <c r="AH960" s="383"/>
      <c r="AI960" s="378"/>
      <c r="AJ960" s="378"/>
      <c r="AK960" s="379"/>
      <c r="AL960" s="1024"/>
      <c r="AM960" s="1025"/>
      <c r="AN960" s="1025"/>
      <c r="AO960" s="1026"/>
    </row>
    <row r="961" spans="1:41" ht="18.75" hidden="1" customHeight="1" x14ac:dyDescent="0.4">
      <c r="A961" s="324" t="s">
        <v>462</v>
      </c>
      <c r="B961" s="324" t="s">
        <v>163</v>
      </c>
      <c r="C961" s="324" t="s">
        <v>462</v>
      </c>
      <c r="D961" s="324" t="s">
        <v>462</v>
      </c>
      <c r="E961" s="324" t="s">
        <v>462</v>
      </c>
      <c r="F961" s="324" t="s">
        <v>462</v>
      </c>
      <c r="G961" s="324" t="s">
        <v>462</v>
      </c>
      <c r="H961" s="324" t="s">
        <v>462</v>
      </c>
      <c r="I961" s="324" t="s">
        <v>462</v>
      </c>
      <c r="J961" s="365"/>
      <c r="K961" s="366"/>
      <c r="L961" s="367"/>
      <c r="M961" s="368"/>
      <c r="N961" s="380"/>
      <c r="O961" s="346" t="s">
        <v>473</v>
      </c>
      <c r="P961" s="349" t="s">
        <v>723</v>
      </c>
      <c r="Q961" s="1029"/>
      <c r="R961" s="1030"/>
      <c r="S961" s="1032"/>
      <c r="T961" s="1032"/>
      <c r="U961" s="1034"/>
      <c r="V961" s="1032"/>
      <c r="W961" s="1032"/>
      <c r="X961" s="433"/>
      <c r="Y961" s="433"/>
      <c r="Z961" s="433"/>
      <c r="AA961" s="433"/>
      <c r="AB961" s="433"/>
      <c r="AC961" s="433"/>
      <c r="AD961" s="433"/>
      <c r="AE961" s="433"/>
      <c r="AF961" s="433"/>
      <c r="AG961" s="434"/>
      <c r="AH961" s="383"/>
      <c r="AI961" s="378"/>
      <c r="AJ961" s="378"/>
      <c r="AK961" s="379"/>
      <c r="AL961" s="1021"/>
      <c r="AM961" s="1022"/>
      <c r="AN961" s="1022"/>
      <c r="AO961" s="1023"/>
    </row>
    <row r="962" spans="1:41" ht="18.75" hidden="1" customHeight="1" x14ac:dyDescent="0.4">
      <c r="A962" s="324" t="s">
        <v>462</v>
      </c>
      <c r="B962" s="324" t="s">
        <v>163</v>
      </c>
      <c r="C962" s="324" t="s">
        <v>462</v>
      </c>
      <c r="D962" s="324" t="s">
        <v>462</v>
      </c>
      <c r="E962" s="324" t="s">
        <v>462</v>
      </c>
      <c r="F962" s="324" t="s">
        <v>462</v>
      </c>
      <c r="G962" s="324" t="s">
        <v>462</v>
      </c>
      <c r="H962" s="324" t="s">
        <v>462</v>
      </c>
      <c r="I962" s="324" t="s">
        <v>462</v>
      </c>
      <c r="J962" s="365"/>
      <c r="K962" s="366"/>
      <c r="L962" s="367"/>
      <c r="M962" s="368"/>
      <c r="N962" s="349"/>
      <c r="O962" s="369"/>
      <c r="P962" s="380"/>
      <c r="Q962" s="1000" t="s">
        <v>527</v>
      </c>
      <c r="R962" s="394" t="s">
        <v>473</v>
      </c>
      <c r="S962" s="395" t="s">
        <v>484</v>
      </c>
      <c r="T962" s="395"/>
      <c r="U962" s="396"/>
      <c r="V962" s="397"/>
      <c r="W962" s="397"/>
      <c r="X962" s="396"/>
      <c r="Y962" s="397"/>
      <c r="Z962" s="398"/>
      <c r="AA962" s="396"/>
      <c r="AB962" s="397"/>
      <c r="AC962" s="398"/>
      <c r="AD962" s="399" t="s">
        <v>473</v>
      </c>
      <c r="AE962" s="395" t="s">
        <v>528</v>
      </c>
      <c r="AF962" s="391"/>
      <c r="AG962" s="392"/>
      <c r="AH962" s="378"/>
      <c r="AI962" s="378"/>
      <c r="AJ962" s="378"/>
      <c r="AK962" s="379"/>
      <c r="AL962" s="1021"/>
      <c r="AM962" s="1022"/>
      <c r="AN962" s="1022"/>
      <c r="AO962" s="1023"/>
    </row>
    <row r="963" spans="1:41" ht="18.75" hidden="1" customHeight="1" x14ac:dyDescent="0.4">
      <c r="A963" s="324" t="s">
        <v>462</v>
      </c>
      <c r="B963" s="324" t="s">
        <v>163</v>
      </c>
      <c r="C963" s="324" t="s">
        <v>462</v>
      </c>
      <c r="D963" s="324" t="s">
        <v>462</v>
      </c>
      <c r="E963" s="324" t="s">
        <v>462</v>
      </c>
      <c r="F963" s="324" t="s">
        <v>462</v>
      </c>
      <c r="G963" s="324" t="s">
        <v>462</v>
      </c>
      <c r="H963" s="324" t="s">
        <v>462</v>
      </c>
      <c r="I963" s="324" t="s">
        <v>462</v>
      </c>
      <c r="J963" s="365"/>
      <c r="K963" s="366"/>
      <c r="L963" s="367"/>
      <c r="M963" s="368"/>
      <c r="N963" s="349"/>
      <c r="O963" s="369"/>
      <c r="P963" s="380"/>
      <c r="Q963" s="1028"/>
      <c r="R963" s="346" t="s">
        <v>473</v>
      </c>
      <c r="S963" s="347" t="s">
        <v>529</v>
      </c>
      <c r="T963" s="347"/>
      <c r="U963" s="339"/>
      <c r="V963" s="339" t="s">
        <v>473</v>
      </c>
      <c r="W963" s="347" t="s">
        <v>530</v>
      </c>
      <c r="X963" s="339"/>
      <c r="Y963" s="339"/>
      <c r="Z963" s="339" t="s">
        <v>473</v>
      </c>
      <c r="AA963" s="347" t="s">
        <v>531</v>
      </c>
      <c r="AB963" s="326"/>
      <c r="AC963" s="347"/>
      <c r="AD963" s="339" t="s">
        <v>473</v>
      </c>
      <c r="AE963" s="347" t="s">
        <v>532</v>
      </c>
      <c r="AF963" s="400"/>
      <c r="AG963" s="401"/>
      <c r="AH963" s="378"/>
      <c r="AI963" s="378"/>
      <c r="AJ963" s="378"/>
      <c r="AK963" s="379"/>
      <c r="AL963" s="1021"/>
      <c r="AM963" s="1022"/>
      <c r="AN963" s="1022"/>
      <c r="AO963" s="1023"/>
    </row>
    <row r="964" spans="1:41" ht="18.75" hidden="1" customHeight="1" x14ac:dyDescent="0.4">
      <c r="A964" s="324" t="s">
        <v>462</v>
      </c>
      <c r="B964" s="324" t="s">
        <v>163</v>
      </c>
      <c r="C964" s="324" t="s">
        <v>462</v>
      </c>
      <c r="D964" s="324" t="s">
        <v>462</v>
      </c>
      <c r="E964" s="324" t="s">
        <v>462</v>
      </c>
      <c r="F964" s="324" t="s">
        <v>462</v>
      </c>
      <c r="G964" s="324" t="s">
        <v>462</v>
      </c>
      <c r="H964" s="324" t="s">
        <v>462</v>
      </c>
      <c r="I964" s="324" t="s">
        <v>462</v>
      </c>
      <c r="J964" s="365"/>
      <c r="K964" s="366"/>
      <c r="L964" s="367"/>
      <c r="M964" s="368"/>
      <c r="N964" s="349"/>
      <c r="O964" s="369"/>
      <c r="P964" s="380"/>
      <c r="Q964" s="1028"/>
      <c r="R964" s="346" t="s">
        <v>473</v>
      </c>
      <c r="S964" s="347" t="s">
        <v>533</v>
      </c>
      <c r="T964" s="347"/>
      <c r="U964" s="339"/>
      <c r="V964" s="339" t="s">
        <v>473</v>
      </c>
      <c r="W964" s="347" t="s">
        <v>534</v>
      </c>
      <c r="X964" s="339"/>
      <c r="Y964" s="339"/>
      <c r="Z964" s="339" t="s">
        <v>473</v>
      </c>
      <c r="AA964" s="347" t="s">
        <v>535</v>
      </c>
      <c r="AB964" s="326"/>
      <c r="AC964" s="347"/>
      <c r="AD964" s="339" t="s">
        <v>473</v>
      </c>
      <c r="AE964" s="347" t="s">
        <v>536</v>
      </c>
      <c r="AF964" s="400"/>
      <c r="AG964" s="401"/>
      <c r="AH964" s="378"/>
      <c r="AI964" s="378"/>
      <c r="AJ964" s="378"/>
      <c r="AK964" s="379"/>
      <c r="AL964" s="1021"/>
      <c r="AM964" s="1022"/>
      <c r="AN964" s="1022"/>
      <c r="AO964" s="1023"/>
    </row>
    <row r="965" spans="1:41" ht="18.75" hidden="1" customHeight="1" x14ac:dyDescent="0.4">
      <c r="A965" s="324" t="s">
        <v>462</v>
      </c>
      <c r="B965" s="324" t="s">
        <v>163</v>
      </c>
      <c r="C965" s="324" t="s">
        <v>462</v>
      </c>
      <c r="D965" s="324" t="s">
        <v>462</v>
      </c>
      <c r="E965" s="324" t="s">
        <v>462</v>
      </c>
      <c r="F965" s="324" t="s">
        <v>462</v>
      </c>
      <c r="G965" s="324" t="s">
        <v>462</v>
      </c>
      <c r="H965" s="324" t="s">
        <v>462</v>
      </c>
      <c r="I965" s="324" t="s">
        <v>462</v>
      </c>
      <c r="J965" s="365"/>
      <c r="K965" s="366"/>
      <c r="L965" s="367"/>
      <c r="M965" s="368"/>
      <c r="N965" s="349"/>
      <c r="O965" s="369"/>
      <c r="P965" s="380"/>
      <c r="Q965" s="1028"/>
      <c r="R965" s="346" t="s">
        <v>473</v>
      </c>
      <c r="S965" s="347" t="s">
        <v>537</v>
      </c>
      <c r="T965" s="347"/>
      <c r="U965" s="339"/>
      <c r="V965" s="339" t="s">
        <v>473</v>
      </c>
      <c r="W965" s="347" t="s">
        <v>538</v>
      </c>
      <c r="X965" s="339"/>
      <c r="Y965" s="339"/>
      <c r="Z965" s="339" t="s">
        <v>473</v>
      </c>
      <c r="AA965" s="347" t="s">
        <v>539</v>
      </c>
      <c r="AB965" s="326"/>
      <c r="AC965" s="347"/>
      <c r="AD965" s="339" t="s">
        <v>473</v>
      </c>
      <c r="AE965" s="347" t="s">
        <v>540</v>
      </c>
      <c r="AF965" s="400"/>
      <c r="AG965" s="401"/>
      <c r="AH965" s="378"/>
      <c r="AI965" s="378"/>
      <c r="AJ965" s="378"/>
      <c r="AK965" s="379"/>
      <c r="AL965" s="1021"/>
      <c r="AM965" s="1022"/>
      <c r="AN965" s="1022"/>
      <c r="AO965" s="1023"/>
    </row>
    <row r="966" spans="1:41" ht="18.75" hidden="1" customHeight="1" x14ac:dyDescent="0.4">
      <c r="A966" s="337" t="s">
        <v>462</v>
      </c>
      <c r="B966" s="337" t="s">
        <v>163</v>
      </c>
      <c r="C966" s="337" t="s">
        <v>462</v>
      </c>
      <c r="D966" s="337" t="s">
        <v>462</v>
      </c>
      <c r="E966" s="337" t="s">
        <v>462</v>
      </c>
      <c r="F966" s="337" t="s">
        <v>462</v>
      </c>
      <c r="G966" s="337" t="s">
        <v>462</v>
      </c>
      <c r="H966" s="337" t="s">
        <v>462</v>
      </c>
      <c r="I966" s="338" t="s">
        <v>462</v>
      </c>
      <c r="J966" s="365"/>
      <c r="K966" s="366"/>
      <c r="L966" s="367"/>
      <c r="M966" s="368"/>
      <c r="N966" s="349"/>
      <c r="O966" s="369"/>
      <c r="P966" s="380"/>
      <c r="Q966" s="1028"/>
      <c r="R966" s="346" t="s">
        <v>473</v>
      </c>
      <c r="S966" s="347" t="s">
        <v>541</v>
      </c>
      <c r="T966" s="347"/>
      <c r="U966" s="339"/>
      <c r="V966" s="339" t="s">
        <v>473</v>
      </c>
      <c r="W966" s="347" t="s">
        <v>542</v>
      </c>
      <c r="X966" s="339"/>
      <c r="Y966" s="339"/>
      <c r="Z966" s="339" t="s">
        <v>473</v>
      </c>
      <c r="AA966" s="347" t="s">
        <v>543</v>
      </c>
      <c r="AB966" s="326"/>
      <c r="AC966" s="347"/>
      <c r="AD966" s="339" t="s">
        <v>473</v>
      </c>
      <c r="AE966" s="347" t="s">
        <v>544</v>
      </c>
      <c r="AF966" s="400"/>
      <c r="AG966" s="401"/>
      <c r="AH966" s="378"/>
      <c r="AI966" s="378"/>
      <c r="AJ966" s="378"/>
      <c r="AK966" s="379"/>
      <c r="AL966" s="1021"/>
      <c r="AM966" s="1022"/>
      <c r="AN966" s="1022"/>
      <c r="AO966" s="1023"/>
    </row>
    <row r="967" spans="1:41" ht="18.75" hidden="1" customHeight="1" x14ac:dyDescent="0.4">
      <c r="A967" s="344" t="s">
        <v>462</v>
      </c>
      <c r="B967" s="344" t="s">
        <v>163</v>
      </c>
      <c r="C967" s="344" t="s">
        <v>462</v>
      </c>
      <c r="D967" s="344" t="s">
        <v>462</v>
      </c>
      <c r="E967" s="344" t="s">
        <v>462</v>
      </c>
      <c r="F967" s="344" t="s">
        <v>462</v>
      </c>
      <c r="G967" s="344" t="s">
        <v>462</v>
      </c>
      <c r="H967" s="344" t="s">
        <v>462</v>
      </c>
      <c r="I967" s="345" t="s">
        <v>462</v>
      </c>
      <c r="J967" s="402"/>
      <c r="K967" s="403"/>
      <c r="L967" s="404"/>
      <c r="M967" s="405"/>
      <c r="N967" s="406"/>
      <c r="O967" s="407"/>
      <c r="P967" s="408"/>
      <c r="Q967" s="1040"/>
      <c r="R967" s="409" t="s">
        <v>473</v>
      </c>
      <c r="S967" s="410" t="s">
        <v>545</v>
      </c>
      <c r="T967" s="410"/>
      <c r="U967" s="411"/>
      <c r="V967" s="411"/>
      <c r="W967" s="410"/>
      <c r="X967" s="411"/>
      <c r="Y967" s="411"/>
      <c r="Z967" s="411"/>
      <c r="AA967" s="410"/>
      <c r="AB967" s="412"/>
      <c r="AC967" s="410"/>
      <c r="AD967" s="411"/>
      <c r="AE967" s="410"/>
      <c r="AF967" s="413"/>
      <c r="AG967" s="414"/>
      <c r="AH967" s="415"/>
      <c r="AI967" s="415"/>
      <c r="AJ967" s="415"/>
      <c r="AK967" s="416"/>
      <c r="AL967" s="1024"/>
      <c r="AM967" s="1025"/>
      <c r="AN967" s="1025"/>
      <c r="AO967" s="1026"/>
    </row>
    <row r="968" spans="1:41" ht="18.75" hidden="1" customHeight="1" x14ac:dyDescent="0.4">
      <c r="A968" s="324" t="s">
        <v>462</v>
      </c>
      <c r="B968" s="324" t="s">
        <v>163</v>
      </c>
      <c r="C968" s="324" t="s">
        <v>462</v>
      </c>
      <c r="D968" s="324" t="s">
        <v>462</v>
      </c>
      <c r="E968" s="324" t="s">
        <v>462</v>
      </c>
      <c r="F968" s="324" t="s">
        <v>462</v>
      </c>
      <c r="G968" s="324" t="s">
        <v>462</v>
      </c>
      <c r="H968" s="324" t="s">
        <v>462</v>
      </c>
      <c r="I968" s="324" t="s">
        <v>462</v>
      </c>
      <c r="J968" s="363"/>
      <c r="K968" s="351"/>
      <c r="L968" s="352"/>
      <c r="M968" s="353"/>
      <c r="N968" s="342"/>
      <c r="O968" s="354"/>
      <c r="P968" s="342"/>
      <c r="Q968" s="1049" t="s">
        <v>548</v>
      </c>
      <c r="R968" s="363" t="s">
        <v>473</v>
      </c>
      <c r="S968" s="340" t="s">
        <v>549</v>
      </c>
      <c r="T968" s="442"/>
      <c r="U968" s="458"/>
      <c r="V968" s="444" t="s">
        <v>473</v>
      </c>
      <c r="W968" s="340" t="s">
        <v>622</v>
      </c>
      <c r="X968" s="443"/>
      <c r="Y968" s="443"/>
      <c r="Z968" s="444" t="s">
        <v>473</v>
      </c>
      <c r="AA968" s="340" t="s">
        <v>623</v>
      </c>
      <c r="AB968" s="443"/>
      <c r="AC968" s="443"/>
      <c r="AD968" s="444" t="s">
        <v>473</v>
      </c>
      <c r="AE968" s="340" t="s">
        <v>624</v>
      </c>
      <c r="AF968" s="443"/>
      <c r="AG968" s="445"/>
      <c r="AH968" s="444" t="s">
        <v>473</v>
      </c>
      <c r="AI968" s="340" t="s">
        <v>487</v>
      </c>
      <c r="AJ968" s="340"/>
      <c r="AK968" s="364"/>
      <c r="AL968" s="1016"/>
      <c r="AM968" s="1019"/>
      <c r="AN968" s="1019"/>
      <c r="AO968" s="1020"/>
    </row>
    <row r="969" spans="1:41" ht="18.75" hidden="1" customHeight="1" x14ac:dyDescent="0.4">
      <c r="A969" s="324" t="s">
        <v>462</v>
      </c>
      <c r="B969" s="324" t="s">
        <v>163</v>
      </c>
      <c r="C969" s="324" t="s">
        <v>462</v>
      </c>
      <c r="D969" s="324" t="s">
        <v>462</v>
      </c>
      <c r="E969" s="324" t="s">
        <v>462</v>
      </c>
      <c r="F969" s="324" t="s">
        <v>462</v>
      </c>
      <c r="G969" s="324" t="s">
        <v>462</v>
      </c>
      <c r="H969" s="324" t="s">
        <v>462</v>
      </c>
      <c r="I969" s="324" t="s">
        <v>462</v>
      </c>
      <c r="J969" s="365"/>
      <c r="K969" s="366"/>
      <c r="L969" s="367"/>
      <c r="M969" s="368"/>
      <c r="N969" s="349"/>
      <c r="O969" s="369"/>
      <c r="P969" s="349"/>
      <c r="Q969" s="1050"/>
      <c r="R969" s="426" t="s">
        <v>473</v>
      </c>
      <c r="S969" s="388" t="s">
        <v>625</v>
      </c>
      <c r="T969" s="427"/>
      <c r="U969" s="455"/>
      <c r="V969" s="428" t="s">
        <v>473</v>
      </c>
      <c r="W969" s="388" t="s">
        <v>550</v>
      </c>
      <c r="X969" s="433"/>
      <c r="Y969" s="433"/>
      <c r="Z969" s="433"/>
      <c r="AA969" s="433"/>
      <c r="AB969" s="433"/>
      <c r="AC969" s="433"/>
      <c r="AD969" s="433"/>
      <c r="AE969" s="433"/>
      <c r="AF969" s="433"/>
      <c r="AG969" s="434"/>
      <c r="AH969" s="339" t="s">
        <v>473</v>
      </c>
      <c r="AI969" s="347" t="s">
        <v>491</v>
      </c>
      <c r="AJ969" s="378"/>
      <c r="AK969" s="379"/>
      <c r="AL969" s="1021"/>
      <c r="AM969" s="1022"/>
      <c r="AN969" s="1022"/>
      <c r="AO969" s="1023"/>
    </row>
    <row r="970" spans="1:41" ht="18.75" hidden="1" customHeight="1" x14ac:dyDescent="0.4">
      <c r="A970" s="324" t="s">
        <v>462</v>
      </c>
      <c r="B970" s="324" t="s">
        <v>163</v>
      </c>
      <c r="C970" s="324" t="s">
        <v>462</v>
      </c>
      <c r="D970" s="324" t="s">
        <v>462</v>
      </c>
      <c r="E970" s="324" t="s">
        <v>462</v>
      </c>
      <c r="F970" s="324" t="s">
        <v>462</v>
      </c>
      <c r="G970" s="324" t="s">
        <v>462</v>
      </c>
      <c r="H970" s="324" t="s">
        <v>462</v>
      </c>
      <c r="I970" s="324" t="s">
        <v>462</v>
      </c>
      <c r="J970" s="365"/>
      <c r="K970" s="366"/>
      <c r="L970" s="367"/>
      <c r="M970" s="368"/>
      <c r="N970" s="349"/>
      <c r="O970" s="369"/>
      <c r="P970" s="349"/>
      <c r="Q970" s="387" t="s">
        <v>483</v>
      </c>
      <c r="R970" s="371" t="s">
        <v>473</v>
      </c>
      <c r="S970" s="372" t="s">
        <v>484</v>
      </c>
      <c r="T970" s="372"/>
      <c r="U970" s="374"/>
      <c r="V970" s="375" t="s">
        <v>473</v>
      </c>
      <c r="W970" s="372" t="s">
        <v>588</v>
      </c>
      <c r="X970" s="372"/>
      <c r="Y970" s="374"/>
      <c r="Z970" s="375" t="s">
        <v>473</v>
      </c>
      <c r="AA970" s="393" t="s">
        <v>589</v>
      </c>
      <c r="AB970" s="393"/>
      <c r="AC970" s="393"/>
      <c r="AD970" s="375" t="s">
        <v>473</v>
      </c>
      <c r="AE970" s="393" t="s">
        <v>590</v>
      </c>
      <c r="AF970" s="376"/>
      <c r="AG970" s="382"/>
      <c r="AH970" s="383"/>
      <c r="AI970" s="378"/>
      <c r="AJ970" s="378"/>
      <c r="AK970" s="379"/>
      <c r="AL970" s="1021"/>
      <c r="AM970" s="1022"/>
      <c r="AN970" s="1022"/>
      <c r="AO970" s="1023"/>
    </row>
    <row r="971" spans="1:41" ht="18.75" hidden="1" customHeight="1" x14ac:dyDescent="0.4">
      <c r="A971" s="324" t="s">
        <v>462</v>
      </c>
      <c r="B971" s="324" t="s">
        <v>163</v>
      </c>
      <c r="C971" s="324" t="s">
        <v>462</v>
      </c>
      <c r="D971" s="324" t="s">
        <v>462</v>
      </c>
      <c r="E971" s="324" t="s">
        <v>462</v>
      </c>
      <c r="F971" s="324" t="s">
        <v>462</v>
      </c>
      <c r="G971" s="324" t="s">
        <v>462</v>
      </c>
      <c r="H971" s="324" t="s">
        <v>462</v>
      </c>
      <c r="I971" s="324" t="s">
        <v>462</v>
      </c>
      <c r="J971" s="365"/>
      <c r="K971" s="366"/>
      <c r="L971" s="367"/>
      <c r="M971" s="368"/>
      <c r="N971" s="349"/>
      <c r="O971" s="369"/>
      <c r="P971" s="349"/>
      <c r="Q971" s="387" t="s">
        <v>361</v>
      </c>
      <c r="R971" s="371" t="s">
        <v>473</v>
      </c>
      <c r="S971" s="372" t="s">
        <v>552</v>
      </c>
      <c r="T971" s="373"/>
      <c r="U971" s="374"/>
      <c r="V971" s="375" t="s">
        <v>473</v>
      </c>
      <c r="W971" s="372" t="s">
        <v>553</v>
      </c>
      <c r="X971" s="376"/>
      <c r="Y971" s="376"/>
      <c r="Z971" s="376"/>
      <c r="AA971" s="376"/>
      <c r="AB971" s="376"/>
      <c r="AC971" s="376"/>
      <c r="AD971" s="376"/>
      <c r="AE971" s="376"/>
      <c r="AF971" s="376"/>
      <c r="AG971" s="382"/>
      <c r="AH971" s="383"/>
      <c r="AI971" s="378"/>
      <c r="AJ971" s="378"/>
      <c r="AK971" s="379"/>
      <c r="AL971" s="1021"/>
      <c r="AM971" s="1022"/>
      <c r="AN971" s="1022"/>
      <c r="AO971" s="1023"/>
    </row>
    <row r="972" spans="1:41" ht="19.5" hidden="1" customHeight="1" x14ac:dyDescent="0.4">
      <c r="A972" s="324" t="s">
        <v>462</v>
      </c>
      <c r="B972" s="324" t="s">
        <v>163</v>
      </c>
      <c r="C972" s="324" t="s">
        <v>462</v>
      </c>
      <c r="D972" s="324" t="s">
        <v>462</v>
      </c>
      <c r="E972" s="324" t="s">
        <v>462</v>
      </c>
      <c r="F972" s="324" t="s">
        <v>462</v>
      </c>
      <c r="G972" s="324" t="s">
        <v>462</v>
      </c>
      <c r="H972" s="324" t="s">
        <v>462</v>
      </c>
      <c r="I972" s="324" t="s">
        <v>462</v>
      </c>
      <c r="J972" s="365"/>
      <c r="K972" s="366"/>
      <c r="L972" s="367"/>
      <c r="M972" s="368"/>
      <c r="N972" s="349"/>
      <c r="O972" s="369"/>
      <c r="P972" s="380"/>
      <c r="Q972" s="381" t="s">
        <v>492</v>
      </c>
      <c r="R972" s="371" t="s">
        <v>473</v>
      </c>
      <c r="S972" s="372" t="s">
        <v>489</v>
      </c>
      <c r="T972" s="373"/>
      <c r="U972" s="374"/>
      <c r="V972" s="375" t="s">
        <v>473</v>
      </c>
      <c r="W972" s="372" t="s">
        <v>493</v>
      </c>
      <c r="X972" s="375"/>
      <c r="Y972" s="372"/>
      <c r="Z972" s="376"/>
      <c r="AA972" s="376"/>
      <c r="AB972" s="376"/>
      <c r="AC972" s="376"/>
      <c r="AD972" s="376"/>
      <c r="AE972" s="376"/>
      <c r="AF972" s="376"/>
      <c r="AG972" s="382"/>
      <c r="AH972" s="378"/>
      <c r="AI972" s="378"/>
      <c r="AJ972" s="378"/>
      <c r="AK972" s="379"/>
      <c r="AL972" s="1021"/>
      <c r="AM972" s="1022"/>
      <c r="AN972" s="1022"/>
      <c r="AO972" s="1023"/>
    </row>
    <row r="973" spans="1:41" ht="19.5" hidden="1" customHeight="1" x14ac:dyDescent="0.4">
      <c r="A973" s="324" t="s">
        <v>462</v>
      </c>
      <c r="B973" s="324" t="s">
        <v>163</v>
      </c>
      <c r="C973" s="324" t="s">
        <v>462</v>
      </c>
      <c r="D973" s="324" t="s">
        <v>462</v>
      </c>
      <c r="E973" s="324" t="s">
        <v>462</v>
      </c>
      <c r="F973" s="324" t="s">
        <v>462</v>
      </c>
      <c r="G973" s="324" t="s">
        <v>462</v>
      </c>
      <c r="H973" s="324" t="s">
        <v>462</v>
      </c>
      <c r="I973" s="324" t="s">
        <v>462</v>
      </c>
      <c r="J973" s="365"/>
      <c r="K973" s="366"/>
      <c r="L973" s="367"/>
      <c r="M973" s="368"/>
      <c r="N973" s="349"/>
      <c r="O973" s="369"/>
      <c r="P973" s="380"/>
      <c r="Q973" s="381" t="s">
        <v>494</v>
      </c>
      <c r="R973" s="426" t="s">
        <v>473</v>
      </c>
      <c r="S973" s="388" t="s">
        <v>489</v>
      </c>
      <c r="T973" s="427"/>
      <c r="U973" s="455"/>
      <c r="V973" s="428" t="s">
        <v>473</v>
      </c>
      <c r="W973" s="388" t="s">
        <v>493</v>
      </c>
      <c r="X973" s="428"/>
      <c r="Y973" s="388"/>
      <c r="Z973" s="439"/>
      <c r="AA973" s="439"/>
      <c r="AB973" s="439"/>
      <c r="AC973" s="439"/>
      <c r="AD973" s="439"/>
      <c r="AE973" s="439"/>
      <c r="AF973" s="439"/>
      <c r="AG973" s="446"/>
      <c r="AH973" s="339"/>
      <c r="AI973" s="347"/>
      <c r="AJ973" s="378"/>
      <c r="AK973" s="379"/>
      <c r="AL973" s="1021"/>
      <c r="AM973" s="1022"/>
      <c r="AN973" s="1022"/>
      <c r="AO973" s="1023"/>
    </row>
    <row r="974" spans="1:41" ht="18.75" hidden="1" customHeight="1" x14ac:dyDescent="0.4">
      <c r="A974" s="324" t="s">
        <v>462</v>
      </c>
      <c r="B974" s="324" t="s">
        <v>163</v>
      </c>
      <c r="C974" s="324" t="s">
        <v>462</v>
      </c>
      <c r="D974" s="324" t="s">
        <v>462</v>
      </c>
      <c r="E974" s="324" t="s">
        <v>462</v>
      </c>
      <c r="F974" s="324" t="s">
        <v>462</v>
      </c>
      <c r="G974" s="324" t="s">
        <v>462</v>
      </c>
      <c r="H974" s="324" t="s">
        <v>462</v>
      </c>
      <c r="I974" s="324" t="s">
        <v>462</v>
      </c>
      <c r="J974" s="365"/>
      <c r="K974" s="366"/>
      <c r="L974" s="367"/>
      <c r="M974" s="368"/>
      <c r="N974" s="349"/>
      <c r="O974" s="369"/>
      <c r="P974" s="349"/>
      <c r="Q974" s="387" t="s">
        <v>768</v>
      </c>
      <c r="R974" s="371" t="s">
        <v>473</v>
      </c>
      <c r="S974" s="372" t="s">
        <v>549</v>
      </c>
      <c r="T974" s="373"/>
      <c r="U974" s="374"/>
      <c r="V974" s="375" t="s">
        <v>473</v>
      </c>
      <c r="W974" s="372" t="s">
        <v>632</v>
      </c>
      <c r="X974" s="393"/>
      <c r="Y974" s="393"/>
      <c r="Z974" s="393"/>
      <c r="AA974" s="393"/>
      <c r="AB974" s="393"/>
      <c r="AC974" s="393"/>
      <c r="AD974" s="393"/>
      <c r="AE974" s="393"/>
      <c r="AF974" s="393"/>
      <c r="AG974" s="436"/>
      <c r="AH974" s="383"/>
      <c r="AI974" s="378"/>
      <c r="AJ974" s="378"/>
      <c r="AK974" s="379"/>
      <c r="AL974" s="1021"/>
      <c r="AM974" s="1022"/>
      <c r="AN974" s="1022"/>
      <c r="AO974" s="1023"/>
    </row>
    <row r="975" spans="1:41" ht="18.75" hidden="1" customHeight="1" x14ac:dyDescent="0.4">
      <c r="A975" s="324" t="s">
        <v>462</v>
      </c>
      <c r="B975" s="324" t="s">
        <v>163</v>
      </c>
      <c r="C975" s="324" t="s">
        <v>462</v>
      </c>
      <c r="D975" s="324" t="s">
        <v>462</v>
      </c>
      <c r="E975" s="324" t="s">
        <v>462</v>
      </c>
      <c r="F975" s="324" t="s">
        <v>462</v>
      </c>
      <c r="G975" s="324" t="s">
        <v>462</v>
      </c>
      <c r="H975" s="324" t="s">
        <v>462</v>
      </c>
      <c r="I975" s="324" t="s">
        <v>462</v>
      </c>
      <c r="J975" s="365"/>
      <c r="K975" s="366"/>
      <c r="L975" s="367"/>
      <c r="M975" s="368"/>
      <c r="N975" s="349"/>
      <c r="O975" s="369"/>
      <c r="P975" s="349"/>
      <c r="Q975" s="387" t="s">
        <v>708</v>
      </c>
      <c r="R975" s="371" t="s">
        <v>473</v>
      </c>
      <c r="S975" s="372" t="s">
        <v>709</v>
      </c>
      <c r="T975" s="373"/>
      <c r="U975" s="374"/>
      <c r="V975" s="375" t="s">
        <v>473</v>
      </c>
      <c r="W975" s="372" t="s">
        <v>710</v>
      </c>
      <c r="X975" s="376"/>
      <c r="Y975" s="376"/>
      <c r="Z975" s="376"/>
      <c r="AA975" s="393"/>
      <c r="AB975" s="376"/>
      <c r="AC975" s="376"/>
      <c r="AD975" s="376"/>
      <c r="AE975" s="376"/>
      <c r="AF975" s="376"/>
      <c r="AG975" s="382"/>
      <c r="AH975" s="383"/>
      <c r="AI975" s="378"/>
      <c r="AJ975" s="378"/>
      <c r="AK975" s="379"/>
      <c r="AL975" s="1021"/>
      <c r="AM975" s="1022"/>
      <c r="AN975" s="1022"/>
      <c r="AO975" s="1023"/>
    </row>
    <row r="976" spans="1:41" ht="18.75" hidden="1" customHeight="1" x14ac:dyDescent="0.4">
      <c r="A976" s="324" t="s">
        <v>462</v>
      </c>
      <c r="B976" s="324" t="s">
        <v>163</v>
      </c>
      <c r="C976" s="324" t="s">
        <v>462</v>
      </c>
      <c r="D976" s="324" t="s">
        <v>462</v>
      </c>
      <c r="E976" s="324" t="s">
        <v>462</v>
      </c>
      <c r="F976" s="324" t="s">
        <v>462</v>
      </c>
      <c r="G976" s="324" t="s">
        <v>462</v>
      </c>
      <c r="H976" s="324" t="s">
        <v>462</v>
      </c>
      <c r="I976" s="324" t="s">
        <v>462</v>
      </c>
      <c r="J976" s="365"/>
      <c r="K976" s="366"/>
      <c r="L976" s="367"/>
      <c r="M976" s="368"/>
      <c r="N976" s="349"/>
      <c r="O976" s="369"/>
      <c r="P976" s="349"/>
      <c r="Q976" s="387" t="s">
        <v>762</v>
      </c>
      <c r="R976" s="371" t="s">
        <v>473</v>
      </c>
      <c r="S976" s="372" t="s">
        <v>484</v>
      </c>
      <c r="T976" s="373"/>
      <c r="U976" s="375" t="s">
        <v>473</v>
      </c>
      <c r="V976" s="372" t="s">
        <v>499</v>
      </c>
      <c r="W976" s="376"/>
      <c r="X976" s="376"/>
      <c r="Y976" s="376"/>
      <c r="Z976" s="376"/>
      <c r="AA976" s="376"/>
      <c r="AB976" s="376"/>
      <c r="AC976" s="376"/>
      <c r="AD976" s="376"/>
      <c r="AE976" s="376"/>
      <c r="AF976" s="376"/>
      <c r="AG976" s="382"/>
      <c r="AH976" s="383"/>
      <c r="AI976" s="378"/>
      <c r="AJ976" s="378"/>
      <c r="AK976" s="379"/>
      <c r="AL976" s="1021"/>
      <c r="AM976" s="1022"/>
      <c r="AN976" s="1022"/>
      <c r="AO976" s="1023"/>
    </row>
    <row r="977" spans="1:41" ht="18.75" hidden="1" customHeight="1" x14ac:dyDescent="0.4">
      <c r="A977" s="324" t="s">
        <v>462</v>
      </c>
      <c r="B977" s="324" t="s">
        <v>163</v>
      </c>
      <c r="C977" s="324" t="s">
        <v>462</v>
      </c>
      <c r="D977" s="324" t="s">
        <v>462</v>
      </c>
      <c r="E977" s="324" t="s">
        <v>462</v>
      </c>
      <c r="F977" s="324" t="s">
        <v>462</v>
      </c>
      <c r="G977" s="324" t="s">
        <v>462</v>
      </c>
      <c r="H977" s="324" t="s">
        <v>462</v>
      </c>
      <c r="I977" s="324" t="s">
        <v>462</v>
      </c>
      <c r="J977" s="365"/>
      <c r="K977" s="366"/>
      <c r="L977" s="367"/>
      <c r="M977" s="368"/>
      <c r="N977" s="349"/>
      <c r="O977" s="346"/>
      <c r="P977" s="349"/>
      <c r="Q977" s="387" t="s">
        <v>681</v>
      </c>
      <c r="R977" s="371" t="s">
        <v>473</v>
      </c>
      <c r="S977" s="372" t="s">
        <v>552</v>
      </c>
      <c r="T977" s="373"/>
      <c r="U977" s="374"/>
      <c r="V977" s="375" t="s">
        <v>473</v>
      </c>
      <c r="W977" s="372" t="s">
        <v>553</v>
      </c>
      <c r="X977" s="376"/>
      <c r="Y977" s="376"/>
      <c r="Z977" s="376"/>
      <c r="AA977" s="376"/>
      <c r="AB977" s="376"/>
      <c r="AC977" s="376"/>
      <c r="AD977" s="376"/>
      <c r="AE977" s="376"/>
      <c r="AF977" s="376"/>
      <c r="AG977" s="382"/>
      <c r="AH977" s="383"/>
      <c r="AI977" s="378"/>
      <c r="AJ977" s="378"/>
      <c r="AK977" s="379"/>
      <c r="AL977" s="1021"/>
      <c r="AM977" s="1022"/>
      <c r="AN977" s="1022"/>
      <c r="AO977" s="1023"/>
    </row>
    <row r="978" spans="1:41" ht="19.5" hidden="1" customHeight="1" x14ac:dyDescent="0.4">
      <c r="A978" s="324" t="s">
        <v>462</v>
      </c>
      <c r="B978" s="324" t="s">
        <v>163</v>
      </c>
      <c r="C978" s="324" t="s">
        <v>462</v>
      </c>
      <c r="D978" s="324" t="s">
        <v>462</v>
      </c>
      <c r="E978" s="324" t="s">
        <v>462</v>
      </c>
      <c r="F978" s="324" t="s">
        <v>462</v>
      </c>
      <c r="G978" s="324" t="s">
        <v>462</v>
      </c>
      <c r="H978" s="324" t="s">
        <v>462</v>
      </c>
      <c r="I978" s="324" t="s">
        <v>462</v>
      </c>
      <c r="J978" s="365"/>
      <c r="K978" s="366"/>
      <c r="L978" s="367"/>
      <c r="M978" s="368"/>
      <c r="N978" s="349"/>
      <c r="O978" s="369"/>
      <c r="P978" s="349"/>
      <c r="Q978" s="381" t="s">
        <v>423</v>
      </c>
      <c r="R978" s="371" t="s">
        <v>473</v>
      </c>
      <c r="S978" s="372" t="s">
        <v>484</v>
      </c>
      <c r="T978" s="372"/>
      <c r="U978" s="375" t="s">
        <v>473</v>
      </c>
      <c r="V978" s="372" t="s">
        <v>499</v>
      </c>
      <c r="W978" s="372"/>
      <c r="X978" s="376"/>
      <c r="Y978" s="372"/>
      <c r="Z978" s="376"/>
      <c r="AA978" s="376"/>
      <c r="AB978" s="376"/>
      <c r="AC978" s="376"/>
      <c r="AD978" s="376"/>
      <c r="AE978" s="376"/>
      <c r="AF978" s="376"/>
      <c r="AG978" s="382"/>
      <c r="AH978" s="378"/>
      <c r="AI978" s="378"/>
      <c r="AJ978" s="378"/>
      <c r="AK978" s="379"/>
      <c r="AL978" s="1021"/>
      <c r="AM978" s="1022"/>
      <c r="AN978" s="1022"/>
      <c r="AO978" s="1023"/>
    </row>
    <row r="979" spans="1:41" ht="18.75" hidden="1" customHeight="1" x14ac:dyDescent="0.4">
      <c r="A979" s="324" t="s">
        <v>462</v>
      </c>
      <c r="B979" s="324" t="s">
        <v>163</v>
      </c>
      <c r="C979" s="324" t="s">
        <v>462</v>
      </c>
      <c r="D979" s="324" t="s">
        <v>462</v>
      </c>
      <c r="E979" s="324" t="s">
        <v>462</v>
      </c>
      <c r="F979" s="324" t="s">
        <v>462</v>
      </c>
      <c r="G979" s="324" t="s">
        <v>462</v>
      </c>
      <c r="H979" s="324" t="s">
        <v>462</v>
      </c>
      <c r="I979" s="324" t="s">
        <v>462</v>
      </c>
      <c r="J979" s="365"/>
      <c r="K979" s="366"/>
      <c r="L979" s="367"/>
      <c r="M979" s="368"/>
      <c r="N979" s="349"/>
      <c r="O979" s="369"/>
      <c r="P979" s="349"/>
      <c r="Q979" s="387" t="s">
        <v>578</v>
      </c>
      <c r="R979" s="371" t="s">
        <v>473</v>
      </c>
      <c r="S979" s="372" t="s">
        <v>484</v>
      </c>
      <c r="T979" s="373"/>
      <c r="U979" s="375" t="s">
        <v>473</v>
      </c>
      <c r="V979" s="372" t="s">
        <v>499</v>
      </c>
      <c r="W979" s="376"/>
      <c r="X979" s="376"/>
      <c r="Y979" s="376"/>
      <c r="Z979" s="376"/>
      <c r="AA979" s="376"/>
      <c r="AB979" s="376"/>
      <c r="AC979" s="376"/>
      <c r="AD979" s="376"/>
      <c r="AE979" s="376"/>
      <c r="AF979" s="376"/>
      <c r="AG979" s="382"/>
      <c r="AH979" s="383"/>
      <c r="AI979" s="378"/>
      <c r="AJ979" s="378"/>
      <c r="AK979" s="379"/>
      <c r="AL979" s="1021"/>
      <c r="AM979" s="1022"/>
      <c r="AN979" s="1022"/>
      <c r="AO979" s="1023"/>
    </row>
    <row r="980" spans="1:41" ht="18.75" hidden="1" customHeight="1" x14ac:dyDescent="0.4">
      <c r="A980" s="324" t="s">
        <v>462</v>
      </c>
      <c r="B980" s="324" t="s">
        <v>163</v>
      </c>
      <c r="C980" s="324" t="s">
        <v>462</v>
      </c>
      <c r="D980" s="324" t="s">
        <v>462</v>
      </c>
      <c r="E980" s="324" t="s">
        <v>462</v>
      </c>
      <c r="F980" s="324" t="s">
        <v>462</v>
      </c>
      <c r="G980" s="324" t="s">
        <v>462</v>
      </c>
      <c r="H980" s="324" t="s">
        <v>462</v>
      </c>
      <c r="I980" s="324" t="s">
        <v>462</v>
      </c>
      <c r="J980" s="365"/>
      <c r="K980" s="366"/>
      <c r="L980" s="367"/>
      <c r="M980" s="368"/>
      <c r="N980" s="349"/>
      <c r="O980" s="346" t="s">
        <v>473</v>
      </c>
      <c r="P980" s="349" t="s">
        <v>724</v>
      </c>
      <c r="Q980" s="387" t="s">
        <v>693</v>
      </c>
      <c r="R980" s="371" t="s">
        <v>473</v>
      </c>
      <c r="S980" s="372" t="s">
        <v>484</v>
      </c>
      <c r="T980" s="372"/>
      <c r="U980" s="375" t="s">
        <v>473</v>
      </c>
      <c r="V980" s="372" t="s">
        <v>496</v>
      </c>
      <c r="W980" s="372"/>
      <c r="X980" s="375" t="s">
        <v>473</v>
      </c>
      <c r="Y980" s="372" t="s">
        <v>497</v>
      </c>
      <c r="Z980" s="376"/>
      <c r="AA980" s="376"/>
      <c r="AB980" s="376"/>
      <c r="AC980" s="376"/>
      <c r="AD980" s="376"/>
      <c r="AE980" s="376"/>
      <c r="AF980" s="376"/>
      <c r="AG980" s="382"/>
      <c r="AH980" s="383"/>
      <c r="AI980" s="378"/>
      <c r="AJ980" s="378"/>
      <c r="AK980" s="379"/>
      <c r="AL980" s="1021"/>
      <c r="AM980" s="1022"/>
      <c r="AN980" s="1022"/>
      <c r="AO980" s="1023"/>
    </row>
    <row r="981" spans="1:41" ht="18.75" hidden="1" customHeight="1" x14ac:dyDescent="0.4">
      <c r="A981" s="324" t="s">
        <v>462</v>
      </c>
      <c r="B981" s="324" t="s">
        <v>163</v>
      </c>
      <c r="C981" s="324" t="s">
        <v>462</v>
      </c>
      <c r="D981" s="324" t="s">
        <v>462</v>
      </c>
      <c r="E981" s="324" t="s">
        <v>462</v>
      </c>
      <c r="F981" s="324" t="s">
        <v>462</v>
      </c>
      <c r="G981" s="324" t="s">
        <v>462</v>
      </c>
      <c r="H981" s="324" t="s">
        <v>462</v>
      </c>
      <c r="I981" s="324" t="s">
        <v>462</v>
      </c>
      <c r="J981" s="365"/>
      <c r="K981" s="366"/>
      <c r="L981" s="367"/>
      <c r="M981" s="368"/>
      <c r="N981" s="349"/>
      <c r="O981" s="369"/>
      <c r="P981" s="349" t="s">
        <v>725</v>
      </c>
      <c r="Q981" s="1050" t="s">
        <v>715</v>
      </c>
      <c r="R981" s="394" t="s">
        <v>473</v>
      </c>
      <c r="S981" s="395" t="s">
        <v>608</v>
      </c>
      <c r="T981" s="395"/>
      <c r="U981" s="391"/>
      <c r="V981" s="391"/>
      <c r="W981" s="391"/>
      <c r="X981" s="391"/>
      <c r="Y981" s="399" t="s">
        <v>473</v>
      </c>
      <c r="Z981" s="395" t="s">
        <v>609</v>
      </c>
      <c r="AA981" s="391"/>
      <c r="AB981" s="391"/>
      <c r="AC981" s="391"/>
      <c r="AD981" s="391"/>
      <c r="AE981" s="391"/>
      <c r="AF981" s="391"/>
      <c r="AG981" s="392"/>
      <c r="AH981" s="383"/>
      <c r="AI981" s="378"/>
      <c r="AJ981" s="378"/>
      <c r="AK981" s="379"/>
      <c r="AL981" s="1021"/>
      <c r="AM981" s="1022"/>
      <c r="AN981" s="1022"/>
      <c r="AO981" s="1023"/>
    </row>
    <row r="982" spans="1:41" ht="18.75" hidden="1" customHeight="1" x14ac:dyDescent="0.4">
      <c r="A982" s="324" t="s">
        <v>462</v>
      </c>
      <c r="B982" s="324" t="s">
        <v>163</v>
      </c>
      <c r="C982" s="324" t="s">
        <v>462</v>
      </c>
      <c r="D982" s="324" t="s">
        <v>462</v>
      </c>
      <c r="E982" s="324" t="s">
        <v>462</v>
      </c>
      <c r="F982" s="324" t="s">
        <v>462</v>
      </c>
      <c r="G982" s="324" t="s">
        <v>462</v>
      </c>
      <c r="H982" s="324" t="s">
        <v>462</v>
      </c>
      <c r="I982" s="324" t="s">
        <v>462</v>
      </c>
      <c r="J982" s="346" t="s">
        <v>473</v>
      </c>
      <c r="K982" s="366">
        <v>26</v>
      </c>
      <c r="L982" s="367" t="s">
        <v>765</v>
      </c>
      <c r="M982" s="346" t="s">
        <v>342</v>
      </c>
      <c r="N982" s="349" t="s">
        <v>770</v>
      </c>
      <c r="O982" s="346" t="s">
        <v>473</v>
      </c>
      <c r="P982" s="349" t="s">
        <v>727</v>
      </c>
      <c r="Q982" s="1050"/>
      <c r="R982" s="426" t="s">
        <v>473</v>
      </c>
      <c r="S982" s="388" t="s">
        <v>641</v>
      </c>
      <c r="T982" s="439"/>
      <c r="U982" s="439"/>
      <c r="V982" s="439"/>
      <c r="W982" s="439"/>
      <c r="X982" s="439"/>
      <c r="Y982" s="439"/>
      <c r="Z982" s="433"/>
      <c r="AA982" s="439"/>
      <c r="AB982" s="439"/>
      <c r="AC982" s="439"/>
      <c r="AD982" s="439"/>
      <c r="AE982" s="439"/>
      <c r="AF982" s="439"/>
      <c r="AG982" s="446"/>
      <c r="AH982" s="383"/>
      <c r="AI982" s="378"/>
      <c r="AJ982" s="378"/>
      <c r="AK982" s="379"/>
      <c r="AL982" s="1021"/>
      <c r="AM982" s="1022"/>
      <c r="AN982" s="1022"/>
      <c r="AO982" s="1023"/>
    </row>
    <row r="983" spans="1:41" ht="18.75" hidden="1" customHeight="1" x14ac:dyDescent="0.4">
      <c r="A983" s="324" t="s">
        <v>462</v>
      </c>
      <c r="B983" s="324" t="s">
        <v>163</v>
      </c>
      <c r="C983" s="324" t="s">
        <v>462</v>
      </c>
      <c r="D983" s="324" t="s">
        <v>462</v>
      </c>
      <c r="E983" s="324" t="s">
        <v>462</v>
      </c>
      <c r="F983" s="324" t="s">
        <v>462</v>
      </c>
      <c r="G983" s="324" t="s">
        <v>462</v>
      </c>
      <c r="H983" s="324" t="s">
        <v>462</v>
      </c>
      <c r="I983" s="324" t="s">
        <v>462</v>
      </c>
      <c r="J983" s="365"/>
      <c r="K983" s="366"/>
      <c r="L983" s="367"/>
      <c r="M983" s="368"/>
      <c r="N983" s="349"/>
      <c r="O983" s="369"/>
      <c r="P983" s="349" t="s">
        <v>728</v>
      </c>
      <c r="Q983" s="390" t="s">
        <v>522</v>
      </c>
      <c r="R983" s="371" t="s">
        <v>473</v>
      </c>
      <c r="S983" s="372" t="s">
        <v>484</v>
      </c>
      <c r="T983" s="372"/>
      <c r="U983" s="375" t="s">
        <v>473</v>
      </c>
      <c r="V983" s="372" t="s">
        <v>496</v>
      </c>
      <c r="W983" s="372"/>
      <c r="X983" s="375" t="s">
        <v>473</v>
      </c>
      <c r="Y983" s="372" t="s">
        <v>497</v>
      </c>
      <c r="Z983" s="376"/>
      <c r="AA983" s="376"/>
      <c r="AB983" s="376"/>
      <c r="AC983" s="376"/>
      <c r="AD983" s="391"/>
      <c r="AE983" s="391"/>
      <c r="AF983" s="391"/>
      <c r="AG983" s="392"/>
      <c r="AH983" s="383"/>
      <c r="AI983" s="378"/>
      <c r="AJ983" s="378"/>
      <c r="AK983" s="379"/>
      <c r="AL983" s="1021"/>
      <c r="AM983" s="1022"/>
      <c r="AN983" s="1022"/>
      <c r="AO983" s="1023"/>
    </row>
    <row r="984" spans="1:41" ht="18.75" hidden="1" customHeight="1" x14ac:dyDescent="0.4">
      <c r="A984" s="324" t="s">
        <v>462</v>
      </c>
      <c r="B984" s="324" t="s">
        <v>163</v>
      </c>
      <c r="C984" s="324" t="s">
        <v>462</v>
      </c>
      <c r="D984" s="324" t="s">
        <v>462</v>
      </c>
      <c r="E984" s="324" t="s">
        <v>462</v>
      </c>
      <c r="F984" s="324" t="s">
        <v>462</v>
      </c>
      <c r="G984" s="324" t="s">
        <v>462</v>
      </c>
      <c r="H984" s="324" t="s">
        <v>462</v>
      </c>
      <c r="I984" s="324" t="s">
        <v>462</v>
      </c>
      <c r="J984" s="365"/>
      <c r="K984" s="366"/>
      <c r="L984" s="367"/>
      <c r="M984" s="346"/>
      <c r="N984" s="349"/>
      <c r="O984" s="346" t="s">
        <v>473</v>
      </c>
      <c r="P984" s="349" t="s">
        <v>729</v>
      </c>
      <c r="Q984" s="1050" t="s">
        <v>615</v>
      </c>
      <c r="R984" s="394" t="s">
        <v>473</v>
      </c>
      <c r="S984" s="395" t="s">
        <v>642</v>
      </c>
      <c r="T984" s="437"/>
      <c r="U984" s="438"/>
      <c r="V984" s="399" t="s">
        <v>473</v>
      </c>
      <c r="W984" s="395" t="s">
        <v>643</v>
      </c>
      <c r="X984" s="391"/>
      <c r="Y984" s="391"/>
      <c r="Z984" s="399" t="s">
        <v>473</v>
      </c>
      <c r="AA984" s="395" t="s">
        <v>644</v>
      </c>
      <c r="AB984" s="391"/>
      <c r="AC984" s="391"/>
      <c r="AD984" s="391"/>
      <c r="AE984" s="391"/>
      <c r="AF984" s="391"/>
      <c r="AG984" s="392"/>
      <c r="AH984" s="383"/>
      <c r="AI984" s="378"/>
      <c r="AJ984" s="378"/>
      <c r="AK984" s="379"/>
      <c r="AL984" s="1021"/>
      <c r="AM984" s="1022"/>
      <c r="AN984" s="1022"/>
      <c r="AO984" s="1023"/>
    </row>
    <row r="985" spans="1:41" ht="18.75" hidden="1" customHeight="1" x14ac:dyDescent="0.4">
      <c r="A985" s="324" t="s">
        <v>462</v>
      </c>
      <c r="B985" s="324" t="s">
        <v>163</v>
      </c>
      <c r="C985" s="324" t="s">
        <v>462</v>
      </c>
      <c r="D985" s="324" t="s">
        <v>462</v>
      </c>
      <c r="E985" s="324" t="s">
        <v>462</v>
      </c>
      <c r="F985" s="324" t="s">
        <v>462</v>
      </c>
      <c r="G985" s="324" t="s">
        <v>462</v>
      </c>
      <c r="H985" s="324" t="s">
        <v>462</v>
      </c>
      <c r="I985" s="324" t="s">
        <v>462</v>
      </c>
      <c r="J985" s="365"/>
      <c r="K985" s="366"/>
      <c r="L985" s="367"/>
      <c r="M985" s="368"/>
      <c r="N985" s="349"/>
      <c r="O985" s="369"/>
      <c r="P985" s="349" t="s">
        <v>730</v>
      </c>
      <c r="Q985" s="1050"/>
      <c r="R985" s="426" t="s">
        <v>473</v>
      </c>
      <c r="S985" s="388" t="s">
        <v>645</v>
      </c>
      <c r="T985" s="439"/>
      <c r="U985" s="439"/>
      <c r="V985" s="439"/>
      <c r="W985" s="439"/>
      <c r="X985" s="439"/>
      <c r="Y985" s="439"/>
      <c r="Z985" s="428" t="s">
        <v>473</v>
      </c>
      <c r="AA985" s="388" t="s">
        <v>646</v>
      </c>
      <c r="AB985" s="433"/>
      <c r="AC985" s="439"/>
      <c r="AD985" s="439"/>
      <c r="AE985" s="439"/>
      <c r="AF985" s="439"/>
      <c r="AG985" s="446"/>
      <c r="AH985" s="383"/>
      <c r="AI985" s="378"/>
      <c r="AJ985" s="378"/>
      <c r="AK985" s="379"/>
      <c r="AL985" s="1021"/>
      <c r="AM985" s="1022"/>
      <c r="AN985" s="1022"/>
      <c r="AO985" s="1023"/>
    </row>
    <row r="986" spans="1:41" ht="18.75" hidden="1" customHeight="1" x14ac:dyDescent="0.4">
      <c r="A986" s="324" t="s">
        <v>462</v>
      </c>
      <c r="B986" s="324" t="s">
        <v>163</v>
      </c>
      <c r="C986" s="324" t="s">
        <v>462</v>
      </c>
      <c r="D986" s="324" t="s">
        <v>462</v>
      </c>
      <c r="E986" s="324" t="s">
        <v>462</v>
      </c>
      <c r="F986" s="324" t="s">
        <v>462</v>
      </c>
      <c r="G986" s="324" t="s">
        <v>462</v>
      </c>
      <c r="H986" s="324" t="s">
        <v>462</v>
      </c>
      <c r="I986" s="324" t="s">
        <v>462</v>
      </c>
      <c r="J986" s="365"/>
      <c r="K986" s="366"/>
      <c r="L986" s="367"/>
      <c r="M986" s="368"/>
      <c r="N986" s="349"/>
      <c r="O986" s="369"/>
      <c r="P986" s="349"/>
      <c r="Q986" s="387" t="s">
        <v>444</v>
      </c>
      <c r="R986" s="371" t="s">
        <v>473</v>
      </c>
      <c r="S986" s="372" t="s">
        <v>484</v>
      </c>
      <c r="T986" s="372"/>
      <c r="U986" s="375" t="s">
        <v>473</v>
      </c>
      <c r="V986" s="372" t="s">
        <v>525</v>
      </c>
      <c r="W986" s="372"/>
      <c r="X986" s="375" t="s">
        <v>473</v>
      </c>
      <c r="Y986" s="372" t="s">
        <v>587</v>
      </c>
      <c r="Z986" s="393"/>
      <c r="AA986" s="375" t="s">
        <v>473</v>
      </c>
      <c r="AB986" s="372" t="s">
        <v>526</v>
      </c>
      <c r="AC986" s="393"/>
      <c r="AD986" s="393"/>
      <c r="AE986" s="393"/>
      <c r="AF986" s="393"/>
      <c r="AG986" s="436"/>
      <c r="AH986" s="383"/>
      <c r="AI986" s="378"/>
      <c r="AJ986" s="378"/>
      <c r="AK986" s="379"/>
      <c r="AL986" s="1021"/>
      <c r="AM986" s="1022"/>
      <c r="AN986" s="1022"/>
      <c r="AO986" s="1023"/>
    </row>
    <row r="987" spans="1:41" ht="18.75" hidden="1" customHeight="1" x14ac:dyDescent="0.4">
      <c r="A987" s="324" t="s">
        <v>462</v>
      </c>
      <c r="B987" s="324" t="s">
        <v>163</v>
      </c>
      <c r="C987" s="324" t="s">
        <v>462</v>
      </c>
      <c r="D987" s="324" t="s">
        <v>462</v>
      </c>
      <c r="E987" s="324" t="s">
        <v>462</v>
      </c>
      <c r="F987" s="324" t="s">
        <v>462</v>
      </c>
      <c r="G987" s="324" t="s">
        <v>462</v>
      </c>
      <c r="H987" s="324" t="s">
        <v>462</v>
      </c>
      <c r="I987" s="324" t="s">
        <v>462</v>
      </c>
      <c r="J987" s="365"/>
      <c r="K987" s="366"/>
      <c r="L987" s="367"/>
      <c r="M987" s="368"/>
      <c r="N987" s="349"/>
      <c r="O987" s="369"/>
      <c r="P987" s="349"/>
      <c r="Q987" s="1000" t="s">
        <v>689</v>
      </c>
      <c r="R987" s="1031" t="s">
        <v>473</v>
      </c>
      <c r="S987" s="1033" t="s">
        <v>484</v>
      </c>
      <c r="T987" s="1033"/>
      <c r="U987" s="1035" t="s">
        <v>473</v>
      </c>
      <c r="V987" s="1033" t="s">
        <v>499</v>
      </c>
      <c r="W987" s="1033"/>
      <c r="X987" s="430"/>
      <c r="Y987" s="430"/>
      <c r="Z987" s="430"/>
      <c r="AA987" s="430"/>
      <c r="AB987" s="430"/>
      <c r="AC987" s="430"/>
      <c r="AD987" s="430"/>
      <c r="AE987" s="430"/>
      <c r="AF987" s="430"/>
      <c r="AG987" s="431"/>
      <c r="AH987" s="383"/>
      <c r="AI987" s="378"/>
      <c r="AJ987" s="378"/>
      <c r="AK987" s="379"/>
      <c r="AL987" s="1021"/>
      <c r="AM987" s="1022"/>
      <c r="AN987" s="1022"/>
      <c r="AO987" s="1023"/>
    </row>
    <row r="988" spans="1:41" ht="18.75" hidden="1" customHeight="1" x14ac:dyDescent="0.4">
      <c r="A988" s="324" t="s">
        <v>462</v>
      </c>
      <c r="B988" s="324" t="s">
        <v>163</v>
      </c>
      <c r="C988" s="324" t="s">
        <v>462</v>
      </c>
      <c r="D988" s="324" t="s">
        <v>462</v>
      </c>
      <c r="E988" s="324" t="s">
        <v>462</v>
      </c>
      <c r="F988" s="324" t="s">
        <v>462</v>
      </c>
      <c r="G988" s="324" t="s">
        <v>462</v>
      </c>
      <c r="H988" s="324" t="s">
        <v>462</v>
      </c>
      <c r="I988" s="324" t="s">
        <v>462</v>
      </c>
      <c r="J988" s="365"/>
      <c r="K988" s="366"/>
      <c r="L988" s="367"/>
      <c r="M988" s="368"/>
      <c r="N988" s="349"/>
      <c r="O988" s="369"/>
      <c r="P988" s="349"/>
      <c r="Q988" s="1029"/>
      <c r="R988" s="1031"/>
      <c r="S988" s="1033"/>
      <c r="T988" s="1033"/>
      <c r="U988" s="1035"/>
      <c r="V988" s="1033"/>
      <c r="W988" s="1033"/>
      <c r="X988" s="433"/>
      <c r="Y988" s="433"/>
      <c r="Z988" s="433"/>
      <c r="AA988" s="433"/>
      <c r="AB988" s="433"/>
      <c r="AC988" s="433"/>
      <c r="AD988" s="433"/>
      <c r="AE988" s="433"/>
      <c r="AF988" s="433"/>
      <c r="AG988" s="434"/>
      <c r="AH988" s="383"/>
      <c r="AI988" s="378"/>
      <c r="AJ988" s="378"/>
      <c r="AK988" s="379"/>
      <c r="AL988" s="1021"/>
      <c r="AM988" s="1022"/>
      <c r="AN988" s="1022"/>
      <c r="AO988" s="1023"/>
    </row>
    <row r="989" spans="1:41" ht="18.75" hidden="1" customHeight="1" x14ac:dyDescent="0.4">
      <c r="A989" s="324" t="s">
        <v>462</v>
      </c>
      <c r="B989" s="324" t="s">
        <v>163</v>
      </c>
      <c r="C989" s="324" t="s">
        <v>462</v>
      </c>
      <c r="D989" s="324" t="s">
        <v>462</v>
      </c>
      <c r="E989" s="324" t="s">
        <v>462</v>
      </c>
      <c r="F989" s="324" t="s">
        <v>462</v>
      </c>
      <c r="G989" s="324" t="s">
        <v>462</v>
      </c>
      <c r="H989" s="324" t="s">
        <v>462</v>
      </c>
      <c r="I989" s="324" t="s">
        <v>462</v>
      </c>
      <c r="J989" s="365"/>
      <c r="K989" s="366"/>
      <c r="L989" s="367"/>
      <c r="M989" s="368"/>
      <c r="N989" s="349"/>
      <c r="O989" s="369"/>
      <c r="P989" s="380"/>
      <c r="Q989" s="1000" t="s">
        <v>527</v>
      </c>
      <c r="R989" s="394" t="s">
        <v>473</v>
      </c>
      <c r="S989" s="395" t="s">
        <v>484</v>
      </c>
      <c r="T989" s="395"/>
      <c r="U989" s="396"/>
      <c r="V989" s="397"/>
      <c r="W989" s="397"/>
      <c r="X989" s="396"/>
      <c r="Y989" s="397"/>
      <c r="Z989" s="398"/>
      <c r="AA989" s="396"/>
      <c r="AB989" s="397"/>
      <c r="AC989" s="398"/>
      <c r="AD989" s="399" t="s">
        <v>473</v>
      </c>
      <c r="AE989" s="395" t="s">
        <v>528</v>
      </c>
      <c r="AF989" s="391"/>
      <c r="AG989" s="392"/>
      <c r="AH989" s="378"/>
      <c r="AI989" s="378"/>
      <c r="AJ989" s="378"/>
      <c r="AK989" s="379"/>
      <c r="AL989" s="1021"/>
      <c r="AM989" s="1022"/>
      <c r="AN989" s="1022"/>
      <c r="AO989" s="1023"/>
    </row>
    <row r="990" spans="1:41" ht="18.75" hidden="1" customHeight="1" x14ac:dyDescent="0.4">
      <c r="A990" s="324" t="s">
        <v>462</v>
      </c>
      <c r="B990" s="324" t="s">
        <v>163</v>
      </c>
      <c r="C990" s="324" t="s">
        <v>462</v>
      </c>
      <c r="D990" s="324" t="s">
        <v>462</v>
      </c>
      <c r="E990" s="324" t="s">
        <v>462</v>
      </c>
      <c r="F990" s="324" t="s">
        <v>462</v>
      </c>
      <c r="G990" s="324" t="s">
        <v>462</v>
      </c>
      <c r="H990" s="324" t="s">
        <v>462</v>
      </c>
      <c r="I990" s="324" t="s">
        <v>462</v>
      </c>
      <c r="J990" s="365"/>
      <c r="K990" s="366"/>
      <c r="L990" s="367"/>
      <c r="M990" s="368"/>
      <c r="N990" s="349"/>
      <c r="O990" s="369"/>
      <c r="P990" s="380"/>
      <c r="Q990" s="1028"/>
      <c r="R990" s="346" t="s">
        <v>473</v>
      </c>
      <c r="S990" s="347" t="s">
        <v>529</v>
      </c>
      <c r="T990" s="347"/>
      <c r="U990" s="339"/>
      <c r="V990" s="339" t="s">
        <v>473</v>
      </c>
      <c r="W990" s="347" t="s">
        <v>530</v>
      </c>
      <c r="X990" s="339"/>
      <c r="Y990" s="339"/>
      <c r="Z990" s="339" t="s">
        <v>473</v>
      </c>
      <c r="AA990" s="347" t="s">
        <v>531</v>
      </c>
      <c r="AB990" s="326"/>
      <c r="AC990" s="347"/>
      <c r="AD990" s="339" t="s">
        <v>473</v>
      </c>
      <c r="AE990" s="347" t="s">
        <v>532</v>
      </c>
      <c r="AF990" s="400"/>
      <c r="AG990" s="401"/>
      <c r="AH990" s="378"/>
      <c r="AI990" s="378"/>
      <c r="AJ990" s="378"/>
      <c r="AK990" s="379"/>
      <c r="AL990" s="1021"/>
      <c r="AM990" s="1022"/>
      <c r="AN990" s="1022"/>
      <c r="AO990" s="1023"/>
    </row>
    <row r="991" spans="1:41" ht="18.75" hidden="1" customHeight="1" x14ac:dyDescent="0.4">
      <c r="A991" s="324" t="s">
        <v>462</v>
      </c>
      <c r="B991" s="324" t="s">
        <v>163</v>
      </c>
      <c r="C991" s="324" t="s">
        <v>462</v>
      </c>
      <c r="D991" s="324" t="s">
        <v>462</v>
      </c>
      <c r="E991" s="324" t="s">
        <v>462</v>
      </c>
      <c r="F991" s="324" t="s">
        <v>462</v>
      </c>
      <c r="G991" s="324" t="s">
        <v>462</v>
      </c>
      <c r="H991" s="324" t="s">
        <v>462</v>
      </c>
      <c r="I991" s="324" t="s">
        <v>462</v>
      </c>
      <c r="J991" s="365"/>
      <c r="K991" s="366"/>
      <c r="L991" s="367"/>
      <c r="M991" s="368"/>
      <c r="N991" s="349"/>
      <c r="O991" s="369"/>
      <c r="P991" s="380"/>
      <c r="Q991" s="1028"/>
      <c r="R991" s="346" t="s">
        <v>473</v>
      </c>
      <c r="S991" s="347" t="s">
        <v>533</v>
      </c>
      <c r="T991" s="347"/>
      <c r="U991" s="339"/>
      <c r="V991" s="339" t="s">
        <v>473</v>
      </c>
      <c r="W991" s="347" t="s">
        <v>534</v>
      </c>
      <c r="X991" s="339"/>
      <c r="Y991" s="339"/>
      <c r="Z991" s="339" t="s">
        <v>473</v>
      </c>
      <c r="AA991" s="347" t="s">
        <v>535</v>
      </c>
      <c r="AB991" s="326"/>
      <c r="AC991" s="347"/>
      <c r="AD991" s="339" t="s">
        <v>473</v>
      </c>
      <c r="AE991" s="347" t="s">
        <v>536</v>
      </c>
      <c r="AF991" s="400"/>
      <c r="AG991" s="401"/>
      <c r="AH991" s="378"/>
      <c r="AI991" s="378"/>
      <c r="AJ991" s="378"/>
      <c r="AK991" s="379"/>
      <c r="AL991" s="1021"/>
      <c r="AM991" s="1022"/>
      <c r="AN991" s="1022"/>
      <c r="AO991" s="1023"/>
    </row>
    <row r="992" spans="1:41" ht="18.75" hidden="1" customHeight="1" x14ac:dyDescent="0.4">
      <c r="A992" s="324" t="s">
        <v>462</v>
      </c>
      <c r="B992" s="324" t="s">
        <v>163</v>
      </c>
      <c r="C992" s="324" t="s">
        <v>462</v>
      </c>
      <c r="D992" s="324" t="s">
        <v>462</v>
      </c>
      <c r="E992" s="324" t="s">
        <v>462</v>
      </c>
      <c r="F992" s="324" t="s">
        <v>462</v>
      </c>
      <c r="G992" s="324" t="s">
        <v>462</v>
      </c>
      <c r="H992" s="324" t="s">
        <v>462</v>
      </c>
      <c r="I992" s="324" t="s">
        <v>462</v>
      </c>
      <c r="J992" s="365"/>
      <c r="K992" s="366"/>
      <c r="L992" s="367"/>
      <c r="M992" s="368"/>
      <c r="N992" s="349"/>
      <c r="O992" s="369"/>
      <c r="P992" s="380"/>
      <c r="Q992" s="1028"/>
      <c r="R992" s="346" t="s">
        <v>473</v>
      </c>
      <c r="S992" s="347" t="s">
        <v>537</v>
      </c>
      <c r="T992" s="347"/>
      <c r="U992" s="339"/>
      <c r="V992" s="339" t="s">
        <v>473</v>
      </c>
      <c r="W992" s="347" t="s">
        <v>538</v>
      </c>
      <c r="X992" s="339"/>
      <c r="Y992" s="339"/>
      <c r="Z992" s="339" t="s">
        <v>473</v>
      </c>
      <c r="AA992" s="347" t="s">
        <v>539</v>
      </c>
      <c r="AB992" s="326"/>
      <c r="AC992" s="347"/>
      <c r="AD992" s="339" t="s">
        <v>473</v>
      </c>
      <c r="AE992" s="347" t="s">
        <v>540</v>
      </c>
      <c r="AF992" s="400"/>
      <c r="AG992" s="401"/>
      <c r="AH992" s="378"/>
      <c r="AI992" s="378"/>
      <c r="AJ992" s="378"/>
      <c r="AK992" s="379"/>
      <c r="AL992" s="1021"/>
      <c r="AM992" s="1022"/>
      <c r="AN992" s="1022"/>
      <c r="AO992" s="1023"/>
    </row>
    <row r="993" spans="1:41" ht="18.75" hidden="1" customHeight="1" x14ac:dyDescent="0.4">
      <c r="A993" s="337" t="s">
        <v>462</v>
      </c>
      <c r="B993" s="337" t="s">
        <v>163</v>
      </c>
      <c r="C993" s="337" t="s">
        <v>462</v>
      </c>
      <c r="D993" s="337" t="s">
        <v>462</v>
      </c>
      <c r="E993" s="337" t="s">
        <v>462</v>
      </c>
      <c r="F993" s="337" t="s">
        <v>462</v>
      </c>
      <c r="G993" s="337" t="s">
        <v>462</v>
      </c>
      <c r="H993" s="337" t="s">
        <v>462</v>
      </c>
      <c r="I993" s="338" t="s">
        <v>462</v>
      </c>
      <c r="J993" s="365"/>
      <c r="K993" s="366"/>
      <c r="L993" s="367"/>
      <c r="M993" s="368"/>
      <c r="N993" s="349"/>
      <c r="O993" s="369"/>
      <c r="P993" s="380"/>
      <c r="Q993" s="1028"/>
      <c r="R993" s="346" t="s">
        <v>473</v>
      </c>
      <c r="S993" s="347" t="s">
        <v>541</v>
      </c>
      <c r="T993" s="347"/>
      <c r="U993" s="339"/>
      <c r="V993" s="339" t="s">
        <v>473</v>
      </c>
      <c r="W993" s="347" t="s">
        <v>542</v>
      </c>
      <c r="X993" s="339"/>
      <c r="Y993" s="339"/>
      <c r="Z993" s="339" t="s">
        <v>473</v>
      </c>
      <c r="AA993" s="347" t="s">
        <v>543</v>
      </c>
      <c r="AB993" s="326"/>
      <c r="AC993" s="347"/>
      <c r="AD993" s="339" t="s">
        <v>473</v>
      </c>
      <c r="AE993" s="347" t="s">
        <v>544</v>
      </c>
      <c r="AF993" s="400"/>
      <c r="AG993" s="401"/>
      <c r="AH993" s="378"/>
      <c r="AI993" s="378"/>
      <c r="AJ993" s="378"/>
      <c r="AK993" s="379"/>
      <c r="AL993" s="1021"/>
      <c r="AM993" s="1022"/>
      <c r="AN993" s="1022"/>
      <c r="AO993" s="1023"/>
    </row>
    <row r="994" spans="1:41" ht="18.75" hidden="1" customHeight="1" x14ac:dyDescent="0.4">
      <c r="A994" s="344" t="s">
        <v>462</v>
      </c>
      <c r="B994" s="344" t="s">
        <v>163</v>
      </c>
      <c r="C994" s="344" t="s">
        <v>462</v>
      </c>
      <c r="D994" s="344" t="s">
        <v>462</v>
      </c>
      <c r="E994" s="344" t="s">
        <v>462</v>
      </c>
      <c r="F994" s="344" t="s">
        <v>462</v>
      </c>
      <c r="G994" s="344" t="s">
        <v>462</v>
      </c>
      <c r="H994" s="344" t="s">
        <v>462</v>
      </c>
      <c r="I994" s="345" t="s">
        <v>462</v>
      </c>
      <c r="J994" s="402"/>
      <c r="K994" s="403"/>
      <c r="L994" s="404"/>
      <c r="M994" s="405"/>
      <c r="N994" s="406"/>
      <c r="O994" s="407"/>
      <c r="P994" s="408"/>
      <c r="Q994" s="1040"/>
      <c r="R994" s="409" t="s">
        <v>473</v>
      </c>
      <c r="S994" s="410" t="s">
        <v>545</v>
      </c>
      <c r="T994" s="410"/>
      <c r="U994" s="411"/>
      <c r="V994" s="411"/>
      <c r="W994" s="410"/>
      <c r="X994" s="411"/>
      <c r="Y994" s="411"/>
      <c r="Z994" s="411"/>
      <c r="AA994" s="410"/>
      <c r="AB994" s="412"/>
      <c r="AC994" s="410"/>
      <c r="AD994" s="411"/>
      <c r="AE994" s="410"/>
      <c r="AF994" s="413"/>
      <c r="AG994" s="414"/>
      <c r="AH994" s="415"/>
      <c r="AI994" s="415"/>
      <c r="AJ994" s="415"/>
      <c r="AK994" s="416"/>
      <c r="AL994" s="1024"/>
      <c r="AM994" s="1025"/>
      <c r="AN994" s="1025"/>
      <c r="AO994" s="1026"/>
    </row>
    <row r="995" spans="1:41" ht="18.75" hidden="1" customHeight="1" x14ac:dyDescent="0.4">
      <c r="A995" s="324" t="s">
        <v>462</v>
      </c>
      <c r="B995" s="324" t="s">
        <v>163</v>
      </c>
      <c r="C995" s="324" t="s">
        <v>462</v>
      </c>
      <c r="D995" s="324" t="s">
        <v>462</v>
      </c>
      <c r="E995" s="324" t="s">
        <v>462</v>
      </c>
      <c r="F995" s="324" t="s">
        <v>462</v>
      </c>
      <c r="G995" s="324" t="s">
        <v>462</v>
      </c>
      <c r="H995" s="324" t="s">
        <v>462</v>
      </c>
      <c r="I995" s="324" t="s">
        <v>462</v>
      </c>
      <c r="J995" s="350"/>
      <c r="K995" s="351"/>
      <c r="L995" s="352"/>
      <c r="M995" s="353"/>
      <c r="N995" s="342"/>
      <c r="O995" s="354"/>
      <c r="P995" s="342"/>
      <c r="Q995" s="1014" t="s">
        <v>548</v>
      </c>
      <c r="R995" s="363" t="s">
        <v>473</v>
      </c>
      <c r="S995" s="340" t="s">
        <v>549</v>
      </c>
      <c r="T995" s="442"/>
      <c r="U995" s="458"/>
      <c r="V995" s="444" t="s">
        <v>473</v>
      </c>
      <c r="W995" s="340" t="s">
        <v>622</v>
      </c>
      <c r="X995" s="443"/>
      <c r="Y995" s="443"/>
      <c r="Z995" s="444" t="s">
        <v>473</v>
      </c>
      <c r="AA995" s="340" t="s">
        <v>623</v>
      </c>
      <c r="AB995" s="443"/>
      <c r="AC995" s="443"/>
      <c r="AD995" s="444" t="s">
        <v>473</v>
      </c>
      <c r="AE995" s="340" t="s">
        <v>624</v>
      </c>
      <c r="AF995" s="443"/>
      <c r="AG995" s="445"/>
      <c r="AH995" s="444" t="s">
        <v>473</v>
      </c>
      <c r="AI995" s="340" t="s">
        <v>487</v>
      </c>
      <c r="AJ995" s="340"/>
      <c r="AK995" s="484"/>
      <c r="AL995" s="1016"/>
      <c r="AM995" s="1019"/>
      <c r="AN995" s="1019"/>
      <c r="AO995" s="1020"/>
    </row>
    <row r="996" spans="1:41" ht="18.75" hidden="1" customHeight="1" x14ac:dyDescent="0.4">
      <c r="A996" s="324" t="s">
        <v>462</v>
      </c>
      <c r="B996" s="324" t="s">
        <v>163</v>
      </c>
      <c r="C996" s="324" t="s">
        <v>462</v>
      </c>
      <c r="D996" s="324" t="s">
        <v>462</v>
      </c>
      <c r="E996" s="324" t="s">
        <v>462</v>
      </c>
      <c r="F996" s="324" t="s">
        <v>462</v>
      </c>
      <c r="G996" s="324" t="s">
        <v>462</v>
      </c>
      <c r="H996" s="324" t="s">
        <v>462</v>
      </c>
      <c r="I996" s="324" t="s">
        <v>462</v>
      </c>
      <c r="J996" s="365"/>
      <c r="K996" s="366"/>
      <c r="L996" s="367"/>
      <c r="M996" s="368"/>
      <c r="N996" s="349"/>
      <c r="O996" s="369"/>
      <c r="P996" s="349"/>
      <c r="Q996" s="1018"/>
      <c r="R996" s="426" t="s">
        <v>473</v>
      </c>
      <c r="S996" s="388" t="s">
        <v>625</v>
      </c>
      <c r="T996" s="427"/>
      <c r="U996" s="455"/>
      <c r="V996" s="428" t="s">
        <v>473</v>
      </c>
      <c r="W996" s="388" t="s">
        <v>550</v>
      </c>
      <c r="X996" s="433"/>
      <c r="Y996" s="433"/>
      <c r="Z996" s="433"/>
      <c r="AA996" s="433"/>
      <c r="AB996" s="433"/>
      <c r="AC996" s="433"/>
      <c r="AD996" s="433"/>
      <c r="AE996" s="433"/>
      <c r="AF996" s="433"/>
      <c r="AG996" s="434"/>
      <c r="AH996" s="339" t="s">
        <v>473</v>
      </c>
      <c r="AI996" s="347" t="s">
        <v>491</v>
      </c>
      <c r="AJ996" s="378"/>
      <c r="AK996" s="378"/>
      <c r="AL996" s="1021"/>
      <c r="AM996" s="1022"/>
      <c r="AN996" s="1022"/>
      <c r="AO996" s="1023"/>
    </row>
    <row r="997" spans="1:41" ht="18.75" hidden="1" customHeight="1" x14ac:dyDescent="0.4">
      <c r="A997" s="324" t="s">
        <v>462</v>
      </c>
      <c r="B997" s="324" t="s">
        <v>163</v>
      </c>
      <c r="C997" s="324" t="s">
        <v>462</v>
      </c>
      <c r="D997" s="324" t="s">
        <v>462</v>
      </c>
      <c r="E997" s="324" t="s">
        <v>462</v>
      </c>
      <c r="F997" s="324" t="s">
        <v>462</v>
      </c>
      <c r="G997" s="324" t="s">
        <v>462</v>
      </c>
      <c r="H997" s="324" t="s">
        <v>462</v>
      </c>
      <c r="I997" s="324" t="s">
        <v>462</v>
      </c>
      <c r="J997" s="365"/>
      <c r="K997" s="366"/>
      <c r="L997" s="367"/>
      <c r="M997" s="368"/>
      <c r="N997" s="349"/>
      <c r="O997" s="369"/>
      <c r="P997" s="349"/>
      <c r="Q997" s="387" t="s">
        <v>483</v>
      </c>
      <c r="R997" s="371" t="s">
        <v>473</v>
      </c>
      <c r="S997" s="372" t="s">
        <v>484</v>
      </c>
      <c r="T997" s="372"/>
      <c r="U997" s="374"/>
      <c r="V997" s="375" t="s">
        <v>473</v>
      </c>
      <c r="W997" s="372" t="s">
        <v>588</v>
      </c>
      <c r="X997" s="372"/>
      <c r="Y997" s="374"/>
      <c r="Z997" s="375" t="s">
        <v>473</v>
      </c>
      <c r="AA997" s="393" t="s">
        <v>589</v>
      </c>
      <c r="AB997" s="393"/>
      <c r="AC997" s="393"/>
      <c r="AD997" s="375" t="s">
        <v>473</v>
      </c>
      <c r="AE997" s="393" t="s">
        <v>590</v>
      </c>
      <c r="AF997" s="376"/>
      <c r="AG997" s="382"/>
      <c r="AH997" s="383"/>
      <c r="AI997" s="378"/>
      <c r="AJ997" s="378"/>
      <c r="AK997" s="378"/>
      <c r="AL997" s="1021"/>
      <c r="AM997" s="1022"/>
      <c r="AN997" s="1022"/>
      <c r="AO997" s="1023"/>
    </row>
    <row r="998" spans="1:41" ht="18.75" hidden="1" customHeight="1" x14ac:dyDescent="0.4">
      <c r="A998" s="324" t="s">
        <v>462</v>
      </c>
      <c r="B998" s="324" t="s">
        <v>163</v>
      </c>
      <c r="C998" s="324" t="s">
        <v>462</v>
      </c>
      <c r="D998" s="324" t="s">
        <v>462</v>
      </c>
      <c r="E998" s="324" t="s">
        <v>462</v>
      </c>
      <c r="F998" s="324" t="s">
        <v>462</v>
      </c>
      <c r="G998" s="324" t="s">
        <v>462</v>
      </c>
      <c r="H998" s="324" t="s">
        <v>462</v>
      </c>
      <c r="I998" s="324" t="s">
        <v>462</v>
      </c>
      <c r="J998" s="365"/>
      <c r="K998" s="366"/>
      <c r="L998" s="367"/>
      <c r="M998" s="368"/>
      <c r="N998" s="349"/>
      <c r="O998" s="369"/>
      <c r="P998" s="349"/>
      <c r="Q998" s="387" t="s">
        <v>361</v>
      </c>
      <c r="R998" s="371" t="s">
        <v>473</v>
      </c>
      <c r="S998" s="372" t="s">
        <v>552</v>
      </c>
      <c r="T998" s="373"/>
      <c r="U998" s="374"/>
      <c r="V998" s="375" t="s">
        <v>473</v>
      </c>
      <c r="W998" s="372" t="s">
        <v>553</v>
      </c>
      <c r="X998" s="376"/>
      <c r="Y998" s="376"/>
      <c r="Z998" s="376"/>
      <c r="AA998" s="376"/>
      <c r="AB998" s="376"/>
      <c r="AC998" s="376"/>
      <c r="AD998" s="376"/>
      <c r="AE998" s="376"/>
      <c r="AF998" s="376"/>
      <c r="AG998" s="382"/>
      <c r="AH998" s="383"/>
      <c r="AI998" s="378"/>
      <c r="AJ998" s="378"/>
      <c r="AK998" s="378"/>
      <c r="AL998" s="1021"/>
      <c r="AM998" s="1022"/>
      <c r="AN998" s="1022"/>
      <c r="AO998" s="1023"/>
    </row>
    <row r="999" spans="1:41" ht="19.5" hidden="1" customHeight="1" x14ac:dyDescent="0.4">
      <c r="A999" s="324" t="s">
        <v>462</v>
      </c>
      <c r="B999" s="324" t="s">
        <v>163</v>
      </c>
      <c r="C999" s="324" t="s">
        <v>462</v>
      </c>
      <c r="D999" s="324" t="s">
        <v>462</v>
      </c>
      <c r="E999" s="324" t="s">
        <v>462</v>
      </c>
      <c r="F999" s="324" t="s">
        <v>462</v>
      </c>
      <c r="G999" s="324" t="s">
        <v>462</v>
      </c>
      <c r="H999" s="324" t="s">
        <v>462</v>
      </c>
      <c r="I999" s="324" t="s">
        <v>462</v>
      </c>
      <c r="J999" s="365"/>
      <c r="K999" s="366"/>
      <c r="L999" s="367"/>
      <c r="M999" s="368"/>
      <c r="N999" s="349"/>
      <c r="O999" s="369"/>
      <c r="P999" s="380"/>
      <c r="Q999" s="381" t="s">
        <v>492</v>
      </c>
      <c r="R999" s="371" t="s">
        <v>473</v>
      </c>
      <c r="S999" s="372" t="s">
        <v>489</v>
      </c>
      <c r="T999" s="373"/>
      <c r="U999" s="374"/>
      <c r="V999" s="375" t="s">
        <v>473</v>
      </c>
      <c r="W999" s="372" t="s">
        <v>493</v>
      </c>
      <c r="X999" s="375"/>
      <c r="Y999" s="372"/>
      <c r="Z999" s="376"/>
      <c r="AA999" s="376"/>
      <c r="AB999" s="376"/>
      <c r="AC999" s="376"/>
      <c r="AD999" s="376"/>
      <c r="AE999" s="376"/>
      <c r="AF999" s="376"/>
      <c r="AG999" s="382"/>
      <c r="AH999" s="378"/>
      <c r="AI999" s="378"/>
      <c r="AJ999" s="378"/>
      <c r="AK999" s="378"/>
      <c r="AL999" s="1021"/>
      <c r="AM999" s="1022"/>
      <c r="AN999" s="1022"/>
      <c r="AO999" s="1023"/>
    </row>
    <row r="1000" spans="1:41" ht="19.5" hidden="1" customHeight="1" x14ac:dyDescent="0.4">
      <c r="A1000" s="324" t="s">
        <v>462</v>
      </c>
      <c r="B1000" s="324" t="s">
        <v>163</v>
      </c>
      <c r="C1000" s="324" t="s">
        <v>462</v>
      </c>
      <c r="D1000" s="324" t="s">
        <v>462</v>
      </c>
      <c r="E1000" s="324" t="s">
        <v>462</v>
      </c>
      <c r="F1000" s="324" t="s">
        <v>462</v>
      </c>
      <c r="G1000" s="324" t="s">
        <v>462</v>
      </c>
      <c r="H1000" s="324" t="s">
        <v>462</v>
      </c>
      <c r="I1000" s="324" t="s">
        <v>462</v>
      </c>
      <c r="J1000" s="365"/>
      <c r="K1000" s="366"/>
      <c r="L1000" s="367"/>
      <c r="M1000" s="368"/>
      <c r="N1000" s="349"/>
      <c r="O1000" s="369"/>
      <c r="P1000" s="380"/>
      <c r="Q1000" s="381" t="s">
        <v>494</v>
      </c>
      <c r="R1000" s="426" t="s">
        <v>473</v>
      </c>
      <c r="S1000" s="388" t="s">
        <v>489</v>
      </c>
      <c r="T1000" s="427"/>
      <c r="U1000" s="455"/>
      <c r="V1000" s="428" t="s">
        <v>473</v>
      </c>
      <c r="W1000" s="388" t="s">
        <v>493</v>
      </c>
      <c r="X1000" s="428"/>
      <c r="Y1000" s="388"/>
      <c r="Z1000" s="439"/>
      <c r="AA1000" s="439"/>
      <c r="AB1000" s="439"/>
      <c r="AC1000" s="439"/>
      <c r="AD1000" s="439"/>
      <c r="AE1000" s="439"/>
      <c r="AF1000" s="439"/>
      <c r="AG1000" s="446"/>
      <c r="AH1000" s="339"/>
      <c r="AI1000" s="347"/>
      <c r="AJ1000" s="378"/>
      <c r="AK1000" s="378"/>
      <c r="AL1000" s="1021"/>
      <c r="AM1000" s="1022"/>
      <c r="AN1000" s="1022"/>
      <c r="AO1000" s="1023"/>
    </row>
    <row r="1001" spans="1:41" ht="18.75" hidden="1" customHeight="1" x14ac:dyDescent="0.4">
      <c r="A1001" s="324" t="s">
        <v>462</v>
      </c>
      <c r="B1001" s="324" t="s">
        <v>163</v>
      </c>
      <c r="C1001" s="324" t="s">
        <v>462</v>
      </c>
      <c r="D1001" s="324" t="s">
        <v>462</v>
      </c>
      <c r="E1001" s="324" t="s">
        <v>462</v>
      </c>
      <c r="F1001" s="324" t="s">
        <v>462</v>
      </c>
      <c r="G1001" s="324" t="s">
        <v>462</v>
      </c>
      <c r="H1001" s="324" t="s">
        <v>462</v>
      </c>
      <c r="I1001" s="324" t="s">
        <v>462</v>
      </c>
      <c r="J1001" s="365"/>
      <c r="K1001" s="366"/>
      <c r="L1001" s="367"/>
      <c r="M1001" s="368"/>
      <c r="N1001" s="349"/>
      <c r="O1001" s="369"/>
      <c r="P1001" s="349"/>
      <c r="Q1001" s="387" t="s">
        <v>768</v>
      </c>
      <c r="R1001" s="371" t="s">
        <v>473</v>
      </c>
      <c r="S1001" s="372" t="s">
        <v>549</v>
      </c>
      <c r="T1001" s="373"/>
      <c r="U1001" s="374"/>
      <c r="V1001" s="375" t="s">
        <v>473</v>
      </c>
      <c r="W1001" s="372" t="s">
        <v>632</v>
      </c>
      <c r="X1001" s="393"/>
      <c r="Y1001" s="393"/>
      <c r="Z1001" s="393"/>
      <c r="AA1001" s="393"/>
      <c r="AB1001" s="393"/>
      <c r="AC1001" s="393"/>
      <c r="AD1001" s="393"/>
      <c r="AE1001" s="393"/>
      <c r="AF1001" s="393"/>
      <c r="AG1001" s="436"/>
      <c r="AH1001" s="383"/>
      <c r="AI1001" s="378"/>
      <c r="AJ1001" s="378"/>
      <c r="AK1001" s="378"/>
      <c r="AL1001" s="1021"/>
      <c r="AM1001" s="1022"/>
      <c r="AN1001" s="1022"/>
      <c r="AO1001" s="1023"/>
    </row>
    <row r="1002" spans="1:41" ht="18.75" hidden="1" customHeight="1" x14ac:dyDescent="0.4">
      <c r="A1002" s="324" t="s">
        <v>462</v>
      </c>
      <c r="B1002" s="324" t="s">
        <v>163</v>
      </c>
      <c r="C1002" s="324" t="s">
        <v>462</v>
      </c>
      <c r="D1002" s="324" t="s">
        <v>462</v>
      </c>
      <c r="E1002" s="324" t="s">
        <v>462</v>
      </c>
      <c r="F1002" s="324" t="s">
        <v>462</v>
      </c>
      <c r="G1002" s="324" t="s">
        <v>462</v>
      </c>
      <c r="H1002" s="324" t="s">
        <v>462</v>
      </c>
      <c r="I1002" s="324" t="s">
        <v>462</v>
      </c>
      <c r="J1002" s="365"/>
      <c r="K1002" s="366"/>
      <c r="L1002" s="367"/>
      <c r="M1002" s="368"/>
      <c r="N1002" s="349"/>
      <c r="O1002" s="369"/>
      <c r="P1002" s="349"/>
      <c r="Q1002" s="387" t="s">
        <v>708</v>
      </c>
      <c r="R1002" s="371" t="s">
        <v>473</v>
      </c>
      <c r="S1002" s="372" t="s">
        <v>709</v>
      </c>
      <c r="T1002" s="373"/>
      <c r="U1002" s="374"/>
      <c r="V1002" s="375" t="s">
        <v>473</v>
      </c>
      <c r="W1002" s="372" t="s">
        <v>710</v>
      </c>
      <c r="X1002" s="376"/>
      <c r="Y1002" s="376"/>
      <c r="Z1002" s="376"/>
      <c r="AA1002" s="393"/>
      <c r="AB1002" s="376"/>
      <c r="AC1002" s="376"/>
      <c r="AD1002" s="376"/>
      <c r="AE1002" s="376"/>
      <c r="AF1002" s="376"/>
      <c r="AG1002" s="382"/>
      <c r="AH1002" s="383"/>
      <c r="AI1002" s="378"/>
      <c r="AJ1002" s="378"/>
      <c r="AK1002" s="378"/>
      <c r="AL1002" s="1021"/>
      <c r="AM1002" s="1022"/>
      <c r="AN1002" s="1022"/>
      <c r="AO1002" s="1023"/>
    </row>
    <row r="1003" spans="1:41" ht="18.75" hidden="1" customHeight="1" x14ac:dyDescent="0.4">
      <c r="A1003" s="324" t="s">
        <v>462</v>
      </c>
      <c r="B1003" s="324" t="s">
        <v>163</v>
      </c>
      <c r="C1003" s="324" t="s">
        <v>462</v>
      </c>
      <c r="D1003" s="324" t="s">
        <v>462</v>
      </c>
      <c r="E1003" s="324" t="s">
        <v>462</v>
      </c>
      <c r="F1003" s="324" t="s">
        <v>462</v>
      </c>
      <c r="G1003" s="324" t="s">
        <v>462</v>
      </c>
      <c r="H1003" s="324" t="s">
        <v>462</v>
      </c>
      <c r="I1003" s="324" t="s">
        <v>462</v>
      </c>
      <c r="J1003" s="365"/>
      <c r="K1003" s="366"/>
      <c r="L1003" s="367"/>
      <c r="M1003" s="368"/>
      <c r="N1003" s="349"/>
      <c r="O1003" s="369"/>
      <c r="P1003" s="349"/>
      <c r="Q1003" s="387" t="s">
        <v>762</v>
      </c>
      <c r="R1003" s="371" t="s">
        <v>473</v>
      </c>
      <c r="S1003" s="372" t="s">
        <v>484</v>
      </c>
      <c r="T1003" s="373"/>
      <c r="U1003" s="375" t="s">
        <v>473</v>
      </c>
      <c r="V1003" s="372" t="s">
        <v>499</v>
      </c>
      <c r="W1003" s="376"/>
      <c r="X1003" s="376"/>
      <c r="Y1003" s="376"/>
      <c r="Z1003" s="376"/>
      <c r="AA1003" s="376"/>
      <c r="AB1003" s="376"/>
      <c r="AC1003" s="376"/>
      <c r="AD1003" s="376"/>
      <c r="AE1003" s="376"/>
      <c r="AF1003" s="376"/>
      <c r="AG1003" s="382"/>
      <c r="AH1003" s="383"/>
      <c r="AI1003" s="378"/>
      <c r="AJ1003" s="378"/>
      <c r="AK1003" s="378"/>
      <c r="AL1003" s="1021"/>
      <c r="AM1003" s="1022"/>
      <c r="AN1003" s="1022"/>
      <c r="AO1003" s="1023"/>
    </row>
    <row r="1004" spans="1:41" ht="18.75" hidden="1" customHeight="1" x14ac:dyDescent="0.4">
      <c r="A1004" s="324" t="s">
        <v>462</v>
      </c>
      <c r="B1004" s="324" t="s">
        <v>163</v>
      </c>
      <c r="C1004" s="324" t="s">
        <v>462</v>
      </c>
      <c r="D1004" s="324" t="s">
        <v>462</v>
      </c>
      <c r="E1004" s="324" t="s">
        <v>462</v>
      </c>
      <c r="F1004" s="324" t="s">
        <v>462</v>
      </c>
      <c r="G1004" s="324" t="s">
        <v>462</v>
      </c>
      <c r="H1004" s="324" t="s">
        <v>462</v>
      </c>
      <c r="I1004" s="324" t="s">
        <v>462</v>
      </c>
      <c r="J1004" s="365"/>
      <c r="K1004" s="366"/>
      <c r="L1004" s="367"/>
      <c r="M1004" s="368"/>
      <c r="N1004" s="349"/>
      <c r="O1004" s="369"/>
      <c r="P1004" s="349"/>
      <c r="Q1004" s="387" t="s">
        <v>681</v>
      </c>
      <c r="R1004" s="371" t="s">
        <v>473</v>
      </c>
      <c r="S1004" s="372" t="s">
        <v>552</v>
      </c>
      <c r="T1004" s="373"/>
      <c r="U1004" s="374"/>
      <c r="V1004" s="375" t="s">
        <v>473</v>
      </c>
      <c r="W1004" s="372" t="s">
        <v>553</v>
      </c>
      <c r="X1004" s="376"/>
      <c r="Y1004" s="376"/>
      <c r="Z1004" s="376"/>
      <c r="AA1004" s="376"/>
      <c r="AB1004" s="376"/>
      <c r="AC1004" s="376"/>
      <c r="AD1004" s="376"/>
      <c r="AE1004" s="376"/>
      <c r="AF1004" s="376"/>
      <c r="AG1004" s="382"/>
      <c r="AH1004" s="383"/>
      <c r="AI1004" s="378"/>
      <c r="AJ1004" s="378"/>
      <c r="AK1004" s="378"/>
      <c r="AL1004" s="1021"/>
      <c r="AM1004" s="1022"/>
      <c r="AN1004" s="1022"/>
      <c r="AO1004" s="1023"/>
    </row>
    <row r="1005" spans="1:41" ht="19.5" hidden="1" customHeight="1" x14ac:dyDescent="0.4">
      <c r="A1005" s="324" t="s">
        <v>462</v>
      </c>
      <c r="B1005" s="324" t="s">
        <v>163</v>
      </c>
      <c r="C1005" s="324" t="s">
        <v>462</v>
      </c>
      <c r="D1005" s="324" t="s">
        <v>462</v>
      </c>
      <c r="E1005" s="324" t="s">
        <v>462</v>
      </c>
      <c r="F1005" s="324" t="s">
        <v>462</v>
      </c>
      <c r="G1005" s="324" t="s">
        <v>462</v>
      </c>
      <c r="H1005" s="324" t="s">
        <v>462</v>
      </c>
      <c r="I1005" s="324" t="s">
        <v>462</v>
      </c>
      <c r="J1005" s="365"/>
      <c r="K1005" s="366"/>
      <c r="L1005" s="367"/>
      <c r="M1005" s="368"/>
      <c r="N1005" s="349"/>
      <c r="O1005" s="369"/>
      <c r="P1005" s="349"/>
      <c r="Q1005" s="381" t="s">
        <v>423</v>
      </c>
      <c r="R1005" s="371" t="s">
        <v>473</v>
      </c>
      <c r="S1005" s="372" t="s">
        <v>484</v>
      </c>
      <c r="T1005" s="372"/>
      <c r="U1005" s="375" t="s">
        <v>473</v>
      </c>
      <c r="V1005" s="372" t="s">
        <v>499</v>
      </c>
      <c r="W1005" s="372"/>
      <c r="X1005" s="376"/>
      <c r="Y1005" s="372"/>
      <c r="Z1005" s="376"/>
      <c r="AA1005" s="376"/>
      <c r="AB1005" s="376"/>
      <c r="AC1005" s="376"/>
      <c r="AD1005" s="376"/>
      <c r="AE1005" s="376"/>
      <c r="AF1005" s="376"/>
      <c r="AG1005" s="382"/>
      <c r="AH1005" s="378"/>
      <c r="AI1005" s="378"/>
      <c r="AJ1005" s="378"/>
      <c r="AK1005" s="378"/>
      <c r="AL1005" s="1021"/>
      <c r="AM1005" s="1022"/>
      <c r="AN1005" s="1022"/>
      <c r="AO1005" s="1023"/>
    </row>
    <row r="1006" spans="1:41" ht="18.75" hidden="1" customHeight="1" x14ac:dyDescent="0.4">
      <c r="A1006" s="324" t="s">
        <v>462</v>
      </c>
      <c r="B1006" s="324" t="s">
        <v>163</v>
      </c>
      <c r="C1006" s="324" t="s">
        <v>462</v>
      </c>
      <c r="D1006" s="324" t="s">
        <v>462</v>
      </c>
      <c r="E1006" s="324" t="s">
        <v>462</v>
      </c>
      <c r="F1006" s="324" t="s">
        <v>462</v>
      </c>
      <c r="G1006" s="324" t="s">
        <v>462</v>
      </c>
      <c r="H1006" s="324" t="s">
        <v>462</v>
      </c>
      <c r="I1006" s="324" t="s">
        <v>462</v>
      </c>
      <c r="J1006" s="365"/>
      <c r="K1006" s="366"/>
      <c r="L1006" s="367"/>
      <c r="M1006" s="368"/>
      <c r="N1006" s="349"/>
      <c r="O1006" s="369"/>
      <c r="P1006" s="349"/>
      <c r="Q1006" s="387" t="s">
        <v>578</v>
      </c>
      <c r="R1006" s="371" t="s">
        <v>473</v>
      </c>
      <c r="S1006" s="372" t="s">
        <v>484</v>
      </c>
      <c r="T1006" s="373"/>
      <c r="U1006" s="375" t="s">
        <v>473</v>
      </c>
      <c r="V1006" s="372" t="s">
        <v>499</v>
      </c>
      <c r="W1006" s="376"/>
      <c r="X1006" s="376"/>
      <c r="Y1006" s="376"/>
      <c r="Z1006" s="376"/>
      <c r="AA1006" s="376"/>
      <c r="AB1006" s="376"/>
      <c r="AC1006" s="376"/>
      <c r="AD1006" s="376"/>
      <c r="AE1006" s="376"/>
      <c r="AF1006" s="376"/>
      <c r="AG1006" s="382"/>
      <c r="AH1006" s="383"/>
      <c r="AI1006" s="378"/>
      <c r="AJ1006" s="378"/>
      <c r="AK1006" s="378"/>
      <c r="AL1006" s="1021"/>
      <c r="AM1006" s="1022"/>
      <c r="AN1006" s="1022"/>
      <c r="AO1006" s="1023"/>
    </row>
    <row r="1007" spans="1:41" ht="18.75" hidden="1" customHeight="1" x14ac:dyDescent="0.4">
      <c r="A1007" s="324" t="s">
        <v>462</v>
      </c>
      <c r="B1007" s="324" t="s">
        <v>163</v>
      </c>
      <c r="C1007" s="324" t="s">
        <v>462</v>
      </c>
      <c r="D1007" s="324" t="s">
        <v>462</v>
      </c>
      <c r="E1007" s="324" t="s">
        <v>462</v>
      </c>
      <c r="F1007" s="324" t="s">
        <v>462</v>
      </c>
      <c r="G1007" s="324" t="s">
        <v>462</v>
      </c>
      <c r="H1007" s="324" t="s">
        <v>462</v>
      </c>
      <c r="I1007" s="324" t="s">
        <v>462</v>
      </c>
      <c r="J1007" s="346" t="s">
        <v>473</v>
      </c>
      <c r="K1007" s="366">
        <v>26</v>
      </c>
      <c r="L1007" s="367" t="s">
        <v>771</v>
      </c>
      <c r="M1007" s="346" t="s">
        <v>473</v>
      </c>
      <c r="N1007" s="349" t="s">
        <v>731</v>
      </c>
      <c r="O1007" s="346" t="s">
        <v>473</v>
      </c>
      <c r="P1007" s="349" t="s">
        <v>732</v>
      </c>
      <c r="Q1007" s="387" t="s">
        <v>693</v>
      </c>
      <c r="R1007" s="371" t="s">
        <v>473</v>
      </c>
      <c r="S1007" s="372" t="s">
        <v>484</v>
      </c>
      <c r="T1007" s="372"/>
      <c r="U1007" s="375" t="s">
        <v>473</v>
      </c>
      <c r="V1007" s="372" t="s">
        <v>496</v>
      </c>
      <c r="W1007" s="372"/>
      <c r="X1007" s="375" t="s">
        <v>473</v>
      </c>
      <c r="Y1007" s="372" t="s">
        <v>497</v>
      </c>
      <c r="Z1007" s="376"/>
      <c r="AA1007" s="376"/>
      <c r="AB1007" s="376"/>
      <c r="AC1007" s="376"/>
      <c r="AD1007" s="376"/>
      <c r="AE1007" s="376"/>
      <c r="AF1007" s="376"/>
      <c r="AG1007" s="382"/>
      <c r="AH1007" s="383"/>
      <c r="AI1007" s="378"/>
      <c r="AJ1007" s="378"/>
      <c r="AK1007" s="378"/>
      <c r="AL1007" s="1021"/>
      <c r="AM1007" s="1022"/>
      <c r="AN1007" s="1022"/>
      <c r="AO1007" s="1023"/>
    </row>
    <row r="1008" spans="1:41" ht="18.75" hidden="1" customHeight="1" x14ac:dyDescent="0.4">
      <c r="A1008" s="324" t="s">
        <v>462</v>
      </c>
      <c r="B1008" s="324" t="s">
        <v>163</v>
      </c>
      <c r="C1008" s="324" t="s">
        <v>462</v>
      </c>
      <c r="D1008" s="324" t="s">
        <v>462</v>
      </c>
      <c r="E1008" s="324" t="s">
        <v>462</v>
      </c>
      <c r="F1008" s="324" t="s">
        <v>462</v>
      </c>
      <c r="G1008" s="324" t="s">
        <v>462</v>
      </c>
      <c r="H1008" s="324" t="s">
        <v>462</v>
      </c>
      <c r="I1008" s="324" t="s">
        <v>462</v>
      </c>
      <c r="J1008" s="365"/>
      <c r="K1008" s="366"/>
      <c r="L1008" s="367"/>
      <c r="M1008" s="346" t="s">
        <v>473</v>
      </c>
      <c r="N1008" s="349" t="s">
        <v>733</v>
      </c>
      <c r="O1008" s="346" t="s">
        <v>473</v>
      </c>
      <c r="P1008" s="349" t="s">
        <v>734</v>
      </c>
      <c r="Q1008" s="1027" t="s">
        <v>715</v>
      </c>
      <c r="R1008" s="394" t="s">
        <v>473</v>
      </c>
      <c r="S1008" s="395" t="s">
        <v>608</v>
      </c>
      <c r="T1008" s="395"/>
      <c r="U1008" s="391"/>
      <c r="V1008" s="391"/>
      <c r="W1008" s="391"/>
      <c r="X1008" s="391"/>
      <c r="Y1008" s="399" t="s">
        <v>473</v>
      </c>
      <c r="Z1008" s="395" t="s">
        <v>609</v>
      </c>
      <c r="AA1008" s="391"/>
      <c r="AB1008" s="391"/>
      <c r="AC1008" s="391"/>
      <c r="AD1008" s="391"/>
      <c r="AE1008" s="391"/>
      <c r="AF1008" s="391"/>
      <c r="AG1008" s="392"/>
      <c r="AH1008" s="383"/>
      <c r="AI1008" s="378"/>
      <c r="AJ1008" s="378"/>
      <c r="AK1008" s="378"/>
      <c r="AL1008" s="1021"/>
      <c r="AM1008" s="1022"/>
      <c r="AN1008" s="1022"/>
      <c r="AO1008" s="1023"/>
    </row>
    <row r="1009" spans="1:41" ht="18.75" hidden="1" customHeight="1" x14ac:dyDescent="0.4">
      <c r="A1009" s="324" t="s">
        <v>462</v>
      </c>
      <c r="B1009" s="324" t="s">
        <v>163</v>
      </c>
      <c r="C1009" s="324" t="s">
        <v>462</v>
      </c>
      <c r="D1009" s="324" t="s">
        <v>462</v>
      </c>
      <c r="E1009" s="324" t="s">
        <v>462</v>
      </c>
      <c r="F1009" s="324" t="s">
        <v>462</v>
      </c>
      <c r="G1009" s="324" t="s">
        <v>462</v>
      </c>
      <c r="H1009" s="324" t="s">
        <v>462</v>
      </c>
      <c r="I1009" s="324" t="s">
        <v>462</v>
      </c>
      <c r="J1009" s="365"/>
      <c r="K1009" s="366"/>
      <c r="L1009" s="367"/>
      <c r="M1009" s="368"/>
      <c r="N1009" s="349"/>
      <c r="O1009" s="369"/>
      <c r="P1009" s="349"/>
      <c r="Q1009" s="1018"/>
      <c r="R1009" s="426" t="s">
        <v>473</v>
      </c>
      <c r="S1009" s="388" t="s">
        <v>641</v>
      </c>
      <c r="T1009" s="439"/>
      <c r="U1009" s="439"/>
      <c r="V1009" s="439"/>
      <c r="W1009" s="439"/>
      <c r="X1009" s="439"/>
      <c r="Y1009" s="439"/>
      <c r="Z1009" s="433"/>
      <c r="AA1009" s="439"/>
      <c r="AB1009" s="439"/>
      <c r="AC1009" s="439"/>
      <c r="AD1009" s="439"/>
      <c r="AE1009" s="439"/>
      <c r="AF1009" s="439"/>
      <c r="AG1009" s="446"/>
      <c r="AH1009" s="383"/>
      <c r="AI1009" s="378"/>
      <c r="AJ1009" s="378"/>
      <c r="AK1009" s="378"/>
      <c r="AL1009" s="1021"/>
      <c r="AM1009" s="1022"/>
      <c r="AN1009" s="1022"/>
      <c r="AO1009" s="1023"/>
    </row>
    <row r="1010" spans="1:41" ht="18.75" hidden="1" customHeight="1" x14ac:dyDescent="0.4">
      <c r="A1010" s="324" t="s">
        <v>462</v>
      </c>
      <c r="B1010" s="324" t="s">
        <v>163</v>
      </c>
      <c r="C1010" s="324" t="s">
        <v>462</v>
      </c>
      <c r="D1010" s="324" t="s">
        <v>462</v>
      </c>
      <c r="E1010" s="324" t="s">
        <v>462</v>
      </c>
      <c r="F1010" s="324" t="s">
        <v>462</v>
      </c>
      <c r="G1010" s="324" t="s">
        <v>462</v>
      </c>
      <c r="H1010" s="324" t="s">
        <v>462</v>
      </c>
      <c r="I1010" s="324" t="s">
        <v>462</v>
      </c>
      <c r="J1010" s="365"/>
      <c r="K1010" s="366"/>
      <c r="L1010" s="367"/>
      <c r="M1010" s="368"/>
      <c r="N1010" s="349"/>
      <c r="O1010" s="369"/>
      <c r="P1010" s="349"/>
      <c r="Q1010" s="390" t="s">
        <v>522</v>
      </c>
      <c r="R1010" s="371" t="s">
        <v>473</v>
      </c>
      <c r="S1010" s="372" t="s">
        <v>484</v>
      </c>
      <c r="T1010" s="372"/>
      <c r="U1010" s="375" t="s">
        <v>473</v>
      </c>
      <c r="V1010" s="372" t="s">
        <v>496</v>
      </c>
      <c r="W1010" s="372"/>
      <c r="X1010" s="375" t="s">
        <v>473</v>
      </c>
      <c r="Y1010" s="372" t="s">
        <v>497</v>
      </c>
      <c r="Z1010" s="376"/>
      <c r="AA1010" s="376"/>
      <c r="AB1010" s="376"/>
      <c r="AC1010" s="376"/>
      <c r="AD1010" s="391"/>
      <c r="AE1010" s="391"/>
      <c r="AF1010" s="391"/>
      <c r="AG1010" s="392"/>
      <c r="AH1010" s="383"/>
      <c r="AI1010" s="378"/>
      <c r="AJ1010" s="378"/>
      <c r="AK1010" s="378"/>
      <c r="AL1010" s="1021"/>
      <c r="AM1010" s="1022"/>
      <c r="AN1010" s="1022"/>
      <c r="AO1010" s="1023"/>
    </row>
    <row r="1011" spans="1:41" ht="18.75" hidden="1" customHeight="1" x14ac:dyDescent="0.4">
      <c r="A1011" s="324" t="s">
        <v>462</v>
      </c>
      <c r="B1011" s="324" t="s">
        <v>163</v>
      </c>
      <c r="C1011" s="324" t="s">
        <v>462</v>
      </c>
      <c r="D1011" s="324" t="s">
        <v>462</v>
      </c>
      <c r="E1011" s="324" t="s">
        <v>462</v>
      </c>
      <c r="F1011" s="324" t="s">
        <v>462</v>
      </c>
      <c r="G1011" s="324" t="s">
        <v>462</v>
      </c>
      <c r="H1011" s="324" t="s">
        <v>462</v>
      </c>
      <c r="I1011" s="324" t="s">
        <v>462</v>
      </c>
      <c r="J1011" s="365"/>
      <c r="K1011" s="366"/>
      <c r="L1011" s="367"/>
      <c r="M1011" s="368"/>
      <c r="N1011" s="349"/>
      <c r="O1011" s="369"/>
      <c r="P1011" s="349"/>
      <c r="Q1011" s="1048" t="s">
        <v>615</v>
      </c>
      <c r="R1011" s="394" t="s">
        <v>473</v>
      </c>
      <c r="S1011" s="372" t="s">
        <v>642</v>
      </c>
      <c r="T1011" s="373"/>
      <c r="U1011" s="374"/>
      <c r="V1011" s="375" t="s">
        <v>473</v>
      </c>
      <c r="W1011" s="372" t="s">
        <v>643</v>
      </c>
      <c r="X1011" s="376"/>
      <c r="Y1011" s="376"/>
      <c r="Z1011" s="375" t="s">
        <v>473</v>
      </c>
      <c r="AA1011" s="372" t="s">
        <v>644</v>
      </c>
      <c r="AB1011" s="376"/>
      <c r="AC1011" s="376"/>
      <c r="AD1011" s="376"/>
      <c r="AE1011" s="376"/>
      <c r="AF1011" s="376"/>
      <c r="AG1011" s="382"/>
      <c r="AH1011" s="383"/>
      <c r="AI1011" s="378"/>
      <c r="AJ1011" s="378"/>
      <c r="AK1011" s="378"/>
      <c r="AL1011" s="1024"/>
      <c r="AM1011" s="1025"/>
      <c r="AN1011" s="1025"/>
      <c r="AO1011" s="1026"/>
    </row>
    <row r="1012" spans="1:41" ht="18.75" hidden="1" customHeight="1" x14ac:dyDescent="0.4">
      <c r="A1012" s="324" t="s">
        <v>462</v>
      </c>
      <c r="B1012" s="324" t="s">
        <v>163</v>
      </c>
      <c r="C1012" s="324" t="s">
        <v>462</v>
      </c>
      <c r="D1012" s="324" t="s">
        <v>462</v>
      </c>
      <c r="E1012" s="324" t="s">
        <v>462</v>
      </c>
      <c r="F1012" s="324" t="s">
        <v>462</v>
      </c>
      <c r="G1012" s="324" t="s">
        <v>462</v>
      </c>
      <c r="H1012" s="324" t="s">
        <v>462</v>
      </c>
      <c r="I1012" s="324" t="s">
        <v>462</v>
      </c>
      <c r="J1012" s="365"/>
      <c r="K1012" s="366"/>
      <c r="L1012" s="367"/>
      <c r="M1012" s="368"/>
      <c r="N1012" s="349"/>
      <c r="O1012" s="369"/>
      <c r="P1012" s="349"/>
      <c r="Q1012" s="1018"/>
      <c r="R1012" s="371" t="s">
        <v>473</v>
      </c>
      <c r="S1012" s="388" t="s">
        <v>645</v>
      </c>
      <c r="T1012" s="439"/>
      <c r="U1012" s="439"/>
      <c r="V1012" s="439"/>
      <c r="W1012" s="439"/>
      <c r="X1012" s="439"/>
      <c r="Y1012" s="439"/>
      <c r="Z1012" s="428" t="s">
        <v>473</v>
      </c>
      <c r="AA1012" s="388" t="s">
        <v>646</v>
      </c>
      <c r="AB1012" s="433"/>
      <c r="AC1012" s="439"/>
      <c r="AD1012" s="439"/>
      <c r="AE1012" s="439"/>
      <c r="AF1012" s="439"/>
      <c r="AG1012" s="446"/>
      <c r="AH1012" s="383"/>
      <c r="AI1012" s="378"/>
      <c r="AJ1012" s="378"/>
      <c r="AK1012" s="378"/>
      <c r="AL1012" s="1021"/>
      <c r="AM1012" s="1022"/>
      <c r="AN1012" s="1022"/>
      <c r="AO1012" s="1023"/>
    </row>
    <row r="1013" spans="1:41" ht="18.75" hidden="1" customHeight="1" x14ac:dyDescent="0.4">
      <c r="A1013" s="324" t="s">
        <v>462</v>
      </c>
      <c r="B1013" s="324" t="s">
        <v>163</v>
      </c>
      <c r="C1013" s="324" t="s">
        <v>462</v>
      </c>
      <c r="D1013" s="324" t="s">
        <v>462</v>
      </c>
      <c r="E1013" s="324" t="s">
        <v>462</v>
      </c>
      <c r="F1013" s="324" t="s">
        <v>462</v>
      </c>
      <c r="G1013" s="324" t="s">
        <v>462</v>
      </c>
      <c r="H1013" s="324" t="s">
        <v>462</v>
      </c>
      <c r="I1013" s="324" t="s">
        <v>462</v>
      </c>
      <c r="J1013" s="365"/>
      <c r="K1013" s="366"/>
      <c r="L1013" s="367"/>
      <c r="M1013" s="368"/>
      <c r="N1013" s="349"/>
      <c r="O1013" s="369"/>
      <c r="P1013" s="349"/>
      <c r="Q1013" s="387" t="s">
        <v>444</v>
      </c>
      <c r="R1013" s="371" t="s">
        <v>473</v>
      </c>
      <c r="S1013" s="372" t="s">
        <v>484</v>
      </c>
      <c r="T1013" s="372"/>
      <c r="U1013" s="375" t="s">
        <v>473</v>
      </c>
      <c r="V1013" s="372" t="s">
        <v>525</v>
      </c>
      <c r="W1013" s="372"/>
      <c r="X1013" s="375" t="s">
        <v>473</v>
      </c>
      <c r="Y1013" s="372" t="s">
        <v>587</v>
      </c>
      <c r="Z1013" s="393"/>
      <c r="AA1013" s="375" t="s">
        <v>473</v>
      </c>
      <c r="AB1013" s="372" t="s">
        <v>526</v>
      </c>
      <c r="AC1013" s="393"/>
      <c r="AD1013" s="393"/>
      <c r="AE1013" s="393"/>
      <c r="AF1013" s="393"/>
      <c r="AG1013" s="436"/>
      <c r="AH1013" s="383"/>
      <c r="AI1013" s="378"/>
      <c r="AJ1013" s="378"/>
      <c r="AK1013" s="378"/>
      <c r="AL1013" s="1021"/>
      <c r="AM1013" s="1022"/>
      <c r="AN1013" s="1022"/>
      <c r="AO1013" s="1023"/>
    </row>
    <row r="1014" spans="1:41" ht="18.75" hidden="1" customHeight="1" x14ac:dyDescent="0.4">
      <c r="A1014" s="324" t="s">
        <v>462</v>
      </c>
      <c r="B1014" s="324" t="s">
        <v>163</v>
      </c>
      <c r="C1014" s="324" t="s">
        <v>462</v>
      </c>
      <c r="D1014" s="324" t="s">
        <v>462</v>
      </c>
      <c r="E1014" s="324" t="s">
        <v>462</v>
      </c>
      <c r="F1014" s="324" t="s">
        <v>462</v>
      </c>
      <c r="G1014" s="324" t="s">
        <v>462</v>
      </c>
      <c r="H1014" s="324" t="s">
        <v>462</v>
      </c>
      <c r="I1014" s="324" t="s">
        <v>462</v>
      </c>
      <c r="J1014" s="365"/>
      <c r="K1014" s="366"/>
      <c r="L1014" s="367"/>
      <c r="M1014" s="368"/>
      <c r="N1014" s="349"/>
      <c r="O1014" s="369"/>
      <c r="P1014" s="349"/>
      <c r="Q1014" s="1000" t="s">
        <v>689</v>
      </c>
      <c r="R1014" s="1031" t="s">
        <v>473</v>
      </c>
      <c r="S1014" s="1033" t="s">
        <v>484</v>
      </c>
      <c r="T1014" s="1033"/>
      <c r="U1014" s="1035" t="s">
        <v>473</v>
      </c>
      <c r="V1014" s="1033" t="s">
        <v>499</v>
      </c>
      <c r="W1014" s="1033"/>
      <c r="X1014" s="430"/>
      <c r="Y1014" s="430"/>
      <c r="Z1014" s="430"/>
      <c r="AA1014" s="430"/>
      <c r="AB1014" s="430"/>
      <c r="AC1014" s="430"/>
      <c r="AD1014" s="430"/>
      <c r="AE1014" s="430"/>
      <c r="AF1014" s="430"/>
      <c r="AG1014" s="431"/>
      <c r="AH1014" s="383"/>
      <c r="AI1014" s="378"/>
      <c r="AJ1014" s="378"/>
      <c r="AK1014" s="378"/>
      <c r="AL1014" s="1021"/>
      <c r="AM1014" s="1022"/>
      <c r="AN1014" s="1022"/>
      <c r="AO1014" s="1023"/>
    </row>
    <row r="1015" spans="1:41" ht="18.75" hidden="1" customHeight="1" x14ac:dyDescent="0.4">
      <c r="A1015" s="324" t="s">
        <v>462</v>
      </c>
      <c r="B1015" s="324" t="s">
        <v>163</v>
      </c>
      <c r="C1015" s="324" t="s">
        <v>462</v>
      </c>
      <c r="D1015" s="324" t="s">
        <v>462</v>
      </c>
      <c r="E1015" s="324" t="s">
        <v>462</v>
      </c>
      <c r="F1015" s="324" t="s">
        <v>462</v>
      </c>
      <c r="G1015" s="324" t="s">
        <v>462</v>
      </c>
      <c r="H1015" s="324" t="s">
        <v>462</v>
      </c>
      <c r="I1015" s="324" t="s">
        <v>462</v>
      </c>
      <c r="J1015" s="346"/>
      <c r="K1015" s="366"/>
      <c r="L1015" s="367"/>
      <c r="M1015" s="368"/>
      <c r="N1015" s="349"/>
      <c r="O1015" s="369"/>
      <c r="P1015" s="349"/>
      <c r="Q1015" s="1029"/>
      <c r="R1015" s="1031"/>
      <c r="S1015" s="1033"/>
      <c r="T1015" s="1033"/>
      <c r="U1015" s="1035"/>
      <c r="V1015" s="1033"/>
      <c r="W1015" s="1033"/>
      <c r="X1015" s="433"/>
      <c r="Y1015" s="433"/>
      <c r="Z1015" s="433"/>
      <c r="AA1015" s="433"/>
      <c r="AB1015" s="433"/>
      <c r="AC1015" s="433"/>
      <c r="AD1015" s="433"/>
      <c r="AE1015" s="433"/>
      <c r="AF1015" s="433"/>
      <c r="AG1015" s="434"/>
      <c r="AH1015" s="383"/>
      <c r="AI1015" s="378"/>
      <c r="AJ1015" s="378"/>
      <c r="AK1015" s="378"/>
      <c r="AL1015" s="1021"/>
      <c r="AM1015" s="1022"/>
      <c r="AN1015" s="1022"/>
      <c r="AO1015" s="1023"/>
    </row>
    <row r="1016" spans="1:41" ht="18.75" hidden="1" customHeight="1" x14ac:dyDescent="0.4">
      <c r="A1016" s="324" t="s">
        <v>462</v>
      </c>
      <c r="B1016" s="324" t="s">
        <v>163</v>
      </c>
      <c r="C1016" s="324" t="s">
        <v>462</v>
      </c>
      <c r="D1016" s="324" t="s">
        <v>462</v>
      </c>
      <c r="E1016" s="324" t="s">
        <v>462</v>
      </c>
      <c r="F1016" s="324" t="s">
        <v>462</v>
      </c>
      <c r="G1016" s="324" t="s">
        <v>462</v>
      </c>
      <c r="H1016" s="324" t="s">
        <v>462</v>
      </c>
      <c r="I1016" s="324" t="s">
        <v>462</v>
      </c>
      <c r="J1016" s="365"/>
      <c r="K1016" s="366"/>
      <c r="L1016" s="367"/>
      <c r="M1016" s="368"/>
      <c r="N1016" s="349"/>
      <c r="O1016" s="369"/>
      <c r="P1016" s="380"/>
      <c r="Q1016" s="1000" t="s">
        <v>527</v>
      </c>
      <c r="R1016" s="394" t="s">
        <v>473</v>
      </c>
      <c r="S1016" s="395" t="s">
        <v>484</v>
      </c>
      <c r="T1016" s="395"/>
      <c r="U1016" s="396"/>
      <c r="V1016" s="397"/>
      <c r="W1016" s="397"/>
      <c r="X1016" s="396"/>
      <c r="Y1016" s="397"/>
      <c r="Z1016" s="398"/>
      <c r="AA1016" s="396"/>
      <c r="AB1016" s="397"/>
      <c r="AC1016" s="398"/>
      <c r="AD1016" s="399" t="s">
        <v>473</v>
      </c>
      <c r="AE1016" s="395" t="s">
        <v>528</v>
      </c>
      <c r="AF1016" s="391"/>
      <c r="AG1016" s="392"/>
      <c r="AH1016" s="378"/>
      <c r="AI1016" s="378"/>
      <c r="AJ1016" s="378"/>
      <c r="AK1016" s="378"/>
      <c r="AL1016" s="1021"/>
      <c r="AM1016" s="1022"/>
      <c r="AN1016" s="1022"/>
      <c r="AO1016" s="1023"/>
    </row>
    <row r="1017" spans="1:41" ht="18.75" hidden="1" customHeight="1" x14ac:dyDescent="0.4">
      <c r="A1017" s="324" t="s">
        <v>462</v>
      </c>
      <c r="B1017" s="324" t="s">
        <v>163</v>
      </c>
      <c r="C1017" s="324" t="s">
        <v>462</v>
      </c>
      <c r="D1017" s="324" t="s">
        <v>462</v>
      </c>
      <c r="E1017" s="324" t="s">
        <v>462</v>
      </c>
      <c r="F1017" s="324" t="s">
        <v>462</v>
      </c>
      <c r="G1017" s="324" t="s">
        <v>462</v>
      </c>
      <c r="H1017" s="324" t="s">
        <v>462</v>
      </c>
      <c r="I1017" s="324" t="s">
        <v>462</v>
      </c>
      <c r="J1017" s="365"/>
      <c r="K1017" s="366"/>
      <c r="L1017" s="367"/>
      <c r="M1017" s="368"/>
      <c r="N1017" s="349"/>
      <c r="O1017" s="369"/>
      <c r="P1017" s="380"/>
      <c r="Q1017" s="1028"/>
      <c r="R1017" s="346" t="s">
        <v>473</v>
      </c>
      <c r="S1017" s="347" t="s">
        <v>529</v>
      </c>
      <c r="T1017" s="347"/>
      <c r="U1017" s="339"/>
      <c r="V1017" s="339" t="s">
        <v>473</v>
      </c>
      <c r="W1017" s="347" t="s">
        <v>530</v>
      </c>
      <c r="X1017" s="339"/>
      <c r="Y1017" s="339"/>
      <c r="Z1017" s="339" t="s">
        <v>473</v>
      </c>
      <c r="AA1017" s="347" t="s">
        <v>531</v>
      </c>
      <c r="AB1017" s="326"/>
      <c r="AC1017" s="347"/>
      <c r="AD1017" s="339" t="s">
        <v>473</v>
      </c>
      <c r="AE1017" s="347" t="s">
        <v>532</v>
      </c>
      <c r="AF1017" s="400"/>
      <c r="AG1017" s="401"/>
      <c r="AH1017" s="378"/>
      <c r="AI1017" s="378"/>
      <c r="AJ1017" s="378"/>
      <c r="AK1017" s="378"/>
      <c r="AL1017" s="1021"/>
      <c r="AM1017" s="1022"/>
      <c r="AN1017" s="1022"/>
      <c r="AO1017" s="1023"/>
    </row>
    <row r="1018" spans="1:41" ht="18.75" hidden="1" customHeight="1" x14ac:dyDescent="0.4">
      <c r="A1018" s="324" t="s">
        <v>462</v>
      </c>
      <c r="B1018" s="324" t="s">
        <v>163</v>
      </c>
      <c r="C1018" s="324" t="s">
        <v>462</v>
      </c>
      <c r="D1018" s="324" t="s">
        <v>462</v>
      </c>
      <c r="E1018" s="324" t="s">
        <v>462</v>
      </c>
      <c r="F1018" s="324" t="s">
        <v>462</v>
      </c>
      <c r="G1018" s="324" t="s">
        <v>462</v>
      </c>
      <c r="H1018" s="324" t="s">
        <v>462</v>
      </c>
      <c r="I1018" s="324" t="s">
        <v>462</v>
      </c>
      <c r="J1018" s="365"/>
      <c r="K1018" s="366"/>
      <c r="L1018" s="367"/>
      <c r="M1018" s="368"/>
      <c r="N1018" s="349"/>
      <c r="O1018" s="369"/>
      <c r="P1018" s="380"/>
      <c r="Q1018" s="1028"/>
      <c r="R1018" s="346" t="s">
        <v>473</v>
      </c>
      <c r="S1018" s="347" t="s">
        <v>533</v>
      </c>
      <c r="T1018" s="347"/>
      <c r="U1018" s="339"/>
      <c r="V1018" s="339" t="s">
        <v>473</v>
      </c>
      <c r="W1018" s="347" t="s">
        <v>534</v>
      </c>
      <c r="X1018" s="339"/>
      <c r="Y1018" s="339"/>
      <c r="Z1018" s="339" t="s">
        <v>473</v>
      </c>
      <c r="AA1018" s="347" t="s">
        <v>535</v>
      </c>
      <c r="AB1018" s="326"/>
      <c r="AC1018" s="347"/>
      <c r="AD1018" s="339" t="s">
        <v>473</v>
      </c>
      <c r="AE1018" s="347" t="s">
        <v>536</v>
      </c>
      <c r="AF1018" s="400"/>
      <c r="AG1018" s="401"/>
      <c r="AH1018" s="378"/>
      <c r="AI1018" s="378"/>
      <c r="AJ1018" s="378"/>
      <c r="AK1018" s="378"/>
      <c r="AL1018" s="1021"/>
      <c r="AM1018" s="1022"/>
      <c r="AN1018" s="1022"/>
      <c r="AO1018" s="1023"/>
    </row>
    <row r="1019" spans="1:41" ht="18.75" hidden="1" customHeight="1" x14ac:dyDescent="0.4">
      <c r="A1019" s="324" t="s">
        <v>462</v>
      </c>
      <c r="B1019" s="324" t="s">
        <v>163</v>
      </c>
      <c r="C1019" s="324" t="s">
        <v>462</v>
      </c>
      <c r="D1019" s="324" t="s">
        <v>462</v>
      </c>
      <c r="E1019" s="324" t="s">
        <v>462</v>
      </c>
      <c r="F1019" s="324" t="s">
        <v>462</v>
      </c>
      <c r="G1019" s="324" t="s">
        <v>462</v>
      </c>
      <c r="H1019" s="324" t="s">
        <v>462</v>
      </c>
      <c r="I1019" s="324" t="s">
        <v>462</v>
      </c>
      <c r="J1019" s="365"/>
      <c r="K1019" s="366"/>
      <c r="L1019" s="367"/>
      <c r="M1019" s="368"/>
      <c r="N1019" s="349"/>
      <c r="O1019" s="369"/>
      <c r="P1019" s="380"/>
      <c r="Q1019" s="1028"/>
      <c r="R1019" s="346" t="s">
        <v>473</v>
      </c>
      <c r="S1019" s="347" t="s">
        <v>537</v>
      </c>
      <c r="T1019" s="347"/>
      <c r="U1019" s="339"/>
      <c r="V1019" s="339" t="s">
        <v>473</v>
      </c>
      <c r="W1019" s="347" t="s">
        <v>538</v>
      </c>
      <c r="X1019" s="339"/>
      <c r="Y1019" s="339"/>
      <c r="Z1019" s="339" t="s">
        <v>473</v>
      </c>
      <c r="AA1019" s="347" t="s">
        <v>539</v>
      </c>
      <c r="AB1019" s="326"/>
      <c r="AC1019" s="347"/>
      <c r="AD1019" s="339" t="s">
        <v>473</v>
      </c>
      <c r="AE1019" s="347" t="s">
        <v>540</v>
      </c>
      <c r="AF1019" s="400"/>
      <c r="AG1019" s="401"/>
      <c r="AH1019" s="378"/>
      <c r="AI1019" s="378"/>
      <c r="AJ1019" s="378"/>
      <c r="AK1019" s="378"/>
      <c r="AL1019" s="1021"/>
      <c r="AM1019" s="1022"/>
      <c r="AN1019" s="1022"/>
      <c r="AO1019" s="1023"/>
    </row>
    <row r="1020" spans="1:41" ht="18.75" hidden="1" customHeight="1" x14ac:dyDescent="0.4">
      <c r="A1020" s="324" t="s">
        <v>462</v>
      </c>
      <c r="B1020" s="324" t="s">
        <v>163</v>
      </c>
      <c r="C1020" s="324" t="s">
        <v>462</v>
      </c>
      <c r="D1020" s="324" t="s">
        <v>462</v>
      </c>
      <c r="E1020" s="324" t="s">
        <v>462</v>
      </c>
      <c r="F1020" s="324" t="s">
        <v>462</v>
      </c>
      <c r="G1020" s="324" t="s">
        <v>462</v>
      </c>
      <c r="H1020" s="324" t="s">
        <v>462</v>
      </c>
      <c r="I1020" s="324" t="s">
        <v>462</v>
      </c>
      <c r="J1020" s="365"/>
      <c r="K1020" s="366"/>
      <c r="L1020" s="367"/>
      <c r="M1020" s="368"/>
      <c r="N1020" s="349"/>
      <c r="O1020" s="369"/>
      <c r="P1020" s="380"/>
      <c r="Q1020" s="1028"/>
      <c r="R1020" s="346" t="s">
        <v>473</v>
      </c>
      <c r="S1020" s="347" t="s">
        <v>541</v>
      </c>
      <c r="T1020" s="347"/>
      <c r="U1020" s="339"/>
      <c r="V1020" s="339" t="s">
        <v>473</v>
      </c>
      <c r="W1020" s="347" t="s">
        <v>542</v>
      </c>
      <c r="X1020" s="339"/>
      <c r="Y1020" s="339"/>
      <c r="Z1020" s="339" t="s">
        <v>473</v>
      </c>
      <c r="AA1020" s="347" t="s">
        <v>543</v>
      </c>
      <c r="AB1020" s="326"/>
      <c r="AC1020" s="347"/>
      <c r="AD1020" s="339" t="s">
        <v>473</v>
      </c>
      <c r="AE1020" s="347" t="s">
        <v>544</v>
      </c>
      <c r="AF1020" s="400"/>
      <c r="AG1020" s="401"/>
      <c r="AH1020" s="378"/>
      <c r="AI1020" s="378"/>
      <c r="AJ1020" s="378"/>
      <c r="AK1020" s="378"/>
      <c r="AL1020" s="1021"/>
      <c r="AM1020" s="1022"/>
      <c r="AN1020" s="1022"/>
      <c r="AO1020" s="1023"/>
    </row>
    <row r="1021" spans="1:41" ht="18.75" hidden="1" customHeight="1" x14ac:dyDescent="0.4">
      <c r="A1021" s="344" t="s">
        <v>462</v>
      </c>
      <c r="B1021" s="344" t="s">
        <v>163</v>
      </c>
      <c r="C1021" s="344" t="s">
        <v>462</v>
      </c>
      <c r="D1021" s="344" t="s">
        <v>462</v>
      </c>
      <c r="E1021" s="344" t="s">
        <v>462</v>
      </c>
      <c r="F1021" s="344" t="s">
        <v>462</v>
      </c>
      <c r="G1021" s="344" t="s">
        <v>462</v>
      </c>
      <c r="H1021" s="344" t="s">
        <v>462</v>
      </c>
      <c r="I1021" s="345" t="s">
        <v>462</v>
      </c>
      <c r="J1021" s="365"/>
      <c r="K1021" s="366"/>
      <c r="L1021" s="367"/>
      <c r="M1021" s="368"/>
      <c r="N1021" s="349"/>
      <c r="O1021" s="369"/>
      <c r="P1021" s="380"/>
      <c r="Q1021" s="1028"/>
      <c r="R1021" s="346" t="s">
        <v>473</v>
      </c>
      <c r="S1021" s="347" t="s">
        <v>545</v>
      </c>
      <c r="T1021" s="347"/>
      <c r="U1021" s="339"/>
      <c r="V1021" s="339"/>
      <c r="W1021" s="347"/>
      <c r="X1021" s="339"/>
      <c r="Y1021" s="339"/>
      <c r="Z1021" s="339"/>
      <c r="AA1021" s="347"/>
      <c r="AB1021" s="326"/>
      <c r="AC1021" s="347"/>
      <c r="AD1021" s="339"/>
      <c r="AE1021" s="347"/>
      <c r="AF1021" s="400"/>
      <c r="AG1021" s="401"/>
      <c r="AH1021" s="378"/>
      <c r="AI1021" s="378"/>
      <c r="AJ1021" s="378"/>
      <c r="AK1021" s="378"/>
      <c r="AL1021" s="1045"/>
      <c r="AM1021" s="1046"/>
      <c r="AN1021" s="1046"/>
      <c r="AO1021" s="1047"/>
    </row>
    <row r="1022" spans="1:41" ht="19.5" hidden="1" customHeight="1" x14ac:dyDescent="0.4">
      <c r="A1022" s="324" t="s">
        <v>462</v>
      </c>
      <c r="B1022" s="324" t="s">
        <v>163</v>
      </c>
      <c r="C1022" s="324" t="s">
        <v>462</v>
      </c>
      <c r="D1022" s="324" t="s">
        <v>462</v>
      </c>
      <c r="E1022" s="324" t="s">
        <v>462</v>
      </c>
      <c r="F1022" s="324" t="s">
        <v>462</v>
      </c>
      <c r="G1022" s="324" t="s">
        <v>462</v>
      </c>
      <c r="H1022" s="324" t="s">
        <v>462</v>
      </c>
      <c r="I1022" s="324" t="s">
        <v>462</v>
      </c>
      <c r="J1022" s="350"/>
      <c r="K1022" s="351"/>
      <c r="L1022" s="352"/>
      <c r="M1022" s="353"/>
      <c r="N1022" s="342"/>
      <c r="O1022" s="354"/>
      <c r="P1022" s="419"/>
      <c r="Q1022" s="459" t="s">
        <v>492</v>
      </c>
      <c r="R1022" s="356" t="s">
        <v>473</v>
      </c>
      <c r="S1022" s="357" t="s">
        <v>489</v>
      </c>
      <c r="T1022" s="361"/>
      <c r="U1022" s="358"/>
      <c r="V1022" s="359" t="s">
        <v>473</v>
      </c>
      <c r="W1022" s="357" t="s">
        <v>493</v>
      </c>
      <c r="X1022" s="359"/>
      <c r="Y1022" s="357"/>
      <c r="Z1022" s="424"/>
      <c r="AA1022" s="424"/>
      <c r="AB1022" s="424"/>
      <c r="AC1022" s="424"/>
      <c r="AD1022" s="424"/>
      <c r="AE1022" s="424"/>
      <c r="AF1022" s="424"/>
      <c r="AG1022" s="435"/>
      <c r="AH1022" s="444" t="s">
        <v>473</v>
      </c>
      <c r="AI1022" s="340" t="s">
        <v>487</v>
      </c>
      <c r="AJ1022" s="340"/>
      <c r="AK1022" s="364"/>
      <c r="AL1022" s="1021"/>
      <c r="AM1022" s="1022"/>
      <c r="AN1022" s="1022"/>
      <c r="AO1022" s="1023"/>
    </row>
    <row r="1023" spans="1:41" ht="19.5" hidden="1" customHeight="1" x14ac:dyDescent="0.4">
      <c r="A1023" s="324" t="s">
        <v>462</v>
      </c>
      <c r="B1023" s="324" t="s">
        <v>163</v>
      </c>
      <c r="C1023" s="324" t="s">
        <v>462</v>
      </c>
      <c r="D1023" s="324" t="s">
        <v>462</v>
      </c>
      <c r="E1023" s="324" t="s">
        <v>462</v>
      </c>
      <c r="F1023" s="324" t="s">
        <v>462</v>
      </c>
      <c r="G1023" s="324" t="s">
        <v>462</v>
      </c>
      <c r="H1023" s="324" t="s">
        <v>462</v>
      </c>
      <c r="I1023" s="324" t="s">
        <v>462</v>
      </c>
      <c r="J1023" s="365"/>
      <c r="K1023" s="366"/>
      <c r="L1023" s="367"/>
      <c r="M1023" s="368"/>
      <c r="N1023" s="349"/>
      <c r="O1023" s="369"/>
      <c r="P1023" s="380"/>
      <c r="Q1023" s="381" t="s">
        <v>494</v>
      </c>
      <c r="R1023" s="426" t="s">
        <v>473</v>
      </c>
      <c r="S1023" s="388" t="s">
        <v>489</v>
      </c>
      <c r="T1023" s="427"/>
      <c r="U1023" s="455"/>
      <c r="V1023" s="428" t="s">
        <v>473</v>
      </c>
      <c r="W1023" s="388" t="s">
        <v>493</v>
      </c>
      <c r="X1023" s="428"/>
      <c r="Y1023" s="388"/>
      <c r="Z1023" s="439"/>
      <c r="AA1023" s="439"/>
      <c r="AB1023" s="439"/>
      <c r="AC1023" s="439"/>
      <c r="AD1023" s="439"/>
      <c r="AE1023" s="439"/>
      <c r="AF1023" s="439"/>
      <c r="AG1023" s="446"/>
      <c r="AH1023" s="339" t="s">
        <v>473</v>
      </c>
      <c r="AI1023" s="347" t="s">
        <v>491</v>
      </c>
      <c r="AJ1023" s="378"/>
      <c r="AK1023" s="379"/>
      <c r="AL1023" s="1021"/>
      <c r="AM1023" s="1022"/>
      <c r="AN1023" s="1022"/>
      <c r="AO1023" s="1023"/>
    </row>
    <row r="1024" spans="1:41" ht="18.75" hidden="1" customHeight="1" x14ac:dyDescent="0.4">
      <c r="A1024" s="324" t="s">
        <v>462</v>
      </c>
      <c r="B1024" s="324" t="s">
        <v>163</v>
      </c>
      <c r="C1024" s="324" t="s">
        <v>462</v>
      </c>
      <c r="D1024" s="324" t="s">
        <v>462</v>
      </c>
      <c r="E1024" s="324" t="s">
        <v>462</v>
      </c>
      <c r="F1024" s="324" t="s">
        <v>462</v>
      </c>
      <c r="G1024" s="324" t="s">
        <v>462</v>
      </c>
      <c r="H1024" s="324" t="s">
        <v>462</v>
      </c>
      <c r="I1024" s="324" t="s">
        <v>462</v>
      </c>
      <c r="J1024" s="365"/>
      <c r="K1024" s="366"/>
      <c r="L1024" s="367"/>
      <c r="M1024" s="368"/>
      <c r="N1024" s="380"/>
      <c r="O1024" s="368"/>
      <c r="P1024" s="349"/>
      <c r="Q1024" s="460" t="s">
        <v>735</v>
      </c>
      <c r="R1024" s="426" t="s">
        <v>473</v>
      </c>
      <c r="S1024" s="388" t="s">
        <v>549</v>
      </c>
      <c r="T1024" s="427"/>
      <c r="U1024" s="455"/>
      <c r="V1024" s="428" t="s">
        <v>473</v>
      </c>
      <c r="W1024" s="388" t="s">
        <v>632</v>
      </c>
      <c r="X1024" s="433"/>
      <c r="Y1024" s="427"/>
      <c r="Z1024" s="427"/>
      <c r="AA1024" s="427"/>
      <c r="AB1024" s="427"/>
      <c r="AC1024" s="427"/>
      <c r="AD1024" s="427"/>
      <c r="AE1024" s="427"/>
      <c r="AF1024" s="427"/>
      <c r="AG1024" s="461"/>
      <c r="AH1024" s="339"/>
      <c r="AI1024" s="347"/>
      <c r="AJ1024" s="378"/>
      <c r="AK1024" s="379"/>
      <c r="AL1024" s="1021"/>
      <c r="AM1024" s="1022"/>
      <c r="AN1024" s="1022"/>
      <c r="AO1024" s="1023"/>
    </row>
    <row r="1025" spans="1:41" ht="18.75" hidden="1" customHeight="1" x14ac:dyDescent="0.4">
      <c r="A1025" s="324" t="s">
        <v>462</v>
      </c>
      <c r="B1025" s="324" t="s">
        <v>163</v>
      </c>
      <c r="C1025" s="324" t="s">
        <v>462</v>
      </c>
      <c r="D1025" s="324" t="s">
        <v>462</v>
      </c>
      <c r="E1025" s="324" t="s">
        <v>462</v>
      </c>
      <c r="F1025" s="324" t="s">
        <v>462</v>
      </c>
      <c r="G1025" s="324" t="s">
        <v>462</v>
      </c>
      <c r="H1025" s="324" t="s">
        <v>462</v>
      </c>
      <c r="I1025" s="324" t="s">
        <v>462</v>
      </c>
      <c r="J1025" s="365"/>
      <c r="K1025" s="366"/>
      <c r="L1025" s="367"/>
      <c r="M1025" s="368"/>
      <c r="N1025" s="380"/>
      <c r="O1025" s="368"/>
      <c r="P1025" s="349"/>
      <c r="Q1025" s="387" t="s">
        <v>736</v>
      </c>
      <c r="R1025" s="371" t="s">
        <v>473</v>
      </c>
      <c r="S1025" s="372" t="s">
        <v>549</v>
      </c>
      <c r="T1025" s="373"/>
      <c r="U1025" s="374"/>
      <c r="V1025" s="375" t="s">
        <v>473</v>
      </c>
      <c r="W1025" s="372" t="s">
        <v>632</v>
      </c>
      <c r="X1025" s="393"/>
      <c r="Y1025" s="373"/>
      <c r="Z1025" s="373"/>
      <c r="AA1025" s="373"/>
      <c r="AB1025" s="373"/>
      <c r="AC1025" s="373"/>
      <c r="AD1025" s="373"/>
      <c r="AE1025" s="373"/>
      <c r="AF1025" s="373"/>
      <c r="AG1025" s="386"/>
      <c r="AH1025" s="383"/>
      <c r="AI1025" s="378"/>
      <c r="AJ1025" s="378"/>
      <c r="AK1025" s="379"/>
      <c r="AL1025" s="1021"/>
      <c r="AM1025" s="1022"/>
      <c r="AN1025" s="1022"/>
      <c r="AO1025" s="1023"/>
    </row>
    <row r="1026" spans="1:41" ht="18.75" hidden="1" customHeight="1" x14ac:dyDescent="0.4">
      <c r="A1026" s="324" t="s">
        <v>462</v>
      </c>
      <c r="B1026" s="324" t="s">
        <v>163</v>
      </c>
      <c r="C1026" s="324" t="s">
        <v>462</v>
      </c>
      <c r="D1026" s="324" t="s">
        <v>462</v>
      </c>
      <c r="E1026" s="324" t="s">
        <v>462</v>
      </c>
      <c r="F1026" s="324" t="s">
        <v>462</v>
      </c>
      <c r="G1026" s="324" t="s">
        <v>462</v>
      </c>
      <c r="H1026" s="324" t="s">
        <v>462</v>
      </c>
      <c r="I1026" s="324" t="s">
        <v>462</v>
      </c>
      <c r="J1026" s="365"/>
      <c r="K1026" s="366"/>
      <c r="L1026" s="367"/>
      <c r="M1026" s="368"/>
      <c r="N1026" s="380"/>
      <c r="O1026" s="368"/>
      <c r="P1026" s="349"/>
      <c r="Q1026" s="387" t="s">
        <v>762</v>
      </c>
      <c r="R1026" s="371" t="s">
        <v>473</v>
      </c>
      <c r="S1026" s="372" t="s">
        <v>484</v>
      </c>
      <c r="T1026" s="373"/>
      <c r="U1026" s="375" t="s">
        <v>473</v>
      </c>
      <c r="V1026" s="372" t="s">
        <v>499</v>
      </c>
      <c r="W1026" s="376"/>
      <c r="X1026" s="376"/>
      <c r="Y1026" s="376"/>
      <c r="Z1026" s="373"/>
      <c r="AA1026" s="373"/>
      <c r="AB1026" s="373"/>
      <c r="AC1026" s="373"/>
      <c r="AD1026" s="373"/>
      <c r="AE1026" s="373"/>
      <c r="AF1026" s="373"/>
      <c r="AG1026" s="386"/>
      <c r="AH1026" s="383"/>
      <c r="AI1026" s="378"/>
      <c r="AJ1026" s="378"/>
      <c r="AK1026" s="379"/>
      <c r="AL1026" s="1021"/>
      <c r="AM1026" s="1022"/>
      <c r="AN1026" s="1022"/>
      <c r="AO1026" s="1023"/>
    </row>
    <row r="1027" spans="1:41" ht="18.75" hidden="1" customHeight="1" x14ac:dyDescent="0.4">
      <c r="A1027" s="324" t="s">
        <v>462</v>
      </c>
      <c r="B1027" s="324" t="s">
        <v>163</v>
      </c>
      <c r="C1027" s="324" t="s">
        <v>462</v>
      </c>
      <c r="D1027" s="324" t="s">
        <v>462</v>
      </c>
      <c r="E1027" s="324" t="s">
        <v>462</v>
      </c>
      <c r="F1027" s="324" t="s">
        <v>462</v>
      </c>
      <c r="G1027" s="324" t="s">
        <v>462</v>
      </c>
      <c r="H1027" s="324" t="s">
        <v>462</v>
      </c>
      <c r="I1027" s="324" t="s">
        <v>462</v>
      </c>
      <c r="J1027" s="365"/>
      <c r="K1027" s="366"/>
      <c r="L1027" s="367"/>
      <c r="M1027" s="368"/>
      <c r="N1027" s="380"/>
      <c r="O1027" s="368"/>
      <c r="P1027" s="349"/>
      <c r="Q1027" s="387" t="s">
        <v>681</v>
      </c>
      <c r="R1027" s="371" t="s">
        <v>473</v>
      </c>
      <c r="S1027" s="372" t="s">
        <v>552</v>
      </c>
      <c r="T1027" s="373"/>
      <c r="U1027" s="374"/>
      <c r="V1027" s="375" t="s">
        <v>473</v>
      </c>
      <c r="W1027" s="372" t="s">
        <v>553</v>
      </c>
      <c r="X1027" s="376"/>
      <c r="Y1027" s="376"/>
      <c r="Z1027" s="373"/>
      <c r="AA1027" s="373"/>
      <c r="AB1027" s="373"/>
      <c r="AC1027" s="373"/>
      <c r="AD1027" s="373"/>
      <c r="AE1027" s="373"/>
      <c r="AF1027" s="373"/>
      <c r="AG1027" s="386"/>
      <c r="AH1027" s="383"/>
      <c r="AI1027" s="378"/>
      <c r="AJ1027" s="378"/>
      <c r="AK1027" s="379"/>
      <c r="AL1027" s="1021"/>
      <c r="AM1027" s="1022"/>
      <c r="AN1027" s="1022"/>
      <c r="AO1027" s="1023"/>
    </row>
    <row r="1028" spans="1:41" ht="19.5" hidden="1" customHeight="1" x14ac:dyDescent="0.4">
      <c r="A1028" s="324" t="s">
        <v>462</v>
      </c>
      <c r="B1028" s="324" t="s">
        <v>163</v>
      </c>
      <c r="C1028" s="324" t="s">
        <v>462</v>
      </c>
      <c r="D1028" s="324" t="s">
        <v>462</v>
      </c>
      <c r="E1028" s="324" t="s">
        <v>462</v>
      </c>
      <c r="F1028" s="324" t="s">
        <v>462</v>
      </c>
      <c r="G1028" s="324" t="s">
        <v>462</v>
      </c>
      <c r="H1028" s="324" t="s">
        <v>462</v>
      </c>
      <c r="I1028" s="324" t="s">
        <v>462</v>
      </c>
      <c r="J1028" s="365"/>
      <c r="K1028" s="366"/>
      <c r="L1028" s="367"/>
      <c r="M1028" s="368"/>
      <c r="N1028" s="349"/>
      <c r="O1028" s="369"/>
      <c r="P1028" s="349"/>
      <c r="Q1028" s="381" t="s">
        <v>423</v>
      </c>
      <c r="R1028" s="371" t="s">
        <v>473</v>
      </c>
      <c r="S1028" s="372" t="s">
        <v>484</v>
      </c>
      <c r="T1028" s="372"/>
      <c r="U1028" s="375" t="s">
        <v>473</v>
      </c>
      <c r="V1028" s="372" t="s">
        <v>499</v>
      </c>
      <c r="W1028" s="372"/>
      <c r="X1028" s="376"/>
      <c r="Y1028" s="372"/>
      <c r="Z1028" s="376"/>
      <c r="AA1028" s="376"/>
      <c r="AB1028" s="376"/>
      <c r="AC1028" s="376"/>
      <c r="AD1028" s="376"/>
      <c r="AE1028" s="376"/>
      <c r="AF1028" s="376"/>
      <c r="AG1028" s="382"/>
      <c r="AH1028" s="378"/>
      <c r="AI1028" s="378"/>
      <c r="AJ1028" s="378"/>
      <c r="AK1028" s="379"/>
      <c r="AL1028" s="1021"/>
      <c r="AM1028" s="1022"/>
      <c r="AN1028" s="1022"/>
      <c r="AO1028" s="1023"/>
    </row>
    <row r="1029" spans="1:41" ht="18.75" hidden="1" customHeight="1" x14ac:dyDescent="0.4">
      <c r="A1029" s="324" t="s">
        <v>462</v>
      </c>
      <c r="B1029" s="324" t="s">
        <v>163</v>
      </c>
      <c r="C1029" s="324" t="s">
        <v>462</v>
      </c>
      <c r="D1029" s="324" t="s">
        <v>462</v>
      </c>
      <c r="E1029" s="324" t="s">
        <v>462</v>
      </c>
      <c r="F1029" s="324" t="s">
        <v>462</v>
      </c>
      <c r="G1029" s="324" t="s">
        <v>462</v>
      </c>
      <c r="H1029" s="324" t="s">
        <v>462</v>
      </c>
      <c r="I1029" s="324" t="s">
        <v>462</v>
      </c>
      <c r="J1029" s="365"/>
      <c r="K1029" s="366"/>
      <c r="L1029" s="367"/>
      <c r="M1029" s="368"/>
      <c r="N1029" s="380"/>
      <c r="O1029" s="346"/>
      <c r="P1029" s="349"/>
      <c r="Q1029" s="387" t="s">
        <v>578</v>
      </c>
      <c r="R1029" s="371" t="s">
        <v>473</v>
      </c>
      <c r="S1029" s="372" t="s">
        <v>484</v>
      </c>
      <c r="T1029" s="373"/>
      <c r="U1029" s="375" t="s">
        <v>473</v>
      </c>
      <c r="V1029" s="372" t="s">
        <v>499</v>
      </c>
      <c r="W1029" s="376"/>
      <c r="X1029" s="376"/>
      <c r="Y1029" s="376"/>
      <c r="Z1029" s="373"/>
      <c r="AA1029" s="373"/>
      <c r="AB1029" s="373"/>
      <c r="AC1029" s="373"/>
      <c r="AD1029" s="373"/>
      <c r="AE1029" s="373"/>
      <c r="AF1029" s="373"/>
      <c r="AG1029" s="386"/>
      <c r="AH1029" s="383"/>
      <c r="AI1029" s="378"/>
      <c r="AJ1029" s="378"/>
      <c r="AK1029" s="379"/>
      <c r="AL1029" s="1021"/>
      <c r="AM1029" s="1022"/>
      <c r="AN1029" s="1022"/>
      <c r="AO1029" s="1023"/>
    </row>
    <row r="1030" spans="1:41" ht="18.75" hidden="1" customHeight="1" x14ac:dyDescent="0.4">
      <c r="A1030" s="324" t="s">
        <v>462</v>
      </c>
      <c r="B1030" s="324" t="s">
        <v>163</v>
      </c>
      <c r="C1030" s="324" t="s">
        <v>462</v>
      </c>
      <c r="D1030" s="324" t="s">
        <v>462</v>
      </c>
      <c r="E1030" s="324" t="s">
        <v>462</v>
      </c>
      <c r="F1030" s="324" t="s">
        <v>462</v>
      </c>
      <c r="G1030" s="324" t="s">
        <v>462</v>
      </c>
      <c r="H1030" s="324" t="s">
        <v>462</v>
      </c>
      <c r="I1030" s="324" t="s">
        <v>462</v>
      </c>
      <c r="J1030" s="365"/>
      <c r="K1030" s="366"/>
      <c r="L1030" s="367"/>
      <c r="M1030" s="368"/>
      <c r="N1030" s="349"/>
      <c r="O1030" s="369"/>
      <c r="P1030" s="349"/>
      <c r="Q1030" s="387" t="s">
        <v>693</v>
      </c>
      <c r="R1030" s="371" t="s">
        <v>473</v>
      </c>
      <c r="S1030" s="372" t="s">
        <v>484</v>
      </c>
      <c r="T1030" s="372"/>
      <c r="U1030" s="375" t="s">
        <v>473</v>
      </c>
      <c r="V1030" s="372" t="s">
        <v>496</v>
      </c>
      <c r="W1030" s="372"/>
      <c r="X1030" s="375" t="s">
        <v>473</v>
      </c>
      <c r="Y1030" s="372" t="s">
        <v>497</v>
      </c>
      <c r="Z1030" s="376"/>
      <c r="AA1030" s="373"/>
      <c r="AB1030" s="373"/>
      <c r="AC1030" s="373"/>
      <c r="AD1030" s="373"/>
      <c r="AE1030" s="373"/>
      <c r="AF1030" s="373"/>
      <c r="AG1030" s="386"/>
      <c r="AH1030" s="383"/>
      <c r="AI1030" s="378"/>
      <c r="AJ1030" s="378"/>
      <c r="AK1030" s="379"/>
      <c r="AL1030" s="1021"/>
      <c r="AM1030" s="1022"/>
      <c r="AN1030" s="1022"/>
      <c r="AO1030" s="1023"/>
    </row>
    <row r="1031" spans="1:41" ht="18.75" hidden="1" customHeight="1" x14ac:dyDescent="0.4">
      <c r="A1031" s="324" t="s">
        <v>462</v>
      </c>
      <c r="B1031" s="324" t="s">
        <v>163</v>
      </c>
      <c r="C1031" s="324" t="s">
        <v>462</v>
      </c>
      <c r="D1031" s="324" t="s">
        <v>462</v>
      </c>
      <c r="E1031" s="324" t="s">
        <v>462</v>
      </c>
      <c r="F1031" s="324" t="s">
        <v>462</v>
      </c>
      <c r="G1031" s="324" t="s">
        <v>462</v>
      </c>
      <c r="H1031" s="324" t="s">
        <v>462</v>
      </c>
      <c r="I1031" s="324" t="s">
        <v>462</v>
      </c>
      <c r="J1031" s="365"/>
      <c r="K1031" s="366"/>
      <c r="L1031" s="367"/>
      <c r="M1031" s="368"/>
      <c r="N1031" s="380"/>
      <c r="O1031" s="346" t="s">
        <v>473</v>
      </c>
      <c r="P1031" s="349" t="s">
        <v>737</v>
      </c>
      <c r="Q1031" s="1027" t="s">
        <v>715</v>
      </c>
      <c r="R1031" s="394" t="s">
        <v>473</v>
      </c>
      <c r="S1031" s="395" t="s">
        <v>608</v>
      </c>
      <c r="T1031" s="395"/>
      <c r="U1031" s="391"/>
      <c r="V1031" s="391"/>
      <c r="W1031" s="391"/>
      <c r="X1031" s="391"/>
      <c r="Y1031" s="399" t="s">
        <v>473</v>
      </c>
      <c r="Z1031" s="395" t="s">
        <v>609</v>
      </c>
      <c r="AA1031" s="391"/>
      <c r="AB1031" s="391"/>
      <c r="AC1031" s="391"/>
      <c r="AD1031" s="391"/>
      <c r="AE1031" s="391"/>
      <c r="AF1031" s="391"/>
      <c r="AG1031" s="392"/>
      <c r="AH1031" s="383"/>
      <c r="AI1031" s="378"/>
      <c r="AJ1031" s="378"/>
      <c r="AK1031" s="379"/>
      <c r="AL1031" s="1021"/>
      <c r="AM1031" s="1022"/>
      <c r="AN1031" s="1022"/>
      <c r="AO1031" s="1023"/>
    </row>
    <row r="1032" spans="1:41" ht="18.75" hidden="1" customHeight="1" x14ac:dyDescent="0.4">
      <c r="A1032" s="324" t="s">
        <v>462</v>
      </c>
      <c r="B1032" s="324" t="s">
        <v>163</v>
      </c>
      <c r="C1032" s="324" t="s">
        <v>462</v>
      </c>
      <c r="D1032" s="324" t="s">
        <v>462</v>
      </c>
      <c r="E1032" s="324" t="s">
        <v>462</v>
      </c>
      <c r="F1032" s="324" t="s">
        <v>462</v>
      </c>
      <c r="G1032" s="324" t="s">
        <v>462</v>
      </c>
      <c r="H1032" s="324" t="s">
        <v>462</v>
      </c>
      <c r="I1032" s="324" t="s">
        <v>462</v>
      </c>
      <c r="J1032" s="365"/>
      <c r="K1032" s="366"/>
      <c r="L1032" s="367"/>
      <c r="M1032" s="368"/>
      <c r="N1032" s="380"/>
      <c r="O1032" s="368"/>
      <c r="P1032" s="349" t="s">
        <v>712</v>
      </c>
      <c r="Q1032" s="1018"/>
      <c r="R1032" s="426" t="s">
        <v>473</v>
      </c>
      <c r="S1032" s="388" t="s">
        <v>641</v>
      </c>
      <c r="T1032" s="439"/>
      <c r="U1032" s="439"/>
      <c r="V1032" s="439"/>
      <c r="W1032" s="439"/>
      <c r="X1032" s="439"/>
      <c r="Y1032" s="439"/>
      <c r="Z1032" s="433"/>
      <c r="AA1032" s="439"/>
      <c r="AB1032" s="439"/>
      <c r="AC1032" s="439"/>
      <c r="AD1032" s="439"/>
      <c r="AE1032" s="439"/>
      <c r="AF1032" s="439"/>
      <c r="AG1032" s="446"/>
      <c r="AH1032" s="383"/>
      <c r="AI1032" s="378"/>
      <c r="AJ1032" s="378"/>
      <c r="AK1032" s="379"/>
      <c r="AL1032" s="1021"/>
      <c r="AM1032" s="1022"/>
      <c r="AN1032" s="1022"/>
      <c r="AO1032" s="1023"/>
    </row>
    <row r="1033" spans="1:41" ht="18.75" hidden="1" customHeight="1" x14ac:dyDescent="0.4">
      <c r="A1033" s="324" t="s">
        <v>462</v>
      </c>
      <c r="B1033" s="324" t="s">
        <v>163</v>
      </c>
      <c r="C1033" s="324" t="s">
        <v>462</v>
      </c>
      <c r="D1033" s="324" t="s">
        <v>462</v>
      </c>
      <c r="E1033" s="324" t="s">
        <v>462</v>
      </c>
      <c r="F1033" s="324" t="s">
        <v>462</v>
      </c>
      <c r="G1033" s="324" t="s">
        <v>462</v>
      </c>
      <c r="H1033" s="324" t="s">
        <v>462</v>
      </c>
      <c r="I1033" s="324" t="s">
        <v>462</v>
      </c>
      <c r="J1033" s="346" t="s">
        <v>473</v>
      </c>
      <c r="K1033" s="366">
        <v>26</v>
      </c>
      <c r="L1033" s="367" t="s">
        <v>771</v>
      </c>
      <c r="M1033" s="346" t="s">
        <v>473</v>
      </c>
      <c r="N1033" s="380" t="s">
        <v>772</v>
      </c>
      <c r="O1033" s="346" t="s">
        <v>473</v>
      </c>
      <c r="P1033" s="349" t="s">
        <v>738</v>
      </c>
      <c r="Q1033" s="390" t="s">
        <v>522</v>
      </c>
      <c r="R1033" s="371" t="s">
        <v>473</v>
      </c>
      <c r="S1033" s="372" t="s">
        <v>484</v>
      </c>
      <c r="T1033" s="372"/>
      <c r="U1033" s="375" t="s">
        <v>473</v>
      </c>
      <c r="V1033" s="372" t="s">
        <v>496</v>
      </c>
      <c r="W1033" s="372"/>
      <c r="X1033" s="375" t="s">
        <v>473</v>
      </c>
      <c r="Y1033" s="372" t="s">
        <v>497</v>
      </c>
      <c r="Z1033" s="376"/>
      <c r="AA1033" s="376"/>
      <c r="AB1033" s="376"/>
      <c r="AC1033" s="376"/>
      <c r="AD1033" s="391"/>
      <c r="AE1033" s="391"/>
      <c r="AF1033" s="391"/>
      <c r="AG1033" s="392"/>
      <c r="AH1033" s="383"/>
      <c r="AI1033" s="378"/>
      <c r="AJ1033" s="378"/>
      <c r="AK1033" s="379"/>
      <c r="AL1033" s="1021"/>
      <c r="AM1033" s="1022"/>
      <c r="AN1033" s="1022"/>
      <c r="AO1033" s="1023"/>
    </row>
    <row r="1034" spans="1:41" ht="18.75" hidden="1" customHeight="1" x14ac:dyDescent="0.4">
      <c r="A1034" s="324" t="s">
        <v>462</v>
      </c>
      <c r="B1034" s="324" t="s">
        <v>163</v>
      </c>
      <c r="C1034" s="324" t="s">
        <v>462</v>
      </c>
      <c r="D1034" s="324" t="s">
        <v>462</v>
      </c>
      <c r="E1034" s="324" t="s">
        <v>462</v>
      </c>
      <c r="F1034" s="324" t="s">
        <v>462</v>
      </c>
      <c r="G1034" s="324" t="s">
        <v>462</v>
      </c>
      <c r="H1034" s="324" t="s">
        <v>462</v>
      </c>
      <c r="I1034" s="324" t="s">
        <v>462</v>
      </c>
      <c r="J1034" s="365"/>
      <c r="K1034" s="366"/>
      <c r="L1034" s="367"/>
      <c r="M1034" s="368"/>
      <c r="N1034" s="380"/>
      <c r="O1034" s="368"/>
      <c r="P1034" s="349" t="s">
        <v>714</v>
      </c>
      <c r="Q1034" s="1027" t="s">
        <v>615</v>
      </c>
      <c r="R1034" s="394" t="s">
        <v>473</v>
      </c>
      <c r="S1034" s="395" t="s">
        <v>642</v>
      </c>
      <c r="T1034" s="437"/>
      <c r="U1034" s="438"/>
      <c r="V1034" s="399" t="s">
        <v>473</v>
      </c>
      <c r="W1034" s="395" t="s">
        <v>643</v>
      </c>
      <c r="X1034" s="391"/>
      <c r="Y1034" s="391"/>
      <c r="Z1034" s="399" t="s">
        <v>473</v>
      </c>
      <c r="AA1034" s="395" t="s">
        <v>644</v>
      </c>
      <c r="AB1034" s="391"/>
      <c r="AC1034" s="391"/>
      <c r="AD1034" s="391"/>
      <c r="AE1034" s="391"/>
      <c r="AF1034" s="391"/>
      <c r="AG1034" s="392"/>
      <c r="AH1034" s="383"/>
      <c r="AI1034" s="378"/>
      <c r="AJ1034" s="378"/>
      <c r="AK1034" s="379"/>
      <c r="AL1034" s="1021"/>
      <c r="AM1034" s="1022"/>
      <c r="AN1034" s="1022"/>
      <c r="AO1034" s="1023"/>
    </row>
    <row r="1035" spans="1:41" ht="18.75" hidden="1" customHeight="1" x14ac:dyDescent="0.4">
      <c r="A1035" s="324" t="s">
        <v>462</v>
      </c>
      <c r="B1035" s="324" t="s">
        <v>163</v>
      </c>
      <c r="C1035" s="324" t="s">
        <v>462</v>
      </c>
      <c r="D1035" s="324" t="s">
        <v>462</v>
      </c>
      <c r="E1035" s="324" t="s">
        <v>462</v>
      </c>
      <c r="F1035" s="324" t="s">
        <v>462</v>
      </c>
      <c r="G1035" s="324" t="s">
        <v>462</v>
      </c>
      <c r="H1035" s="324" t="s">
        <v>462</v>
      </c>
      <c r="I1035" s="324" t="s">
        <v>462</v>
      </c>
      <c r="J1035" s="346"/>
      <c r="K1035" s="366"/>
      <c r="L1035" s="367"/>
      <c r="M1035" s="346"/>
      <c r="N1035" s="380"/>
      <c r="O1035" s="346" t="s">
        <v>473</v>
      </c>
      <c r="P1035" s="349" t="s">
        <v>741</v>
      </c>
      <c r="Q1035" s="1018"/>
      <c r="R1035" s="426" t="s">
        <v>473</v>
      </c>
      <c r="S1035" s="388" t="s">
        <v>645</v>
      </c>
      <c r="T1035" s="439"/>
      <c r="U1035" s="439"/>
      <c r="V1035" s="439"/>
      <c r="W1035" s="439"/>
      <c r="X1035" s="439"/>
      <c r="Y1035" s="439"/>
      <c r="Z1035" s="428" t="s">
        <v>473</v>
      </c>
      <c r="AA1035" s="388" t="s">
        <v>646</v>
      </c>
      <c r="AB1035" s="433"/>
      <c r="AC1035" s="439"/>
      <c r="AD1035" s="439"/>
      <c r="AE1035" s="439"/>
      <c r="AF1035" s="439"/>
      <c r="AG1035" s="446"/>
      <c r="AH1035" s="383"/>
      <c r="AI1035" s="378"/>
      <c r="AJ1035" s="378"/>
      <c r="AK1035" s="379"/>
      <c r="AL1035" s="1021"/>
      <c r="AM1035" s="1022"/>
      <c r="AN1035" s="1022"/>
      <c r="AO1035" s="1023"/>
    </row>
    <row r="1036" spans="1:41" ht="18.75" hidden="1" customHeight="1" x14ac:dyDescent="0.4">
      <c r="A1036" s="324" t="s">
        <v>462</v>
      </c>
      <c r="B1036" s="324" t="s">
        <v>163</v>
      </c>
      <c r="C1036" s="324" t="s">
        <v>462</v>
      </c>
      <c r="D1036" s="324" t="s">
        <v>462</v>
      </c>
      <c r="E1036" s="324" t="s">
        <v>462</v>
      </c>
      <c r="F1036" s="324" t="s">
        <v>462</v>
      </c>
      <c r="G1036" s="324" t="s">
        <v>462</v>
      </c>
      <c r="H1036" s="324" t="s">
        <v>462</v>
      </c>
      <c r="I1036" s="324" t="s">
        <v>462</v>
      </c>
      <c r="J1036" s="365"/>
      <c r="K1036" s="366"/>
      <c r="L1036" s="367"/>
      <c r="M1036" s="368"/>
      <c r="N1036" s="380"/>
      <c r="O1036" s="368"/>
      <c r="P1036" s="349" t="s">
        <v>718</v>
      </c>
      <c r="Q1036" s="387" t="s">
        <v>444</v>
      </c>
      <c r="R1036" s="371" t="s">
        <v>473</v>
      </c>
      <c r="S1036" s="372" t="s">
        <v>484</v>
      </c>
      <c r="T1036" s="372"/>
      <c r="U1036" s="375" t="s">
        <v>473</v>
      </c>
      <c r="V1036" s="372" t="s">
        <v>525</v>
      </c>
      <c r="W1036" s="372"/>
      <c r="X1036" s="375" t="s">
        <v>473</v>
      </c>
      <c r="Y1036" s="372" t="s">
        <v>587</v>
      </c>
      <c r="Z1036" s="393"/>
      <c r="AA1036" s="375" t="s">
        <v>473</v>
      </c>
      <c r="AB1036" s="372" t="s">
        <v>526</v>
      </c>
      <c r="AC1036" s="393"/>
      <c r="AD1036" s="393"/>
      <c r="AE1036" s="393"/>
      <c r="AF1036" s="393"/>
      <c r="AG1036" s="436"/>
      <c r="AH1036" s="383"/>
      <c r="AI1036" s="378"/>
      <c r="AJ1036" s="378"/>
      <c r="AK1036" s="379"/>
      <c r="AL1036" s="1021"/>
      <c r="AM1036" s="1022"/>
      <c r="AN1036" s="1022"/>
      <c r="AO1036" s="1023"/>
    </row>
    <row r="1037" spans="1:41" ht="18.75" hidden="1" customHeight="1" x14ac:dyDescent="0.4">
      <c r="A1037" s="324" t="s">
        <v>462</v>
      </c>
      <c r="B1037" s="324" t="s">
        <v>163</v>
      </c>
      <c r="C1037" s="324" t="s">
        <v>462</v>
      </c>
      <c r="D1037" s="324" t="s">
        <v>462</v>
      </c>
      <c r="E1037" s="324" t="s">
        <v>462</v>
      </c>
      <c r="F1037" s="324" t="s">
        <v>462</v>
      </c>
      <c r="G1037" s="324" t="s">
        <v>462</v>
      </c>
      <c r="H1037" s="324" t="s">
        <v>462</v>
      </c>
      <c r="I1037" s="324" t="s">
        <v>462</v>
      </c>
      <c r="J1037" s="365"/>
      <c r="K1037" s="366"/>
      <c r="L1037" s="367"/>
      <c r="M1037" s="368"/>
      <c r="N1037" s="380"/>
      <c r="O1037" s="346" t="s">
        <v>473</v>
      </c>
      <c r="P1037" s="349" t="s">
        <v>660</v>
      </c>
      <c r="Q1037" s="1000" t="s">
        <v>689</v>
      </c>
      <c r="R1037" s="1031" t="s">
        <v>473</v>
      </c>
      <c r="S1037" s="1033" t="s">
        <v>484</v>
      </c>
      <c r="T1037" s="1033"/>
      <c r="U1037" s="1035" t="s">
        <v>473</v>
      </c>
      <c r="V1037" s="1033" t="s">
        <v>499</v>
      </c>
      <c r="W1037" s="1033"/>
      <c r="X1037" s="430"/>
      <c r="Y1037" s="430"/>
      <c r="Z1037" s="430"/>
      <c r="AA1037" s="430"/>
      <c r="AB1037" s="430"/>
      <c r="AC1037" s="430"/>
      <c r="AD1037" s="430"/>
      <c r="AE1037" s="430"/>
      <c r="AF1037" s="430"/>
      <c r="AG1037" s="431"/>
      <c r="AH1037" s="383"/>
      <c r="AI1037" s="378"/>
      <c r="AJ1037" s="378"/>
      <c r="AK1037" s="379"/>
      <c r="AL1037" s="1021"/>
      <c r="AM1037" s="1022"/>
      <c r="AN1037" s="1022"/>
      <c r="AO1037" s="1023"/>
    </row>
    <row r="1038" spans="1:41" ht="18.75" hidden="1" customHeight="1" x14ac:dyDescent="0.4">
      <c r="A1038" s="324" t="s">
        <v>462</v>
      </c>
      <c r="B1038" s="324" t="s">
        <v>163</v>
      </c>
      <c r="C1038" s="324" t="s">
        <v>462</v>
      </c>
      <c r="D1038" s="324" t="s">
        <v>462</v>
      </c>
      <c r="E1038" s="324" t="s">
        <v>462</v>
      </c>
      <c r="F1038" s="324" t="s">
        <v>462</v>
      </c>
      <c r="G1038" s="324" t="s">
        <v>462</v>
      </c>
      <c r="H1038" s="324" t="s">
        <v>462</v>
      </c>
      <c r="I1038" s="324" t="s">
        <v>462</v>
      </c>
      <c r="J1038" s="365"/>
      <c r="K1038" s="366"/>
      <c r="L1038" s="367"/>
      <c r="M1038" s="368"/>
      <c r="N1038" s="380"/>
      <c r="O1038" s="326"/>
      <c r="P1038" s="326"/>
      <c r="Q1038" s="1029"/>
      <c r="R1038" s="1031"/>
      <c r="S1038" s="1033"/>
      <c r="T1038" s="1033"/>
      <c r="U1038" s="1035"/>
      <c r="V1038" s="1033"/>
      <c r="W1038" s="1033"/>
      <c r="X1038" s="433"/>
      <c r="Y1038" s="433"/>
      <c r="Z1038" s="433"/>
      <c r="AA1038" s="433"/>
      <c r="AB1038" s="433"/>
      <c r="AC1038" s="433"/>
      <c r="AD1038" s="433"/>
      <c r="AE1038" s="433"/>
      <c r="AF1038" s="433"/>
      <c r="AG1038" s="434"/>
      <c r="AH1038" s="383"/>
      <c r="AI1038" s="378"/>
      <c r="AJ1038" s="378"/>
      <c r="AK1038" s="379"/>
      <c r="AL1038" s="1021"/>
      <c r="AM1038" s="1022"/>
      <c r="AN1038" s="1022"/>
      <c r="AO1038" s="1023"/>
    </row>
    <row r="1039" spans="1:41" ht="18.75" hidden="1" customHeight="1" x14ac:dyDescent="0.4">
      <c r="A1039" s="324" t="s">
        <v>462</v>
      </c>
      <c r="B1039" s="324" t="s">
        <v>163</v>
      </c>
      <c r="C1039" s="324" t="s">
        <v>462</v>
      </c>
      <c r="D1039" s="324" t="s">
        <v>462</v>
      </c>
      <c r="E1039" s="324" t="s">
        <v>462</v>
      </c>
      <c r="F1039" s="324" t="s">
        <v>462</v>
      </c>
      <c r="G1039" s="324" t="s">
        <v>462</v>
      </c>
      <c r="H1039" s="324" t="s">
        <v>462</v>
      </c>
      <c r="I1039" s="324" t="s">
        <v>462</v>
      </c>
      <c r="J1039" s="365"/>
      <c r="K1039" s="366"/>
      <c r="L1039" s="367"/>
      <c r="M1039" s="368"/>
      <c r="N1039" s="349"/>
      <c r="O1039" s="369"/>
      <c r="P1039" s="380"/>
      <c r="Q1039" s="1000" t="s">
        <v>527</v>
      </c>
      <c r="R1039" s="394" t="s">
        <v>473</v>
      </c>
      <c r="S1039" s="395" t="s">
        <v>484</v>
      </c>
      <c r="T1039" s="395"/>
      <c r="U1039" s="396"/>
      <c r="V1039" s="397"/>
      <c r="W1039" s="397"/>
      <c r="X1039" s="396"/>
      <c r="Y1039" s="397"/>
      <c r="Z1039" s="398"/>
      <c r="AA1039" s="396"/>
      <c r="AB1039" s="397"/>
      <c r="AC1039" s="398"/>
      <c r="AD1039" s="399" t="s">
        <v>473</v>
      </c>
      <c r="AE1039" s="395" t="s">
        <v>528</v>
      </c>
      <c r="AF1039" s="391"/>
      <c r="AG1039" s="392"/>
      <c r="AH1039" s="378"/>
      <c r="AI1039" s="378"/>
      <c r="AJ1039" s="378"/>
      <c r="AK1039" s="379"/>
      <c r="AL1039" s="1021"/>
      <c r="AM1039" s="1022"/>
      <c r="AN1039" s="1022"/>
      <c r="AO1039" s="1023"/>
    </row>
    <row r="1040" spans="1:41" ht="18.75" hidden="1" customHeight="1" x14ac:dyDescent="0.4">
      <c r="A1040" s="324" t="s">
        <v>462</v>
      </c>
      <c r="B1040" s="324" t="s">
        <v>163</v>
      </c>
      <c r="C1040" s="324" t="s">
        <v>462</v>
      </c>
      <c r="D1040" s="324" t="s">
        <v>462</v>
      </c>
      <c r="E1040" s="324" t="s">
        <v>462</v>
      </c>
      <c r="F1040" s="324" t="s">
        <v>462</v>
      </c>
      <c r="G1040" s="324" t="s">
        <v>462</v>
      </c>
      <c r="H1040" s="324" t="s">
        <v>462</v>
      </c>
      <c r="I1040" s="324" t="s">
        <v>462</v>
      </c>
      <c r="J1040" s="365"/>
      <c r="K1040" s="366"/>
      <c r="L1040" s="367"/>
      <c r="M1040" s="368"/>
      <c r="N1040" s="349"/>
      <c r="O1040" s="369"/>
      <c r="P1040" s="380"/>
      <c r="Q1040" s="1028"/>
      <c r="R1040" s="346" t="s">
        <v>473</v>
      </c>
      <c r="S1040" s="347" t="s">
        <v>529</v>
      </c>
      <c r="T1040" s="347"/>
      <c r="U1040" s="339"/>
      <c r="V1040" s="339" t="s">
        <v>473</v>
      </c>
      <c r="W1040" s="347" t="s">
        <v>530</v>
      </c>
      <c r="X1040" s="339"/>
      <c r="Y1040" s="339"/>
      <c r="Z1040" s="339" t="s">
        <v>473</v>
      </c>
      <c r="AA1040" s="347" t="s">
        <v>531</v>
      </c>
      <c r="AB1040" s="326"/>
      <c r="AC1040" s="347"/>
      <c r="AD1040" s="339" t="s">
        <v>473</v>
      </c>
      <c r="AE1040" s="347" t="s">
        <v>532</v>
      </c>
      <c r="AF1040" s="400"/>
      <c r="AG1040" s="401"/>
      <c r="AH1040" s="378"/>
      <c r="AI1040" s="378"/>
      <c r="AJ1040" s="378"/>
      <c r="AK1040" s="379"/>
      <c r="AL1040" s="1021"/>
      <c r="AM1040" s="1022"/>
      <c r="AN1040" s="1022"/>
      <c r="AO1040" s="1023"/>
    </row>
    <row r="1041" spans="1:41" ht="18.75" hidden="1" customHeight="1" x14ac:dyDescent="0.4">
      <c r="A1041" s="324" t="s">
        <v>462</v>
      </c>
      <c r="B1041" s="324" t="s">
        <v>163</v>
      </c>
      <c r="C1041" s="324" t="s">
        <v>462</v>
      </c>
      <c r="D1041" s="324" t="s">
        <v>462</v>
      </c>
      <c r="E1041" s="324" t="s">
        <v>462</v>
      </c>
      <c r="F1041" s="324" t="s">
        <v>462</v>
      </c>
      <c r="G1041" s="324" t="s">
        <v>462</v>
      </c>
      <c r="H1041" s="324" t="s">
        <v>462</v>
      </c>
      <c r="I1041" s="324" t="s">
        <v>462</v>
      </c>
      <c r="J1041" s="365"/>
      <c r="K1041" s="366"/>
      <c r="L1041" s="367"/>
      <c r="M1041" s="368"/>
      <c r="N1041" s="349"/>
      <c r="O1041" s="369"/>
      <c r="P1041" s="380"/>
      <c r="Q1041" s="1028"/>
      <c r="R1041" s="346" t="s">
        <v>473</v>
      </c>
      <c r="S1041" s="347" t="s">
        <v>533</v>
      </c>
      <c r="T1041" s="347"/>
      <c r="U1041" s="339"/>
      <c r="V1041" s="339" t="s">
        <v>473</v>
      </c>
      <c r="W1041" s="347" t="s">
        <v>534</v>
      </c>
      <c r="X1041" s="339"/>
      <c r="Y1041" s="339"/>
      <c r="Z1041" s="339" t="s">
        <v>473</v>
      </c>
      <c r="AA1041" s="347" t="s">
        <v>535</v>
      </c>
      <c r="AB1041" s="326"/>
      <c r="AC1041" s="347"/>
      <c r="AD1041" s="339" t="s">
        <v>473</v>
      </c>
      <c r="AE1041" s="347" t="s">
        <v>536</v>
      </c>
      <c r="AF1041" s="400"/>
      <c r="AG1041" s="401"/>
      <c r="AH1041" s="378"/>
      <c r="AI1041" s="378"/>
      <c r="AJ1041" s="378"/>
      <c r="AK1041" s="379"/>
      <c r="AL1041" s="1021"/>
      <c r="AM1041" s="1022"/>
      <c r="AN1041" s="1022"/>
      <c r="AO1041" s="1023"/>
    </row>
    <row r="1042" spans="1:41" ht="18.75" hidden="1" customHeight="1" x14ac:dyDescent="0.4">
      <c r="A1042" s="324" t="s">
        <v>462</v>
      </c>
      <c r="B1042" s="324" t="s">
        <v>163</v>
      </c>
      <c r="C1042" s="324" t="s">
        <v>462</v>
      </c>
      <c r="D1042" s="324" t="s">
        <v>462</v>
      </c>
      <c r="E1042" s="324" t="s">
        <v>462</v>
      </c>
      <c r="F1042" s="324" t="s">
        <v>462</v>
      </c>
      <c r="G1042" s="324" t="s">
        <v>462</v>
      </c>
      <c r="H1042" s="324" t="s">
        <v>462</v>
      </c>
      <c r="I1042" s="324" t="s">
        <v>462</v>
      </c>
      <c r="J1042" s="365"/>
      <c r="K1042" s="366"/>
      <c r="L1042" s="367"/>
      <c r="M1042" s="368"/>
      <c r="N1042" s="349"/>
      <c r="O1042" s="369"/>
      <c r="P1042" s="380"/>
      <c r="Q1042" s="1028"/>
      <c r="R1042" s="346" t="s">
        <v>473</v>
      </c>
      <c r="S1042" s="347" t="s">
        <v>537</v>
      </c>
      <c r="T1042" s="347"/>
      <c r="U1042" s="339"/>
      <c r="V1042" s="339" t="s">
        <v>473</v>
      </c>
      <c r="W1042" s="347" t="s">
        <v>538</v>
      </c>
      <c r="X1042" s="339"/>
      <c r="Y1042" s="339"/>
      <c r="Z1042" s="339" t="s">
        <v>473</v>
      </c>
      <c r="AA1042" s="347" t="s">
        <v>539</v>
      </c>
      <c r="AB1042" s="326"/>
      <c r="AC1042" s="347"/>
      <c r="AD1042" s="339" t="s">
        <v>473</v>
      </c>
      <c r="AE1042" s="347" t="s">
        <v>540</v>
      </c>
      <c r="AF1042" s="400"/>
      <c r="AG1042" s="401"/>
      <c r="AH1042" s="378"/>
      <c r="AI1042" s="378"/>
      <c r="AJ1042" s="378"/>
      <c r="AK1042" s="379"/>
      <c r="AL1042" s="1021"/>
      <c r="AM1042" s="1022"/>
      <c r="AN1042" s="1022"/>
      <c r="AO1042" s="1023"/>
    </row>
    <row r="1043" spans="1:41" ht="18.75" hidden="1" customHeight="1" x14ac:dyDescent="0.4">
      <c r="A1043" s="337" t="s">
        <v>462</v>
      </c>
      <c r="B1043" s="337" t="s">
        <v>163</v>
      </c>
      <c r="C1043" s="337" t="s">
        <v>462</v>
      </c>
      <c r="D1043" s="337" t="s">
        <v>462</v>
      </c>
      <c r="E1043" s="337" t="s">
        <v>462</v>
      </c>
      <c r="F1043" s="337" t="s">
        <v>462</v>
      </c>
      <c r="G1043" s="337" t="s">
        <v>462</v>
      </c>
      <c r="H1043" s="337" t="s">
        <v>462</v>
      </c>
      <c r="I1043" s="338" t="s">
        <v>462</v>
      </c>
      <c r="J1043" s="365"/>
      <c r="K1043" s="366"/>
      <c r="L1043" s="367"/>
      <c r="M1043" s="368"/>
      <c r="N1043" s="349"/>
      <c r="O1043" s="369"/>
      <c r="P1043" s="380"/>
      <c r="Q1043" s="1028"/>
      <c r="R1043" s="346" t="s">
        <v>473</v>
      </c>
      <c r="S1043" s="347" t="s">
        <v>541</v>
      </c>
      <c r="T1043" s="347"/>
      <c r="U1043" s="339"/>
      <c r="V1043" s="339" t="s">
        <v>473</v>
      </c>
      <c r="W1043" s="347" t="s">
        <v>542</v>
      </c>
      <c r="X1043" s="339"/>
      <c r="Y1043" s="339"/>
      <c r="Z1043" s="339" t="s">
        <v>473</v>
      </c>
      <c r="AA1043" s="347" t="s">
        <v>543</v>
      </c>
      <c r="AB1043" s="326"/>
      <c r="AC1043" s="347"/>
      <c r="AD1043" s="339" t="s">
        <v>473</v>
      </c>
      <c r="AE1043" s="347" t="s">
        <v>544</v>
      </c>
      <c r="AF1043" s="400"/>
      <c r="AG1043" s="401"/>
      <c r="AH1043" s="378"/>
      <c r="AI1043" s="378"/>
      <c r="AJ1043" s="378"/>
      <c r="AK1043" s="379"/>
      <c r="AL1043" s="1021"/>
      <c r="AM1043" s="1022"/>
      <c r="AN1043" s="1022"/>
      <c r="AO1043" s="1023"/>
    </row>
    <row r="1044" spans="1:41" ht="18.75" hidden="1" customHeight="1" x14ac:dyDescent="0.4">
      <c r="A1044" s="344" t="s">
        <v>462</v>
      </c>
      <c r="B1044" s="344" t="s">
        <v>163</v>
      </c>
      <c r="C1044" s="344" t="s">
        <v>462</v>
      </c>
      <c r="D1044" s="344" t="s">
        <v>462</v>
      </c>
      <c r="E1044" s="344" t="s">
        <v>462</v>
      </c>
      <c r="F1044" s="344" t="s">
        <v>462</v>
      </c>
      <c r="G1044" s="344" t="s">
        <v>462</v>
      </c>
      <c r="H1044" s="344" t="s">
        <v>462</v>
      </c>
      <c r="I1044" s="345" t="s">
        <v>462</v>
      </c>
      <c r="J1044" s="402"/>
      <c r="K1044" s="403"/>
      <c r="L1044" s="404"/>
      <c r="M1044" s="405"/>
      <c r="N1044" s="406"/>
      <c r="O1044" s="407"/>
      <c r="P1044" s="408"/>
      <c r="Q1044" s="1040"/>
      <c r="R1044" s="409" t="s">
        <v>473</v>
      </c>
      <c r="S1044" s="410" t="s">
        <v>545</v>
      </c>
      <c r="T1044" s="410"/>
      <c r="U1044" s="411"/>
      <c r="V1044" s="411"/>
      <c r="W1044" s="410"/>
      <c r="X1044" s="411"/>
      <c r="Y1044" s="411"/>
      <c r="Z1044" s="411"/>
      <c r="AA1044" s="410"/>
      <c r="AB1044" s="412"/>
      <c r="AC1044" s="410"/>
      <c r="AD1044" s="411"/>
      <c r="AE1044" s="410"/>
      <c r="AF1044" s="413"/>
      <c r="AG1044" s="414"/>
      <c r="AH1044" s="415"/>
      <c r="AI1044" s="415"/>
      <c r="AJ1044" s="415"/>
      <c r="AK1044" s="416"/>
      <c r="AL1044" s="1024"/>
      <c r="AM1044" s="1025"/>
      <c r="AN1044" s="1025"/>
      <c r="AO1044" s="1026"/>
    </row>
    <row r="1045" spans="1:41" ht="19.5" hidden="1" customHeight="1" x14ac:dyDescent="0.4">
      <c r="A1045" s="324" t="s">
        <v>462</v>
      </c>
      <c r="B1045" s="324" t="s">
        <v>163</v>
      </c>
      <c r="C1045" s="324" t="s">
        <v>462</v>
      </c>
      <c r="D1045" s="324" t="s">
        <v>462</v>
      </c>
      <c r="E1045" s="324" t="s">
        <v>462</v>
      </c>
      <c r="F1045" s="324" t="s">
        <v>462</v>
      </c>
      <c r="G1045" s="324" t="s">
        <v>462</v>
      </c>
      <c r="H1045" s="324" t="s">
        <v>462</v>
      </c>
      <c r="I1045" s="324" t="s">
        <v>462</v>
      </c>
      <c r="J1045" s="350"/>
      <c r="K1045" s="351"/>
      <c r="L1045" s="352"/>
      <c r="M1045" s="353"/>
      <c r="N1045" s="342"/>
      <c r="O1045" s="354"/>
      <c r="P1045" s="419"/>
      <c r="Q1045" s="459" t="s">
        <v>492</v>
      </c>
      <c r="R1045" s="356" t="s">
        <v>473</v>
      </c>
      <c r="S1045" s="357" t="s">
        <v>489</v>
      </c>
      <c r="T1045" s="361"/>
      <c r="U1045" s="358"/>
      <c r="V1045" s="359" t="s">
        <v>473</v>
      </c>
      <c r="W1045" s="357" t="s">
        <v>493</v>
      </c>
      <c r="X1045" s="359"/>
      <c r="Y1045" s="357"/>
      <c r="Z1045" s="424"/>
      <c r="AA1045" s="424"/>
      <c r="AB1045" s="424"/>
      <c r="AC1045" s="424"/>
      <c r="AD1045" s="424"/>
      <c r="AE1045" s="424"/>
      <c r="AF1045" s="424"/>
      <c r="AG1045" s="435"/>
      <c r="AH1045" s="363" t="s">
        <v>473</v>
      </c>
      <c r="AI1045" s="340" t="s">
        <v>487</v>
      </c>
      <c r="AJ1045" s="340"/>
      <c r="AK1045" s="484"/>
      <c r="AL1045" s="1016"/>
      <c r="AM1045" s="1019"/>
      <c r="AN1045" s="1019"/>
      <c r="AO1045" s="1020"/>
    </row>
    <row r="1046" spans="1:41" ht="19.5" hidden="1" customHeight="1" x14ac:dyDescent="0.4">
      <c r="A1046" s="324" t="s">
        <v>462</v>
      </c>
      <c r="B1046" s="324" t="s">
        <v>163</v>
      </c>
      <c r="C1046" s="324" t="s">
        <v>462</v>
      </c>
      <c r="D1046" s="324" t="s">
        <v>462</v>
      </c>
      <c r="E1046" s="324" t="s">
        <v>462</v>
      </c>
      <c r="F1046" s="324" t="s">
        <v>462</v>
      </c>
      <c r="G1046" s="324" t="s">
        <v>462</v>
      </c>
      <c r="H1046" s="324" t="s">
        <v>462</v>
      </c>
      <c r="I1046" s="324" t="s">
        <v>462</v>
      </c>
      <c r="J1046" s="365"/>
      <c r="K1046" s="366"/>
      <c r="L1046" s="367"/>
      <c r="M1046" s="368"/>
      <c r="N1046" s="349"/>
      <c r="O1046" s="369"/>
      <c r="P1046" s="380"/>
      <c r="Q1046" s="381" t="s">
        <v>494</v>
      </c>
      <c r="R1046" s="426" t="s">
        <v>473</v>
      </c>
      <c r="S1046" s="388" t="s">
        <v>489</v>
      </c>
      <c r="T1046" s="427"/>
      <c r="U1046" s="455"/>
      <c r="V1046" s="428" t="s">
        <v>473</v>
      </c>
      <c r="W1046" s="388" t="s">
        <v>493</v>
      </c>
      <c r="X1046" s="428"/>
      <c r="Y1046" s="388"/>
      <c r="Z1046" s="439"/>
      <c r="AA1046" s="439"/>
      <c r="AB1046" s="439"/>
      <c r="AC1046" s="439"/>
      <c r="AD1046" s="439"/>
      <c r="AE1046" s="439"/>
      <c r="AF1046" s="439"/>
      <c r="AG1046" s="446"/>
      <c r="AH1046" s="339" t="s">
        <v>473</v>
      </c>
      <c r="AI1046" s="347" t="s">
        <v>491</v>
      </c>
      <c r="AJ1046" s="378"/>
      <c r="AK1046" s="378"/>
      <c r="AL1046" s="1021"/>
      <c r="AM1046" s="1022"/>
      <c r="AN1046" s="1022"/>
      <c r="AO1046" s="1023"/>
    </row>
    <row r="1047" spans="1:41" ht="18.75" hidden="1" customHeight="1" x14ac:dyDescent="0.4">
      <c r="A1047" s="324" t="s">
        <v>462</v>
      </c>
      <c r="B1047" s="324" t="s">
        <v>163</v>
      </c>
      <c r="C1047" s="324" t="s">
        <v>462</v>
      </c>
      <c r="D1047" s="324" t="s">
        <v>462</v>
      </c>
      <c r="E1047" s="324" t="s">
        <v>462</v>
      </c>
      <c r="F1047" s="324" t="s">
        <v>462</v>
      </c>
      <c r="G1047" s="324" t="s">
        <v>462</v>
      </c>
      <c r="H1047" s="324" t="s">
        <v>462</v>
      </c>
      <c r="I1047" s="324" t="s">
        <v>462</v>
      </c>
      <c r="J1047" s="365"/>
      <c r="K1047" s="366"/>
      <c r="L1047" s="367"/>
      <c r="M1047" s="368"/>
      <c r="N1047" s="349"/>
      <c r="O1047" s="369"/>
      <c r="P1047" s="349"/>
      <c r="Q1047" s="460" t="s">
        <v>361</v>
      </c>
      <c r="R1047" s="426" t="s">
        <v>473</v>
      </c>
      <c r="S1047" s="388" t="s">
        <v>552</v>
      </c>
      <c r="T1047" s="427"/>
      <c r="U1047" s="455"/>
      <c r="V1047" s="428" t="s">
        <v>473</v>
      </c>
      <c r="W1047" s="388" t="s">
        <v>553</v>
      </c>
      <c r="X1047" s="439"/>
      <c r="Y1047" s="439"/>
      <c r="Z1047" s="439"/>
      <c r="AA1047" s="439"/>
      <c r="AB1047" s="439"/>
      <c r="AC1047" s="439"/>
      <c r="AD1047" s="439"/>
      <c r="AE1047" s="439"/>
      <c r="AF1047" s="439"/>
      <c r="AG1047" s="446"/>
      <c r="AH1047" s="339"/>
      <c r="AI1047" s="347"/>
      <c r="AJ1047" s="378"/>
      <c r="AK1047" s="378"/>
      <c r="AL1047" s="1021"/>
      <c r="AM1047" s="1022"/>
      <c r="AN1047" s="1022"/>
      <c r="AO1047" s="1023"/>
    </row>
    <row r="1048" spans="1:41" ht="18.75" hidden="1" customHeight="1" x14ac:dyDescent="0.4">
      <c r="A1048" s="324" t="s">
        <v>462</v>
      </c>
      <c r="B1048" s="324" t="s">
        <v>163</v>
      </c>
      <c r="C1048" s="324" t="s">
        <v>462</v>
      </c>
      <c r="D1048" s="324" t="s">
        <v>462</v>
      </c>
      <c r="E1048" s="324" t="s">
        <v>462</v>
      </c>
      <c r="F1048" s="324" t="s">
        <v>462</v>
      </c>
      <c r="G1048" s="324" t="s">
        <v>462</v>
      </c>
      <c r="H1048" s="324" t="s">
        <v>462</v>
      </c>
      <c r="I1048" s="324" t="s">
        <v>462</v>
      </c>
      <c r="J1048" s="365"/>
      <c r="K1048" s="366"/>
      <c r="L1048" s="367"/>
      <c r="M1048" s="368"/>
      <c r="N1048" s="349"/>
      <c r="O1048" s="369"/>
      <c r="P1048" s="349"/>
      <c r="Q1048" s="387" t="s">
        <v>735</v>
      </c>
      <c r="R1048" s="371" t="s">
        <v>473</v>
      </c>
      <c r="S1048" s="372" t="s">
        <v>549</v>
      </c>
      <c r="T1048" s="373"/>
      <c r="U1048" s="374"/>
      <c r="V1048" s="375" t="s">
        <v>473</v>
      </c>
      <c r="W1048" s="372" t="s">
        <v>632</v>
      </c>
      <c r="X1048" s="376"/>
      <c r="Y1048" s="376"/>
      <c r="Z1048" s="376"/>
      <c r="AA1048" s="376"/>
      <c r="AB1048" s="376"/>
      <c r="AC1048" s="376"/>
      <c r="AD1048" s="376"/>
      <c r="AE1048" s="376"/>
      <c r="AF1048" s="376"/>
      <c r="AG1048" s="382"/>
      <c r="AH1048" s="383"/>
      <c r="AI1048" s="378"/>
      <c r="AJ1048" s="378"/>
      <c r="AK1048" s="378"/>
      <c r="AL1048" s="1021"/>
      <c r="AM1048" s="1022"/>
      <c r="AN1048" s="1022"/>
      <c r="AO1048" s="1023"/>
    </row>
    <row r="1049" spans="1:41" ht="18.75" hidden="1" customHeight="1" x14ac:dyDescent="0.4">
      <c r="A1049" s="324" t="s">
        <v>462</v>
      </c>
      <c r="B1049" s="324" t="s">
        <v>163</v>
      </c>
      <c r="C1049" s="324" t="s">
        <v>462</v>
      </c>
      <c r="D1049" s="324" t="s">
        <v>462</v>
      </c>
      <c r="E1049" s="324" t="s">
        <v>462</v>
      </c>
      <c r="F1049" s="324" t="s">
        <v>462</v>
      </c>
      <c r="G1049" s="324" t="s">
        <v>462</v>
      </c>
      <c r="H1049" s="324" t="s">
        <v>462</v>
      </c>
      <c r="I1049" s="324" t="s">
        <v>462</v>
      </c>
      <c r="J1049" s="365"/>
      <c r="K1049" s="366"/>
      <c r="L1049" s="367"/>
      <c r="M1049" s="368"/>
      <c r="N1049" s="349"/>
      <c r="O1049" s="369"/>
      <c r="P1049" s="349"/>
      <c r="Q1049" s="387" t="s">
        <v>736</v>
      </c>
      <c r="R1049" s="371" t="s">
        <v>473</v>
      </c>
      <c r="S1049" s="372" t="s">
        <v>549</v>
      </c>
      <c r="T1049" s="373"/>
      <c r="U1049" s="374"/>
      <c r="V1049" s="375" t="s">
        <v>473</v>
      </c>
      <c r="W1049" s="372" t="s">
        <v>632</v>
      </c>
      <c r="X1049" s="376"/>
      <c r="Y1049" s="376"/>
      <c r="Z1049" s="376"/>
      <c r="AA1049" s="376"/>
      <c r="AB1049" s="376"/>
      <c r="AC1049" s="376"/>
      <c r="AD1049" s="376"/>
      <c r="AE1049" s="376"/>
      <c r="AF1049" s="376"/>
      <c r="AG1049" s="382"/>
      <c r="AH1049" s="383"/>
      <c r="AI1049" s="378"/>
      <c r="AJ1049" s="378"/>
      <c r="AK1049" s="378"/>
      <c r="AL1049" s="1021"/>
      <c r="AM1049" s="1022"/>
      <c r="AN1049" s="1022"/>
      <c r="AO1049" s="1023"/>
    </row>
    <row r="1050" spans="1:41" ht="18.75" hidden="1" customHeight="1" x14ac:dyDescent="0.4">
      <c r="A1050" s="324" t="s">
        <v>462</v>
      </c>
      <c r="B1050" s="324" t="s">
        <v>163</v>
      </c>
      <c r="C1050" s="324" t="s">
        <v>462</v>
      </c>
      <c r="D1050" s="324" t="s">
        <v>462</v>
      </c>
      <c r="E1050" s="324" t="s">
        <v>462</v>
      </c>
      <c r="F1050" s="324" t="s">
        <v>462</v>
      </c>
      <c r="G1050" s="324" t="s">
        <v>462</v>
      </c>
      <c r="H1050" s="324" t="s">
        <v>462</v>
      </c>
      <c r="I1050" s="324" t="s">
        <v>462</v>
      </c>
      <c r="J1050" s="365"/>
      <c r="K1050" s="366"/>
      <c r="L1050" s="367"/>
      <c r="M1050" s="368"/>
      <c r="N1050" s="349"/>
      <c r="O1050" s="369"/>
      <c r="P1050" s="349"/>
      <c r="Q1050" s="387" t="s">
        <v>762</v>
      </c>
      <c r="R1050" s="371" t="s">
        <v>473</v>
      </c>
      <c r="S1050" s="372" t="s">
        <v>484</v>
      </c>
      <c r="T1050" s="373"/>
      <c r="U1050" s="375" t="s">
        <v>473</v>
      </c>
      <c r="V1050" s="372" t="s">
        <v>499</v>
      </c>
      <c r="W1050" s="376"/>
      <c r="X1050" s="376"/>
      <c r="Y1050" s="376"/>
      <c r="Z1050" s="373"/>
      <c r="AA1050" s="376"/>
      <c r="AB1050" s="376"/>
      <c r="AC1050" s="376"/>
      <c r="AD1050" s="376"/>
      <c r="AE1050" s="376"/>
      <c r="AF1050" s="376"/>
      <c r="AG1050" s="382"/>
      <c r="AH1050" s="383"/>
      <c r="AI1050" s="378"/>
      <c r="AJ1050" s="378"/>
      <c r="AK1050" s="378"/>
      <c r="AL1050" s="1021"/>
      <c r="AM1050" s="1022"/>
      <c r="AN1050" s="1022"/>
      <c r="AO1050" s="1023"/>
    </row>
    <row r="1051" spans="1:41" ht="18.75" hidden="1" customHeight="1" x14ac:dyDescent="0.4">
      <c r="A1051" s="324" t="s">
        <v>462</v>
      </c>
      <c r="B1051" s="324" t="s">
        <v>163</v>
      </c>
      <c r="C1051" s="324" t="s">
        <v>462</v>
      </c>
      <c r="D1051" s="324" t="s">
        <v>462</v>
      </c>
      <c r="E1051" s="324" t="s">
        <v>462</v>
      </c>
      <c r="F1051" s="324" t="s">
        <v>462</v>
      </c>
      <c r="G1051" s="324" t="s">
        <v>462</v>
      </c>
      <c r="H1051" s="324" t="s">
        <v>462</v>
      </c>
      <c r="I1051" s="324" t="s">
        <v>462</v>
      </c>
      <c r="J1051" s="365"/>
      <c r="K1051" s="366"/>
      <c r="L1051" s="367"/>
      <c r="M1051" s="368"/>
      <c r="N1051" s="349"/>
      <c r="O1051" s="369"/>
      <c r="P1051" s="349"/>
      <c r="Q1051" s="387" t="s">
        <v>681</v>
      </c>
      <c r="R1051" s="371" t="s">
        <v>473</v>
      </c>
      <c r="S1051" s="372" t="s">
        <v>552</v>
      </c>
      <c r="T1051" s="373"/>
      <c r="U1051" s="374"/>
      <c r="V1051" s="375" t="s">
        <v>473</v>
      </c>
      <c r="W1051" s="372" t="s">
        <v>553</v>
      </c>
      <c r="X1051" s="376"/>
      <c r="Y1051" s="376"/>
      <c r="Z1051" s="373"/>
      <c r="AA1051" s="376"/>
      <c r="AB1051" s="376"/>
      <c r="AC1051" s="376"/>
      <c r="AD1051" s="376"/>
      <c r="AE1051" s="376"/>
      <c r="AF1051" s="376"/>
      <c r="AG1051" s="382"/>
      <c r="AH1051" s="383"/>
      <c r="AI1051" s="378"/>
      <c r="AJ1051" s="378"/>
      <c r="AK1051" s="378"/>
      <c r="AL1051" s="1021"/>
      <c r="AM1051" s="1022"/>
      <c r="AN1051" s="1022"/>
      <c r="AO1051" s="1023"/>
    </row>
    <row r="1052" spans="1:41" ht="19.5" hidden="1" customHeight="1" x14ac:dyDescent="0.4">
      <c r="A1052" s="324" t="s">
        <v>462</v>
      </c>
      <c r="B1052" s="324" t="s">
        <v>163</v>
      </c>
      <c r="C1052" s="324" t="s">
        <v>462</v>
      </c>
      <c r="D1052" s="324" t="s">
        <v>462</v>
      </c>
      <c r="E1052" s="324" t="s">
        <v>462</v>
      </c>
      <c r="F1052" s="324" t="s">
        <v>462</v>
      </c>
      <c r="G1052" s="324" t="s">
        <v>462</v>
      </c>
      <c r="H1052" s="324" t="s">
        <v>462</v>
      </c>
      <c r="I1052" s="324" t="s">
        <v>462</v>
      </c>
      <c r="J1052" s="365"/>
      <c r="K1052" s="366"/>
      <c r="L1052" s="367"/>
      <c r="M1052" s="368"/>
      <c r="N1052" s="349"/>
      <c r="O1052" s="369"/>
      <c r="P1052" s="349"/>
      <c r="Q1052" s="381" t="s">
        <v>423</v>
      </c>
      <c r="R1052" s="371" t="s">
        <v>473</v>
      </c>
      <c r="S1052" s="372" t="s">
        <v>484</v>
      </c>
      <c r="T1052" s="372"/>
      <c r="U1052" s="375" t="s">
        <v>473</v>
      </c>
      <c r="V1052" s="372" t="s">
        <v>499</v>
      </c>
      <c r="W1052" s="372"/>
      <c r="X1052" s="376"/>
      <c r="Y1052" s="372"/>
      <c r="Z1052" s="376"/>
      <c r="AA1052" s="376"/>
      <c r="AB1052" s="376"/>
      <c r="AC1052" s="376"/>
      <c r="AD1052" s="376"/>
      <c r="AE1052" s="376"/>
      <c r="AF1052" s="376"/>
      <c r="AG1052" s="382"/>
      <c r="AH1052" s="378"/>
      <c r="AI1052" s="378"/>
      <c r="AJ1052" s="378"/>
      <c r="AK1052" s="378"/>
      <c r="AL1052" s="1021"/>
      <c r="AM1052" s="1022"/>
      <c r="AN1052" s="1022"/>
      <c r="AO1052" s="1023"/>
    </row>
    <row r="1053" spans="1:41" ht="18.75" hidden="1" customHeight="1" x14ac:dyDescent="0.4">
      <c r="A1053" s="324" t="s">
        <v>462</v>
      </c>
      <c r="B1053" s="324" t="s">
        <v>163</v>
      </c>
      <c r="C1053" s="324" t="s">
        <v>462</v>
      </c>
      <c r="D1053" s="324" t="s">
        <v>462</v>
      </c>
      <c r="E1053" s="324" t="s">
        <v>462</v>
      </c>
      <c r="F1053" s="324" t="s">
        <v>462</v>
      </c>
      <c r="G1053" s="324" t="s">
        <v>462</v>
      </c>
      <c r="H1053" s="324" t="s">
        <v>462</v>
      </c>
      <c r="I1053" s="324" t="s">
        <v>462</v>
      </c>
      <c r="J1053" s="365"/>
      <c r="K1053" s="366"/>
      <c r="L1053" s="367"/>
      <c r="M1053" s="368"/>
      <c r="N1053" s="349"/>
      <c r="O1053" s="346"/>
      <c r="P1053" s="349"/>
      <c r="Q1053" s="387" t="s">
        <v>578</v>
      </c>
      <c r="R1053" s="371" t="s">
        <v>473</v>
      </c>
      <c r="S1053" s="372" t="s">
        <v>484</v>
      </c>
      <c r="T1053" s="373"/>
      <c r="U1053" s="375" t="s">
        <v>473</v>
      </c>
      <c r="V1053" s="372" t="s">
        <v>499</v>
      </c>
      <c r="W1053" s="376"/>
      <c r="X1053" s="376"/>
      <c r="Y1053" s="376"/>
      <c r="Z1053" s="373"/>
      <c r="AA1053" s="376"/>
      <c r="AB1053" s="376"/>
      <c r="AC1053" s="376"/>
      <c r="AD1053" s="376"/>
      <c r="AE1053" s="376"/>
      <c r="AF1053" s="376"/>
      <c r="AG1053" s="382"/>
      <c r="AH1053" s="383"/>
      <c r="AI1053" s="378"/>
      <c r="AJ1053" s="378"/>
      <c r="AK1053" s="378"/>
      <c r="AL1053" s="1021"/>
      <c r="AM1053" s="1022"/>
      <c r="AN1053" s="1022"/>
      <c r="AO1053" s="1023"/>
    </row>
    <row r="1054" spans="1:41" ht="18.75" hidden="1" customHeight="1" x14ac:dyDescent="0.4">
      <c r="A1054" s="324" t="s">
        <v>462</v>
      </c>
      <c r="B1054" s="324" t="s">
        <v>163</v>
      </c>
      <c r="C1054" s="324" t="s">
        <v>462</v>
      </c>
      <c r="D1054" s="324" t="s">
        <v>462</v>
      </c>
      <c r="E1054" s="324" t="s">
        <v>462</v>
      </c>
      <c r="F1054" s="324" t="s">
        <v>462</v>
      </c>
      <c r="G1054" s="324" t="s">
        <v>462</v>
      </c>
      <c r="H1054" s="324" t="s">
        <v>462</v>
      </c>
      <c r="I1054" s="324" t="s">
        <v>462</v>
      </c>
      <c r="J1054" s="365"/>
      <c r="K1054" s="366"/>
      <c r="L1054" s="367"/>
      <c r="M1054" s="368"/>
      <c r="N1054" s="349"/>
      <c r="O1054" s="369"/>
      <c r="P1054" s="349"/>
      <c r="Q1054" s="387" t="s">
        <v>693</v>
      </c>
      <c r="R1054" s="371" t="s">
        <v>473</v>
      </c>
      <c r="S1054" s="372" t="s">
        <v>484</v>
      </c>
      <c r="T1054" s="372"/>
      <c r="U1054" s="375" t="s">
        <v>473</v>
      </c>
      <c r="V1054" s="372" t="s">
        <v>496</v>
      </c>
      <c r="W1054" s="372"/>
      <c r="X1054" s="375" t="s">
        <v>473</v>
      </c>
      <c r="Y1054" s="372" t="s">
        <v>497</v>
      </c>
      <c r="Z1054" s="376"/>
      <c r="AA1054" s="376"/>
      <c r="AB1054" s="376"/>
      <c r="AC1054" s="376"/>
      <c r="AD1054" s="376"/>
      <c r="AE1054" s="376"/>
      <c r="AF1054" s="376"/>
      <c r="AG1054" s="382"/>
      <c r="AH1054" s="383"/>
      <c r="AI1054" s="378"/>
      <c r="AJ1054" s="378"/>
      <c r="AK1054" s="378"/>
      <c r="AL1054" s="1021"/>
      <c r="AM1054" s="1022"/>
      <c r="AN1054" s="1022"/>
      <c r="AO1054" s="1023"/>
    </row>
    <row r="1055" spans="1:41" ht="18.75" hidden="1" customHeight="1" x14ac:dyDescent="0.4">
      <c r="A1055" s="324" t="s">
        <v>462</v>
      </c>
      <c r="B1055" s="324" t="s">
        <v>163</v>
      </c>
      <c r="C1055" s="324" t="s">
        <v>462</v>
      </c>
      <c r="D1055" s="324" t="s">
        <v>462</v>
      </c>
      <c r="E1055" s="324" t="s">
        <v>462</v>
      </c>
      <c r="F1055" s="324" t="s">
        <v>462</v>
      </c>
      <c r="G1055" s="324" t="s">
        <v>462</v>
      </c>
      <c r="H1055" s="324" t="s">
        <v>462</v>
      </c>
      <c r="I1055" s="324" t="s">
        <v>462</v>
      </c>
      <c r="J1055" s="365"/>
      <c r="K1055" s="366"/>
      <c r="L1055" s="367"/>
      <c r="M1055" s="346"/>
      <c r="N1055" s="349"/>
      <c r="O1055" s="346" t="s">
        <v>473</v>
      </c>
      <c r="P1055" s="349" t="s">
        <v>724</v>
      </c>
      <c r="Q1055" s="1027" t="s">
        <v>715</v>
      </c>
      <c r="R1055" s="394" t="s">
        <v>473</v>
      </c>
      <c r="S1055" s="395" t="s">
        <v>608</v>
      </c>
      <c r="T1055" s="395"/>
      <c r="U1055" s="391"/>
      <c r="V1055" s="391"/>
      <c r="W1055" s="391"/>
      <c r="X1055" s="391"/>
      <c r="Y1055" s="399" t="s">
        <v>473</v>
      </c>
      <c r="Z1055" s="395" t="s">
        <v>609</v>
      </c>
      <c r="AA1055" s="391"/>
      <c r="AB1055" s="391"/>
      <c r="AC1055" s="391"/>
      <c r="AD1055" s="391"/>
      <c r="AE1055" s="391"/>
      <c r="AF1055" s="391"/>
      <c r="AG1055" s="392"/>
      <c r="AH1055" s="383"/>
      <c r="AI1055" s="378"/>
      <c r="AJ1055" s="378"/>
      <c r="AK1055" s="378"/>
      <c r="AL1055" s="1021"/>
      <c r="AM1055" s="1022"/>
      <c r="AN1055" s="1022"/>
      <c r="AO1055" s="1023"/>
    </row>
    <row r="1056" spans="1:41" ht="18.75" hidden="1" customHeight="1" x14ac:dyDescent="0.4">
      <c r="A1056" s="324" t="s">
        <v>462</v>
      </c>
      <c r="B1056" s="324" t="s">
        <v>163</v>
      </c>
      <c r="C1056" s="324" t="s">
        <v>462</v>
      </c>
      <c r="D1056" s="324" t="s">
        <v>462</v>
      </c>
      <c r="E1056" s="324" t="s">
        <v>462</v>
      </c>
      <c r="F1056" s="324" t="s">
        <v>462</v>
      </c>
      <c r="G1056" s="324" t="s">
        <v>462</v>
      </c>
      <c r="H1056" s="324" t="s">
        <v>462</v>
      </c>
      <c r="I1056" s="324" t="s">
        <v>462</v>
      </c>
      <c r="J1056" s="365"/>
      <c r="K1056" s="366"/>
      <c r="L1056" s="367"/>
      <c r="M1056" s="368"/>
      <c r="N1056" s="349"/>
      <c r="O1056" s="369"/>
      <c r="P1056" s="349" t="s">
        <v>725</v>
      </c>
      <c r="Q1056" s="1018"/>
      <c r="R1056" s="426" t="s">
        <v>473</v>
      </c>
      <c r="S1056" s="388" t="s">
        <v>641</v>
      </c>
      <c r="T1056" s="439"/>
      <c r="U1056" s="439"/>
      <c r="V1056" s="439"/>
      <c r="W1056" s="439"/>
      <c r="X1056" s="439"/>
      <c r="Y1056" s="439"/>
      <c r="Z1056" s="433"/>
      <c r="AA1056" s="439"/>
      <c r="AB1056" s="439"/>
      <c r="AC1056" s="439"/>
      <c r="AD1056" s="439"/>
      <c r="AE1056" s="439"/>
      <c r="AF1056" s="439"/>
      <c r="AG1056" s="446"/>
      <c r="AH1056" s="383"/>
      <c r="AI1056" s="378"/>
      <c r="AJ1056" s="378"/>
      <c r="AK1056" s="378"/>
      <c r="AL1056" s="1021"/>
      <c r="AM1056" s="1022"/>
      <c r="AN1056" s="1022"/>
      <c r="AO1056" s="1023"/>
    </row>
    <row r="1057" spans="1:41" ht="18.75" hidden="1" customHeight="1" x14ac:dyDescent="0.4">
      <c r="A1057" s="324" t="s">
        <v>462</v>
      </c>
      <c r="B1057" s="324" t="s">
        <v>163</v>
      </c>
      <c r="C1057" s="324" t="s">
        <v>462</v>
      </c>
      <c r="D1057" s="324" t="s">
        <v>462</v>
      </c>
      <c r="E1057" s="324" t="s">
        <v>462</v>
      </c>
      <c r="F1057" s="324" t="s">
        <v>462</v>
      </c>
      <c r="G1057" s="324" t="s">
        <v>462</v>
      </c>
      <c r="H1057" s="324" t="s">
        <v>462</v>
      </c>
      <c r="I1057" s="324" t="s">
        <v>462</v>
      </c>
      <c r="J1057" s="346" t="s">
        <v>473</v>
      </c>
      <c r="K1057" s="366">
        <v>26</v>
      </c>
      <c r="L1057" s="367" t="s">
        <v>767</v>
      </c>
      <c r="M1057" s="346" t="s">
        <v>473</v>
      </c>
      <c r="N1057" s="349" t="s">
        <v>743</v>
      </c>
      <c r="O1057" s="346" t="s">
        <v>473</v>
      </c>
      <c r="P1057" s="349" t="s">
        <v>727</v>
      </c>
      <c r="Q1057" s="390" t="s">
        <v>522</v>
      </c>
      <c r="R1057" s="371" t="s">
        <v>473</v>
      </c>
      <c r="S1057" s="372" t="s">
        <v>484</v>
      </c>
      <c r="T1057" s="372"/>
      <c r="U1057" s="375" t="s">
        <v>473</v>
      </c>
      <c r="V1057" s="372" t="s">
        <v>496</v>
      </c>
      <c r="W1057" s="372"/>
      <c r="X1057" s="375" t="s">
        <v>473</v>
      </c>
      <c r="Y1057" s="372" t="s">
        <v>497</v>
      </c>
      <c r="Z1057" s="376"/>
      <c r="AA1057" s="376"/>
      <c r="AB1057" s="376"/>
      <c r="AC1057" s="376"/>
      <c r="AD1057" s="391"/>
      <c r="AE1057" s="391"/>
      <c r="AF1057" s="391"/>
      <c r="AG1057" s="392"/>
      <c r="AH1057" s="383"/>
      <c r="AI1057" s="378"/>
      <c r="AJ1057" s="378"/>
      <c r="AK1057" s="378"/>
      <c r="AL1057" s="1021"/>
      <c r="AM1057" s="1022"/>
      <c r="AN1057" s="1022"/>
      <c r="AO1057" s="1023"/>
    </row>
    <row r="1058" spans="1:41" ht="18.75" hidden="1" customHeight="1" x14ac:dyDescent="0.4">
      <c r="A1058" s="324" t="s">
        <v>462</v>
      </c>
      <c r="B1058" s="324" t="s">
        <v>163</v>
      </c>
      <c r="C1058" s="324" t="s">
        <v>462</v>
      </c>
      <c r="D1058" s="324" t="s">
        <v>462</v>
      </c>
      <c r="E1058" s="324" t="s">
        <v>462</v>
      </c>
      <c r="F1058" s="324" t="s">
        <v>462</v>
      </c>
      <c r="G1058" s="324" t="s">
        <v>462</v>
      </c>
      <c r="H1058" s="324" t="s">
        <v>462</v>
      </c>
      <c r="I1058" s="324" t="s">
        <v>462</v>
      </c>
      <c r="J1058" s="365"/>
      <c r="K1058" s="366"/>
      <c r="L1058" s="367"/>
      <c r="M1058" s="368"/>
      <c r="N1058" s="349"/>
      <c r="O1058" s="369"/>
      <c r="P1058" s="349" t="s">
        <v>728</v>
      </c>
      <c r="Q1058" s="1027" t="s">
        <v>615</v>
      </c>
      <c r="R1058" s="394" t="s">
        <v>473</v>
      </c>
      <c r="S1058" s="395" t="s">
        <v>642</v>
      </c>
      <c r="T1058" s="437"/>
      <c r="U1058" s="438"/>
      <c r="V1058" s="399" t="s">
        <v>473</v>
      </c>
      <c r="W1058" s="395" t="s">
        <v>643</v>
      </c>
      <c r="X1058" s="391"/>
      <c r="Y1058" s="391"/>
      <c r="Z1058" s="399" t="s">
        <v>473</v>
      </c>
      <c r="AA1058" s="395" t="s">
        <v>644</v>
      </c>
      <c r="AB1058" s="391"/>
      <c r="AC1058" s="391"/>
      <c r="AD1058" s="391"/>
      <c r="AE1058" s="391"/>
      <c r="AF1058" s="391"/>
      <c r="AG1058" s="392"/>
      <c r="AH1058" s="383"/>
      <c r="AI1058" s="378"/>
      <c r="AJ1058" s="378"/>
      <c r="AK1058" s="378"/>
      <c r="AL1058" s="1021"/>
      <c r="AM1058" s="1022"/>
      <c r="AN1058" s="1022"/>
      <c r="AO1058" s="1023"/>
    </row>
    <row r="1059" spans="1:41" ht="18.75" hidden="1" customHeight="1" x14ac:dyDescent="0.4">
      <c r="A1059" s="324" t="s">
        <v>462</v>
      </c>
      <c r="B1059" s="324" t="s">
        <v>163</v>
      </c>
      <c r="C1059" s="324" t="s">
        <v>462</v>
      </c>
      <c r="D1059" s="324" t="s">
        <v>462</v>
      </c>
      <c r="E1059" s="324" t="s">
        <v>462</v>
      </c>
      <c r="F1059" s="324" t="s">
        <v>462</v>
      </c>
      <c r="G1059" s="324" t="s">
        <v>462</v>
      </c>
      <c r="H1059" s="324" t="s">
        <v>462</v>
      </c>
      <c r="I1059" s="324" t="s">
        <v>462</v>
      </c>
      <c r="J1059" s="365"/>
      <c r="K1059" s="366"/>
      <c r="L1059" s="367"/>
      <c r="M1059" s="368"/>
      <c r="N1059" s="349"/>
      <c r="O1059" s="346" t="s">
        <v>473</v>
      </c>
      <c r="P1059" s="349" t="s">
        <v>729</v>
      </c>
      <c r="Q1059" s="1018"/>
      <c r="R1059" s="426" t="s">
        <v>473</v>
      </c>
      <c r="S1059" s="388" t="s">
        <v>645</v>
      </c>
      <c r="T1059" s="439"/>
      <c r="U1059" s="439"/>
      <c r="V1059" s="439"/>
      <c r="W1059" s="439"/>
      <c r="X1059" s="439"/>
      <c r="Y1059" s="439"/>
      <c r="Z1059" s="428" t="s">
        <v>473</v>
      </c>
      <c r="AA1059" s="388" t="s">
        <v>646</v>
      </c>
      <c r="AB1059" s="433"/>
      <c r="AC1059" s="439"/>
      <c r="AD1059" s="439"/>
      <c r="AE1059" s="439"/>
      <c r="AF1059" s="439"/>
      <c r="AG1059" s="446"/>
      <c r="AH1059" s="383"/>
      <c r="AI1059" s="378"/>
      <c r="AJ1059" s="378"/>
      <c r="AK1059" s="378"/>
      <c r="AL1059" s="1021"/>
      <c r="AM1059" s="1022"/>
      <c r="AN1059" s="1022"/>
      <c r="AO1059" s="1023"/>
    </row>
    <row r="1060" spans="1:41" ht="18.75" hidden="1" customHeight="1" x14ac:dyDescent="0.4">
      <c r="A1060" s="324" t="s">
        <v>462</v>
      </c>
      <c r="B1060" s="324" t="s">
        <v>163</v>
      </c>
      <c r="C1060" s="324" t="s">
        <v>462</v>
      </c>
      <c r="D1060" s="324" t="s">
        <v>462</v>
      </c>
      <c r="E1060" s="324" t="s">
        <v>462</v>
      </c>
      <c r="F1060" s="324" t="s">
        <v>462</v>
      </c>
      <c r="G1060" s="324" t="s">
        <v>462</v>
      </c>
      <c r="H1060" s="324" t="s">
        <v>462</v>
      </c>
      <c r="I1060" s="324" t="s">
        <v>462</v>
      </c>
      <c r="J1060" s="365"/>
      <c r="K1060" s="366"/>
      <c r="L1060" s="367"/>
      <c r="M1060" s="368"/>
      <c r="N1060" s="349"/>
      <c r="O1060" s="369"/>
      <c r="P1060" s="349" t="s">
        <v>730</v>
      </c>
      <c r="Q1060" s="387" t="s">
        <v>444</v>
      </c>
      <c r="R1060" s="371" t="s">
        <v>473</v>
      </c>
      <c r="S1060" s="372" t="s">
        <v>484</v>
      </c>
      <c r="T1060" s="372"/>
      <c r="U1060" s="375" t="s">
        <v>473</v>
      </c>
      <c r="V1060" s="372" t="s">
        <v>525</v>
      </c>
      <c r="W1060" s="372"/>
      <c r="X1060" s="375" t="s">
        <v>473</v>
      </c>
      <c r="Y1060" s="372" t="s">
        <v>587</v>
      </c>
      <c r="Z1060" s="393"/>
      <c r="AA1060" s="375" t="s">
        <v>473</v>
      </c>
      <c r="AB1060" s="372" t="s">
        <v>526</v>
      </c>
      <c r="AC1060" s="393"/>
      <c r="AD1060" s="393"/>
      <c r="AE1060" s="393"/>
      <c r="AF1060" s="393"/>
      <c r="AG1060" s="436"/>
      <c r="AH1060" s="383"/>
      <c r="AI1060" s="378"/>
      <c r="AJ1060" s="378"/>
      <c r="AK1060" s="378"/>
      <c r="AL1060" s="1024"/>
      <c r="AM1060" s="1025"/>
      <c r="AN1060" s="1025"/>
      <c r="AO1060" s="1026"/>
    </row>
    <row r="1061" spans="1:41" ht="18.75" hidden="1" customHeight="1" x14ac:dyDescent="0.4">
      <c r="A1061" s="324" t="s">
        <v>462</v>
      </c>
      <c r="B1061" s="324" t="s">
        <v>163</v>
      </c>
      <c r="C1061" s="324" t="s">
        <v>462</v>
      </c>
      <c r="D1061" s="324" t="s">
        <v>462</v>
      </c>
      <c r="E1061" s="324" t="s">
        <v>462</v>
      </c>
      <c r="F1061" s="324" t="s">
        <v>462</v>
      </c>
      <c r="G1061" s="324" t="s">
        <v>462</v>
      </c>
      <c r="H1061" s="324" t="s">
        <v>462</v>
      </c>
      <c r="I1061" s="324" t="s">
        <v>462</v>
      </c>
      <c r="J1061" s="346"/>
      <c r="K1061" s="366"/>
      <c r="L1061" s="367"/>
      <c r="M1061" s="368"/>
      <c r="N1061" s="349"/>
      <c r="O1061" s="369"/>
      <c r="P1061" s="349"/>
      <c r="Q1061" s="1028" t="s">
        <v>689</v>
      </c>
      <c r="R1061" s="1030" t="s">
        <v>473</v>
      </c>
      <c r="S1061" s="1032" t="s">
        <v>484</v>
      </c>
      <c r="T1061" s="1032"/>
      <c r="U1061" s="1034" t="s">
        <v>473</v>
      </c>
      <c r="V1061" s="1032" t="s">
        <v>499</v>
      </c>
      <c r="W1061" s="1032"/>
      <c r="X1061" s="326"/>
      <c r="Y1061" s="326"/>
      <c r="Z1061" s="326"/>
      <c r="AA1061" s="326"/>
      <c r="AB1061" s="326"/>
      <c r="AC1061" s="326"/>
      <c r="AD1061" s="326"/>
      <c r="AE1061" s="326"/>
      <c r="AF1061" s="326"/>
      <c r="AG1061" s="432"/>
      <c r="AH1061" s="383"/>
      <c r="AI1061" s="378"/>
      <c r="AJ1061" s="378"/>
      <c r="AK1061" s="378"/>
      <c r="AL1061" s="1021"/>
      <c r="AM1061" s="1022"/>
      <c r="AN1061" s="1022"/>
      <c r="AO1061" s="1023"/>
    </row>
    <row r="1062" spans="1:41" ht="18.75" hidden="1" customHeight="1" x14ac:dyDescent="0.4">
      <c r="A1062" s="324" t="s">
        <v>462</v>
      </c>
      <c r="B1062" s="324" t="s">
        <v>163</v>
      </c>
      <c r="C1062" s="324" t="s">
        <v>462</v>
      </c>
      <c r="D1062" s="324" t="s">
        <v>462</v>
      </c>
      <c r="E1062" s="324" t="s">
        <v>462</v>
      </c>
      <c r="F1062" s="324" t="s">
        <v>462</v>
      </c>
      <c r="G1062" s="324" t="s">
        <v>462</v>
      </c>
      <c r="H1062" s="324" t="s">
        <v>462</v>
      </c>
      <c r="I1062" s="324" t="s">
        <v>462</v>
      </c>
      <c r="J1062" s="365"/>
      <c r="K1062" s="366"/>
      <c r="L1062" s="367"/>
      <c r="M1062" s="368"/>
      <c r="N1062" s="349"/>
      <c r="O1062" s="369"/>
      <c r="P1062" s="349"/>
      <c r="Q1062" s="1029"/>
      <c r="R1062" s="1031"/>
      <c r="S1062" s="1033"/>
      <c r="T1062" s="1033"/>
      <c r="U1062" s="1035"/>
      <c r="V1062" s="1033"/>
      <c r="W1062" s="1033"/>
      <c r="X1062" s="433"/>
      <c r="Y1062" s="433"/>
      <c r="Z1062" s="433"/>
      <c r="AA1062" s="433"/>
      <c r="AB1062" s="433"/>
      <c r="AC1062" s="433"/>
      <c r="AD1062" s="433"/>
      <c r="AE1062" s="433"/>
      <c r="AF1062" s="433"/>
      <c r="AG1062" s="434"/>
      <c r="AH1062" s="383"/>
      <c r="AI1062" s="378"/>
      <c r="AJ1062" s="378"/>
      <c r="AK1062" s="378"/>
      <c r="AL1062" s="1021"/>
      <c r="AM1062" s="1022"/>
      <c r="AN1062" s="1022"/>
      <c r="AO1062" s="1023"/>
    </row>
    <row r="1063" spans="1:41" ht="18.75" hidden="1" customHeight="1" x14ac:dyDescent="0.4">
      <c r="A1063" s="324" t="s">
        <v>462</v>
      </c>
      <c r="B1063" s="324" t="s">
        <v>163</v>
      </c>
      <c r="C1063" s="324" t="s">
        <v>462</v>
      </c>
      <c r="D1063" s="324" t="s">
        <v>462</v>
      </c>
      <c r="E1063" s="324" t="s">
        <v>462</v>
      </c>
      <c r="F1063" s="324" t="s">
        <v>462</v>
      </c>
      <c r="G1063" s="324" t="s">
        <v>462</v>
      </c>
      <c r="H1063" s="324" t="s">
        <v>462</v>
      </c>
      <c r="I1063" s="324" t="s">
        <v>462</v>
      </c>
      <c r="J1063" s="365"/>
      <c r="K1063" s="366"/>
      <c r="L1063" s="367"/>
      <c r="M1063" s="368"/>
      <c r="N1063" s="349"/>
      <c r="O1063" s="369"/>
      <c r="P1063" s="380"/>
      <c r="Q1063" s="1000" t="s">
        <v>527</v>
      </c>
      <c r="R1063" s="394" t="s">
        <v>473</v>
      </c>
      <c r="S1063" s="395" t="s">
        <v>484</v>
      </c>
      <c r="T1063" s="395"/>
      <c r="U1063" s="396"/>
      <c r="V1063" s="397"/>
      <c r="W1063" s="397"/>
      <c r="X1063" s="396"/>
      <c r="Y1063" s="397"/>
      <c r="Z1063" s="398"/>
      <c r="AA1063" s="396"/>
      <c r="AB1063" s="397"/>
      <c r="AC1063" s="398"/>
      <c r="AD1063" s="399" t="s">
        <v>473</v>
      </c>
      <c r="AE1063" s="395" t="s">
        <v>528</v>
      </c>
      <c r="AF1063" s="391"/>
      <c r="AG1063" s="392"/>
      <c r="AH1063" s="378"/>
      <c r="AI1063" s="378"/>
      <c r="AJ1063" s="378"/>
      <c r="AK1063" s="378"/>
      <c r="AL1063" s="1021"/>
      <c r="AM1063" s="1022"/>
      <c r="AN1063" s="1022"/>
      <c r="AO1063" s="1023"/>
    </row>
    <row r="1064" spans="1:41" ht="18.75" hidden="1" customHeight="1" x14ac:dyDescent="0.4">
      <c r="A1064" s="324" t="s">
        <v>462</v>
      </c>
      <c r="B1064" s="324" t="s">
        <v>163</v>
      </c>
      <c r="C1064" s="324" t="s">
        <v>462</v>
      </c>
      <c r="D1064" s="324" t="s">
        <v>462</v>
      </c>
      <c r="E1064" s="324" t="s">
        <v>462</v>
      </c>
      <c r="F1064" s="324" t="s">
        <v>462</v>
      </c>
      <c r="G1064" s="324" t="s">
        <v>462</v>
      </c>
      <c r="H1064" s="324" t="s">
        <v>462</v>
      </c>
      <c r="I1064" s="324" t="s">
        <v>462</v>
      </c>
      <c r="J1064" s="365"/>
      <c r="K1064" s="366"/>
      <c r="L1064" s="367"/>
      <c r="M1064" s="368"/>
      <c r="N1064" s="349"/>
      <c r="O1064" s="369"/>
      <c r="P1064" s="380"/>
      <c r="Q1064" s="1028"/>
      <c r="R1064" s="346" t="s">
        <v>473</v>
      </c>
      <c r="S1064" s="347" t="s">
        <v>529</v>
      </c>
      <c r="T1064" s="347"/>
      <c r="U1064" s="339"/>
      <c r="V1064" s="339" t="s">
        <v>473</v>
      </c>
      <c r="W1064" s="347" t="s">
        <v>530</v>
      </c>
      <c r="X1064" s="339"/>
      <c r="Y1064" s="339"/>
      <c r="Z1064" s="339" t="s">
        <v>473</v>
      </c>
      <c r="AA1064" s="347" t="s">
        <v>531</v>
      </c>
      <c r="AB1064" s="326"/>
      <c r="AC1064" s="347"/>
      <c r="AD1064" s="339" t="s">
        <v>473</v>
      </c>
      <c r="AE1064" s="347" t="s">
        <v>532</v>
      </c>
      <c r="AF1064" s="400"/>
      <c r="AG1064" s="401"/>
      <c r="AH1064" s="378"/>
      <c r="AI1064" s="378"/>
      <c r="AJ1064" s="378"/>
      <c r="AK1064" s="378"/>
      <c r="AL1064" s="1021"/>
      <c r="AM1064" s="1022"/>
      <c r="AN1064" s="1022"/>
      <c r="AO1064" s="1023"/>
    </row>
    <row r="1065" spans="1:41" ht="18.75" hidden="1" customHeight="1" x14ac:dyDescent="0.4">
      <c r="A1065" s="324" t="s">
        <v>462</v>
      </c>
      <c r="B1065" s="324" t="s">
        <v>163</v>
      </c>
      <c r="C1065" s="324" t="s">
        <v>462</v>
      </c>
      <c r="D1065" s="324" t="s">
        <v>462</v>
      </c>
      <c r="E1065" s="324" t="s">
        <v>462</v>
      </c>
      <c r="F1065" s="324" t="s">
        <v>462</v>
      </c>
      <c r="G1065" s="324" t="s">
        <v>462</v>
      </c>
      <c r="H1065" s="324" t="s">
        <v>462</v>
      </c>
      <c r="I1065" s="324" t="s">
        <v>462</v>
      </c>
      <c r="J1065" s="365"/>
      <c r="K1065" s="366"/>
      <c r="L1065" s="367"/>
      <c r="M1065" s="368"/>
      <c r="N1065" s="349"/>
      <c r="O1065" s="369"/>
      <c r="P1065" s="380"/>
      <c r="Q1065" s="1028"/>
      <c r="R1065" s="346" t="s">
        <v>473</v>
      </c>
      <c r="S1065" s="347" t="s">
        <v>533</v>
      </c>
      <c r="T1065" s="347"/>
      <c r="U1065" s="339"/>
      <c r="V1065" s="339" t="s">
        <v>473</v>
      </c>
      <c r="W1065" s="347" t="s">
        <v>534</v>
      </c>
      <c r="X1065" s="339"/>
      <c r="Y1065" s="339"/>
      <c r="Z1065" s="339" t="s">
        <v>473</v>
      </c>
      <c r="AA1065" s="347" t="s">
        <v>535</v>
      </c>
      <c r="AB1065" s="326"/>
      <c r="AC1065" s="347"/>
      <c r="AD1065" s="339" t="s">
        <v>473</v>
      </c>
      <c r="AE1065" s="347" t="s">
        <v>536</v>
      </c>
      <c r="AF1065" s="400"/>
      <c r="AG1065" s="401"/>
      <c r="AH1065" s="378"/>
      <c r="AI1065" s="378"/>
      <c r="AJ1065" s="378"/>
      <c r="AK1065" s="378"/>
      <c r="AL1065" s="1021"/>
      <c r="AM1065" s="1022"/>
      <c r="AN1065" s="1022"/>
      <c r="AO1065" s="1023"/>
    </row>
    <row r="1066" spans="1:41" ht="18.75" hidden="1" customHeight="1" x14ac:dyDescent="0.4">
      <c r="A1066" s="337" t="s">
        <v>462</v>
      </c>
      <c r="B1066" s="337" t="s">
        <v>163</v>
      </c>
      <c r="C1066" s="337" t="s">
        <v>462</v>
      </c>
      <c r="D1066" s="337" t="s">
        <v>462</v>
      </c>
      <c r="E1066" s="337" t="s">
        <v>462</v>
      </c>
      <c r="F1066" s="337" t="s">
        <v>462</v>
      </c>
      <c r="G1066" s="337" t="s">
        <v>462</v>
      </c>
      <c r="H1066" s="337" t="s">
        <v>462</v>
      </c>
      <c r="I1066" s="338" t="s">
        <v>462</v>
      </c>
      <c r="J1066" s="365"/>
      <c r="K1066" s="366"/>
      <c r="L1066" s="367"/>
      <c r="M1066" s="368"/>
      <c r="N1066" s="349"/>
      <c r="O1066" s="369"/>
      <c r="P1066" s="380"/>
      <c r="Q1066" s="1028"/>
      <c r="R1066" s="346" t="s">
        <v>473</v>
      </c>
      <c r="S1066" s="347" t="s">
        <v>537</v>
      </c>
      <c r="T1066" s="347"/>
      <c r="U1066" s="339"/>
      <c r="V1066" s="339" t="s">
        <v>473</v>
      </c>
      <c r="W1066" s="347" t="s">
        <v>538</v>
      </c>
      <c r="X1066" s="339"/>
      <c r="Y1066" s="339"/>
      <c r="Z1066" s="339" t="s">
        <v>473</v>
      </c>
      <c r="AA1066" s="347" t="s">
        <v>539</v>
      </c>
      <c r="AB1066" s="326"/>
      <c r="AC1066" s="347"/>
      <c r="AD1066" s="339" t="s">
        <v>473</v>
      </c>
      <c r="AE1066" s="347" t="s">
        <v>540</v>
      </c>
      <c r="AF1066" s="400"/>
      <c r="AG1066" s="401"/>
      <c r="AH1066" s="378"/>
      <c r="AI1066" s="378"/>
      <c r="AJ1066" s="378"/>
      <c r="AK1066" s="378"/>
      <c r="AL1066" s="1021"/>
      <c r="AM1066" s="1022"/>
      <c r="AN1066" s="1022"/>
      <c r="AO1066" s="1023"/>
    </row>
    <row r="1067" spans="1:41" ht="18.75" hidden="1" customHeight="1" x14ac:dyDescent="0.4">
      <c r="A1067" s="337" t="s">
        <v>462</v>
      </c>
      <c r="B1067" s="337" t="s">
        <v>163</v>
      </c>
      <c r="C1067" s="337" t="s">
        <v>462</v>
      </c>
      <c r="D1067" s="337" t="s">
        <v>462</v>
      </c>
      <c r="E1067" s="337" t="s">
        <v>462</v>
      </c>
      <c r="F1067" s="337" t="s">
        <v>462</v>
      </c>
      <c r="G1067" s="337" t="s">
        <v>462</v>
      </c>
      <c r="H1067" s="337" t="s">
        <v>462</v>
      </c>
      <c r="I1067" s="338" t="s">
        <v>462</v>
      </c>
      <c r="J1067" s="365"/>
      <c r="K1067" s="366"/>
      <c r="L1067" s="367"/>
      <c r="M1067" s="368"/>
      <c r="N1067" s="349"/>
      <c r="O1067" s="369"/>
      <c r="P1067" s="380"/>
      <c r="Q1067" s="1028"/>
      <c r="R1067" s="346" t="s">
        <v>473</v>
      </c>
      <c r="S1067" s="347" t="s">
        <v>541</v>
      </c>
      <c r="T1067" s="347"/>
      <c r="U1067" s="339"/>
      <c r="V1067" s="339" t="s">
        <v>473</v>
      </c>
      <c r="W1067" s="347" t="s">
        <v>542</v>
      </c>
      <c r="X1067" s="339"/>
      <c r="Y1067" s="339"/>
      <c r="Z1067" s="339" t="s">
        <v>473</v>
      </c>
      <c r="AA1067" s="347" t="s">
        <v>543</v>
      </c>
      <c r="AB1067" s="326"/>
      <c r="AC1067" s="347"/>
      <c r="AD1067" s="339" t="s">
        <v>473</v>
      </c>
      <c r="AE1067" s="347" t="s">
        <v>544</v>
      </c>
      <c r="AF1067" s="400"/>
      <c r="AG1067" s="401"/>
      <c r="AH1067" s="378"/>
      <c r="AI1067" s="378"/>
      <c r="AJ1067" s="378"/>
      <c r="AK1067" s="378"/>
      <c r="AL1067" s="1021"/>
      <c r="AM1067" s="1022"/>
      <c r="AN1067" s="1022"/>
      <c r="AO1067" s="1023"/>
    </row>
    <row r="1068" spans="1:41" ht="18.75" hidden="1" customHeight="1" x14ac:dyDescent="0.4">
      <c r="A1068" s="344" t="s">
        <v>462</v>
      </c>
      <c r="B1068" s="344" t="s">
        <v>163</v>
      </c>
      <c r="C1068" s="344" t="s">
        <v>462</v>
      </c>
      <c r="D1068" s="344" t="s">
        <v>462</v>
      </c>
      <c r="E1068" s="344" t="s">
        <v>462</v>
      </c>
      <c r="F1068" s="344" t="s">
        <v>462</v>
      </c>
      <c r="G1068" s="344" t="s">
        <v>462</v>
      </c>
      <c r="H1068" s="344" t="s">
        <v>462</v>
      </c>
      <c r="I1068" s="345" t="s">
        <v>462</v>
      </c>
      <c r="J1068" s="365"/>
      <c r="K1068" s="366"/>
      <c r="L1068" s="367"/>
      <c r="M1068" s="368"/>
      <c r="N1068" s="349"/>
      <c r="O1068" s="369"/>
      <c r="P1068" s="380"/>
      <c r="Q1068" s="1028"/>
      <c r="R1068" s="346" t="s">
        <v>473</v>
      </c>
      <c r="S1068" s="347" t="s">
        <v>545</v>
      </c>
      <c r="T1068" s="347"/>
      <c r="U1068" s="339"/>
      <c r="V1068" s="339"/>
      <c r="W1068" s="347"/>
      <c r="X1068" s="339"/>
      <c r="Y1068" s="339"/>
      <c r="Z1068" s="339"/>
      <c r="AA1068" s="347"/>
      <c r="AB1068" s="326"/>
      <c r="AC1068" s="347"/>
      <c r="AD1068" s="339"/>
      <c r="AE1068" s="347"/>
      <c r="AF1068" s="400"/>
      <c r="AG1068" s="401"/>
      <c r="AH1068" s="378"/>
      <c r="AI1068" s="378"/>
      <c r="AJ1068" s="378"/>
      <c r="AK1068" s="378"/>
      <c r="AL1068" s="1045"/>
      <c r="AM1068" s="1046"/>
      <c r="AN1068" s="1046"/>
      <c r="AO1068" s="1047"/>
    </row>
    <row r="1069" spans="1:41" ht="18.75" hidden="1" customHeight="1" x14ac:dyDescent="0.4">
      <c r="A1069" s="324" t="s">
        <v>462</v>
      </c>
      <c r="B1069" s="324" t="s">
        <v>163</v>
      </c>
      <c r="C1069" s="324" t="s">
        <v>462</v>
      </c>
      <c r="D1069" s="324" t="s">
        <v>462</v>
      </c>
      <c r="E1069" s="324" t="s">
        <v>462</v>
      </c>
      <c r="F1069" s="324" t="s">
        <v>163</v>
      </c>
      <c r="G1069" s="324" t="s">
        <v>462</v>
      </c>
      <c r="H1069" s="324" t="s">
        <v>462</v>
      </c>
      <c r="I1069" s="324" t="s">
        <v>462</v>
      </c>
      <c r="J1069" s="350"/>
      <c r="K1069" s="351"/>
      <c r="L1069" s="352"/>
      <c r="M1069" s="353"/>
      <c r="N1069" s="419"/>
      <c r="O1069" s="353"/>
      <c r="P1069" s="342"/>
      <c r="Q1069" s="1014" t="s">
        <v>666</v>
      </c>
      <c r="R1069" s="363" t="s">
        <v>473</v>
      </c>
      <c r="S1069" s="340" t="s">
        <v>549</v>
      </c>
      <c r="T1069" s="442"/>
      <c r="U1069" s="458"/>
      <c r="V1069" s="444" t="s">
        <v>473</v>
      </c>
      <c r="W1069" s="340" t="s">
        <v>622</v>
      </c>
      <c r="X1069" s="443"/>
      <c r="Y1069" s="443"/>
      <c r="Z1069" s="444" t="s">
        <v>473</v>
      </c>
      <c r="AA1069" s="340" t="s">
        <v>623</v>
      </c>
      <c r="AB1069" s="443"/>
      <c r="AC1069" s="443"/>
      <c r="AD1069" s="444" t="s">
        <v>473</v>
      </c>
      <c r="AE1069" s="340" t="s">
        <v>624</v>
      </c>
      <c r="AF1069" s="443"/>
      <c r="AG1069" s="445"/>
      <c r="AH1069" s="363" t="s">
        <v>473</v>
      </c>
      <c r="AI1069" s="340" t="s">
        <v>487</v>
      </c>
      <c r="AJ1069" s="340"/>
      <c r="AK1069" s="364"/>
      <c r="AL1069" s="1021"/>
      <c r="AM1069" s="1022"/>
      <c r="AN1069" s="1022"/>
      <c r="AO1069" s="1023"/>
    </row>
    <row r="1070" spans="1:41" ht="18.75" hidden="1" customHeight="1" x14ac:dyDescent="0.4">
      <c r="A1070" s="324" t="s">
        <v>462</v>
      </c>
      <c r="B1070" s="324" t="s">
        <v>163</v>
      </c>
      <c r="C1070" s="324" t="s">
        <v>462</v>
      </c>
      <c r="D1070" s="324" t="s">
        <v>462</v>
      </c>
      <c r="E1070" s="324" t="s">
        <v>462</v>
      </c>
      <c r="F1070" s="324" t="s">
        <v>163</v>
      </c>
      <c r="G1070" s="324" t="s">
        <v>462</v>
      </c>
      <c r="H1070" s="324" t="s">
        <v>462</v>
      </c>
      <c r="I1070" s="324" t="s">
        <v>462</v>
      </c>
      <c r="J1070" s="365"/>
      <c r="K1070" s="366"/>
      <c r="L1070" s="367"/>
      <c r="M1070" s="368"/>
      <c r="N1070" s="380"/>
      <c r="O1070" s="368"/>
      <c r="P1070" s="349"/>
      <c r="Q1070" s="1018"/>
      <c r="R1070" s="426" t="s">
        <v>473</v>
      </c>
      <c r="S1070" s="388" t="s">
        <v>625</v>
      </c>
      <c r="T1070" s="427"/>
      <c r="U1070" s="455"/>
      <c r="V1070" s="428" t="s">
        <v>473</v>
      </c>
      <c r="W1070" s="388" t="s">
        <v>550</v>
      </c>
      <c r="X1070" s="433"/>
      <c r="Y1070" s="433"/>
      <c r="Z1070" s="433"/>
      <c r="AA1070" s="433"/>
      <c r="AB1070" s="433"/>
      <c r="AC1070" s="433"/>
      <c r="AD1070" s="433"/>
      <c r="AE1070" s="433"/>
      <c r="AF1070" s="433"/>
      <c r="AG1070" s="434"/>
      <c r="AH1070" s="339" t="s">
        <v>473</v>
      </c>
      <c r="AI1070" s="347" t="s">
        <v>491</v>
      </c>
      <c r="AJ1070" s="378"/>
      <c r="AK1070" s="379"/>
      <c r="AL1070" s="1021"/>
      <c r="AM1070" s="1022"/>
      <c r="AN1070" s="1022"/>
      <c r="AO1070" s="1023"/>
    </row>
    <row r="1071" spans="1:41" ht="18.75" hidden="1" customHeight="1" x14ac:dyDescent="0.4">
      <c r="A1071" s="324" t="s">
        <v>462</v>
      </c>
      <c r="B1071" s="324" t="s">
        <v>163</v>
      </c>
      <c r="C1071" s="324" t="s">
        <v>462</v>
      </c>
      <c r="D1071" s="324" t="s">
        <v>462</v>
      </c>
      <c r="E1071" s="324" t="s">
        <v>462</v>
      </c>
      <c r="F1071" s="324" t="s">
        <v>163</v>
      </c>
      <c r="G1071" s="324" t="s">
        <v>462</v>
      </c>
      <c r="H1071" s="324" t="s">
        <v>462</v>
      </c>
      <c r="I1071" s="324" t="s">
        <v>462</v>
      </c>
      <c r="J1071" s="365"/>
      <c r="K1071" s="366"/>
      <c r="L1071" s="367"/>
      <c r="M1071" s="368"/>
      <c r="N1071" s="380"/>
      <c r="O1071" s="368"/>
      <c r="P1071" s="349"/>
      <c r="Q1071" s="1027" t="s">
        <v>483</v>
      </c>
      <c r="R1071" s="394" t="s">
        <v>473</v>
      </c>
      <c r="S1071" s="395" t="s">
        <v>484</v>
      </c>
      <c r="T1071" s="395"/>
      <c r="U1071" s="438"/>
      <c r="V1071" s="399" t="s">
        <v>473</v>
      </c>
      <c r="W1071" s="395" t="s">
        <v>588</v>
      </c>
      <c r="X1071" s="395"/>
      <c r="Y1071" s="438"/>
      <c r="Z1071" s="399" t="s">
        <v>473</v>
      </c>
      <c r="AA1071" s="430" t="s">
        <v>626</v>
      </c>
      <c r="AB1071" s="430"/>
      <c r="AC1071" s="430"/>
      <c r="AD1071" s="391"/>
      <c r="AE1071" s="438"/>
      <c r="AF1071" s="430"/>
      <c r="AG1071" s="392"/>
      <c r="AH1071" s="383"/>
      <c r="AI1071" s="378"/>
      <c r="AJ1071" s="378"/>
      <c r="AK1071" s="379"/>
      <c r="AL1071" s="1021"/>
      <c r="AM1071" s="1022"/>
      <c r="AN1071" s="1022"/>
      <c r="AO1071" s="1023"/>
    </row>
    <row r="1072" spans="1:41" ht="18.75" hidden="1" customHeight="1" x14ac:dyDescent="0.4">
      <c r="A1072" s="324" t="s">
        <v>462</v>
      </c>
      <c r="B1072" s="324" t="s">
        <v>163</v>
      </c>
      <c r="C1072" s="324" t="s">
        <v>462</v>
      </c>
      <c r="D1072" s="324" t="s">
        <v>462</v>
      </c>
      <c r="E1072" s="324" t="s">
        <v>462</v>
      </c>
      <c r="F1072" s="324" t="s">
        <v>163</v>
      </c>
      <c r="G1072" s="324" t="s">
        <v>462</v>
      </c>
      <c r="H1072" s="324" t="s">
        <v>462</v>
      </c>
      <c r="I1072" s="324" t="s">
        <v>462</v>
      </c>
      <c r="J1072" s="365"/>
      <c r="K1072" s="366"/>
      <c r="L1072" s="367"/>
      <c r="M1072" s="368"/>
      <c r="N1072" s="380"/>
      <c r="O1072" s="368"/>
      <c r="P1072" s="349"/>
      <c r="Q1072" s="1018"/>
      <c r="R1072" s="426" t="s">
        <v>473</v>
      </c>
      <c r="S1072" s="433" t="s">
        <v>627</v>
      </c>
      <c r="T1072" s="433"/>
      <c r="U1072" s="433"/>
      <c r="V1072" s="428" t="s">
        <v>473</v>
      </c>
      <c r="W1072" s="433" t="s">
        <v>628</v>
      </c>
      <c r="X1072" s="455"/>
      <c r="Y1072" s="433"/>
      <c r="Z1072" s="433"/>
      <c r="AA1072" s="455"/>
      <c r="AB1072" s="433"/>
      <c r="AC1072" s="433"/>
      <c r="AD1072" s="439"/>
      <c r="AE1072" s="455"/>
      <c r="AF1072" s="433"/>
      <c r="AG1072" s="446"/>
      <c r="AH1072" s="383"/>
      <c r="AI1072" s="378"/>
      <c r="AJ1072" s="378"/>
      <c r="AK1072" s="379"/>
      <c r="AL1072" s="1021"/>
      <c r="AM1072" s="1022"/>
      <c r="AN1072" s="1022"/>
      <c r="AO1072" s="1023"/>
    </row>
    <row r="1073" spans="1:41" ht="19.5" hidden="1" customHeight="1" x14ac:dyDescent="0.4">
      <c r="A1073" s="324" t="s">
        <v>462</v>
      </c>
      <c r="B1073" s="324" t="s">
        <v>163</v>
      </c>
      <c r="C1073" s="324" t="s">
        <v>462</v>
      </c>
      <c r="D1073" s="324" t="s">
        <v>462</v>
      </c>
      <c r="E1073" s="324" t="s">
        <v>462</v>
      </c>
      <c r="F1073" s="324" t="s">
        <v>163</v>
      </c>
      <c r="G1073" s="324" t="s">
        <v>462</v>
      </c>
      <c r="H1073" s="324" t="s">
        <v>462</v>
      </c>
      <c r="I1073" s="324" t="s">
        <v>462</v>
      </c>
      <c r="J1073" s="365"/>
      <c r="K1073" s="366"/>
      <c r="L1073" s="367"/>
      <c r="M1073" s="368"/>
      <c r="N1073" s="349"/>
      <c r="O1073" s="369"/>
      <c r="P1073" s="380"/>
      <c r="Q1073" s="381" t="s">
        <v>492</v>
      </c>
      <c r="R1073" s="371" t="s">
        <v>473</v>
      </c>
      <c r="S1073" s="372" t="s">
        <v>489</v>
      </c>
      <c r="T1073" s="373"/>
      <c r="U1073" s="374"/>
      <c r="V1073" s="375" t="s">
        <v>473</v>
      </c>
      <c r="W1073" s="372" t="s">
        <v>493</v>
      </c>
      <c r="X1073" s="375"/>
      <c r="Y1073" s="372"/>
      <c r="Z1073" s="376"/>
      <c r="AA1073" s="376"/>
      <c r="AB1073" s="376"/>
      <c r="AC1073" s="376"/>
      <c r="AD1073" s="376"/>
      <c r="AE1073" s="376"/>
      <c r="AF1073" s="376"/>
      <c r="AG1073" s="382"/>
      <c r="AH1073" s="378"/>
      <c r="AI1073" s="378"/>
      <c r="AJ1073" s="378"/>
      <c r="AK1073" s="379"/>
      <c r="AL1073" s="1021"/>
      <c r="AM1073" s="1022"/>
      <c r="AN1073" s="1022"/>
      <c r="AO1073" s="1023"/>
    </row>
    <row r="1074" spans="1:41" ht="19.5" hidden="1" customHeight="1" x14ac:dyDescent="0.4">
      <c r="A1074" s="324" t="s">
        <v>462</v>
      </c>
      <c r="B1074" s="324" t="s">
        <v>163</v>
      </c>
      <c r="C1074" s="324" t="s">
        <v>462</v>
      </c>
      <c r="D1074" s="324" t="s">
        <v>462</v>
      </c>
      <c r="E1074" s="324" t="s">
        <v>462</v>
      </c>
      <c r="F1074" s="324" t="s">
        <v>163</v>
      </c>
      <c r="G1074" s="324" t="s">
        <v>462</v>
      </c>
      <c r="H1074" s="324" t="s">
        <v>462</v>
      </c>
      <c r="I1074" s="324" t="s">
        <v>462</v>
      </c>
      <c r="J1074" s="365"/>
      <c r="K1074" s="366"/>
      <c r="L1074" s="367"/>
      <c r="M1074" s="368"/>
      <c r="N1074" s="349"/>
      <c r="O1074" s="369"/>
      <c r="P1074" s="380"/>
      <c r="Q1074" s="381" t="s">
        <v>494</v>
      </c>
      <c r="R1074" s="371" t="s">
        <v>473</v>
      </c>
      <c r="S1074" s="372" t="s">
        <v>489</v>
      </c>
      <c r="T1074" s="373"/>
      <c r="U1074" s="374"/>
      <c r="V1074" s="375" t="s">
        <v>473</v>
      </c>
      <c r="W1074" s="372" t="s">
        <v>493</v>
      </c>
      <c r="X1074" s="375"/>
      <c r="Y1074" s="372"/>
      <c r="Z1074" s="376"/>
      <c r="AA1074" s="376"/>
      <c r="AB1074" s="376"/>
      <c r="AC1074" s="376"/>
      <c r="AD1074" s="376"/>
      <c r="AE1074" s="376"/>
      <c r="AF1074" s="376"/>
      <c r="AG1074" s="382"/>
      <c r="AH1074" s="378"/>
      <c r="AI1074" s="378"/>
      <c r="AJ1074" s="378"/>
      <c r="AK1074" s="379"/>
      <c r="AL1074" s="1021"/>
      <c r="AM1074" s="1022"/>
      <c r="AN1074" s="1022"/>
      <c r="AO1074" s="1023"/>
    </row>
    <row r="1075" spans="1:41" ht="18.75" hidden="1" customHeight="1" x14ac:dyDescent="0.4">
      <c r="A1075" s="324" t="s">
        <v>462</v>
      </c>
      <c r="B1075" s="324" t="s">
        <v>163</v>
      </c>
      <c r="C1075" s="324" t="s">
        <v>462</v>
      </c>
      <c r="D1075" s="324" t="s">
        <v>462</v>
      </c>
      <c r="E1075" s="324" t="s">
        <v>462</v>
      </c>
      <c r="F1075" s="324" t="s">
        <v>163</v>
      </c>
      <c r="G1075" s="324" t="s">
        <v>462</v>
      </c>
      <c r="H1075" s="324" t="s">
        <v>462</v>
      </c>
      <c r="I1075" s="324" t="s">
        <v>462</v>
      </c>
      <c r="J1075" s="365"/>
      <c r="K1075" s="366"/>
      <c r="L1075" s="367"/>
      <c r="M1075" s="368"/>
      <c r="N1075" s="380"/>
      <c r="O1075" s="368"/>
      <c r="P1075" s="349"/>
      <c r="Q1075" s="387" t="s">
        <v>630</v>
      </c>
      <c r="R1075" s="371" t="s">
        <v>473</v>
      </c>
      <c r="S1075" s="372" t="s">
        <v>549</v>
      </c>
      <c r="T1075" s="373"/>
      <c r="U1075" s="374"/>
      <c r="V1075" s="375" t="s">
        <v>473</v>
      </c>
      <c r="W1075" s="372" t="s">
        <v>632</v>
      </c>
      <c r="X1075" s="376"/>
      <c r="Y1075" s="376"/>
      <c r="Z1075" s="376"/>
      <c r="AA1075" s="376"/>
      <c r="AB1075" s="376"/>
      <c r="AC1075" s="376"/>
      <c r="AD1075" s="376"/>
      <c r="AE1075" s="376"/>
      <c r="AF1075" s="376"/>
      <c r="AG1075" s="382"/>
      <c r="AH1075" s="383"/>
      <c r="AI1075" s="378"/>
      <c r="AJ1075" s="378"/>
      <c r="AK1075" s="379"/>
      <c r="AL1075" s="1021"/>
      <c r="AM1075" s="1022"/>
      <c r="AN1075" s="1022"/>
      <c r="AO1075" s="1023"/>
    </row>
    <row r="1076" spans="1:41" ht="18.75" hidden="1" customHeight="1" x14ac:dyDescent="0.4">
      <c r="A1076" s="324" t="s">
        <v>462</v>
      </c>
      <c r="B1076" s="324" t="s">
        <v>163</v>
      </c>
      <c r="C1076" s="324" t="s">
        <v>462</v>
      </c>
      <c r="D1076" s="324" t="s">
        <v>462</v>
      </c>
      <c r="E1076" s="324" t="s">
        <v>462</v>
      </c>
      <c r="F1076" s="324" t="s">
        <v>163</v>
      </c>
      <c r="G1076" s="324" t="s">
        <v>462</v>
      </c>
      <c r="H1076" s="324" t="s">
        <v>462</v>
      </c>
      <c r="I1076" s="324" t="s">
        <v>462</v>
      </c>
      <c r="J1076" s="365"/>
      <c r="K1076" s="366"/>
      <c r="L1076" s="367"/>
      <c r="M1076" s="368"/>
      <c r="N1076" s="380"/>
      <c r="O1076" s="346" t="s">
        <v>473</v>
      </c>
      <c r="P1076" s="349" t="s">
        <v>773</v>
      </c>
      <c r="Q1076" s="387" t="s">
        <v>633</v>
      </c>
      <c r="R1076" s="371" t="s">
        <v>473</v>
      </c>
      <c r="S1076" s="372" t="s">
        <v>549</v>
      </c>
      <c r="T1076" s="373"/>
      <c r="U1076" s="374"/>
      <c r="V1076" s="375" t="s">
        <v>473</v>
      </c>
      <c r="W1076" s="372" t="s">
        <v>632</v>
      </c>
      <c r="X1076" s="376"/>
      <c r="Y1076" s="376"/>
      <c r="Z1076" s="376"/>
      <c r="AA1076" s="376"/>
      <c r="AB1076" s="376"/>
      <c r="AC1076" s="376"/>
      <c r="AD1076" s="376"/>
      <c r="AE1076" s="376"/>
      <c r="AF1076" s="376"/>
      <c r="AG1076" s="382"/>
      <c r="AH1076" s="383"/>
      <c r="AI1076" s="378"/>
      <c r="AJ1076" s="378"/>
      <c r="AK1076" s="379"/>
      <c r="AL1076" s="1021"/>
      <c r="AM1076" s="1022"/>
      <c r="AN1076" s="1022"/>
      <c r="AO1076" s="1023"/>
    </row>
    <row r="1077" spans="1:41" ht="18.75" hidden="1" customHeight="1" x14ac:dyDescent="0.4">
      <c r="A1077" s="324" t="s">
        <v>462</v>
      </c>
      <c r="B1077" s="324" t="s">
        <v>163</v>
      </c>
      <c r="C1077" s="324" t="s">
        <v>462</v>
      </c>
      <c r="D1077" s="324" t="s">
        <v>462</v>
      </c>
      <c r="E1077" s="324" t="s">
        <v>462</v>
      </c>
      <c r="F1077" s="324" t="s">
        <v>163</v>
      </c>
      <c r="G1077" s="324" t="s">
        <v>462</v>
      </c>
      <c r="H1077" s="324" t="s">
        <v>462</v>
      </c>
      <c r="I1077" s="324" t="s">
        <v>462</v>
      </c>
      <c r="J1077" s="346" t="s">
        <v>473</v>
      </c>
      <c r="K1077" s="366" t="s">
        <v>774</v>
      </c>
      <c r="L1077" s="367" t="s">
        <v>765</v>
      </c>
      <c r="M1077" s="346" t="s">
        <v>473</v>
      </c>
      <c r="N1077" s="380" t="s">
        <v>775</v>
      </c>
      <c r="O1077" s="346" t="s">
        <v>473</v>
      </c>
      <c r="P1077" s="349" t="s">
        <v>638</v>
      </c>
      <c r="Q1077" s="387" t="s">
        <v>762</v>
      </c>
      <c r="R1077" s="371" t="s">
        <v>473</v>
      </c>
      <c r="S1077" s="372" t="s">
        <v>484</v>
      </c>
      <c r="T1077" s="373"/>
      <c r="U1077" s="375" t="s">
        <v>473</v>
      </c>
      <c r="V1077" s="372" t="s">
        <v>499</v>
      </c>
      <c r="W1077" s="376"/>
      <c r="X1077" s="376"/>
      <c r="Y1077" s="376"/>
      <c r="Z1077" s="373"/>
      <c r="AA1077" s="376"/>
      <c r="AB1077" s="376"/>
      <c r="AC1077" s="376"/>
      <c r="AD1077" s="376"/>
      <c r="AE1077" s="376"/>
      <c r="AF1077" s="376"/>
      <c r="AG1077" s="382"/>
      <c r="AH1077" s="383"/>
      <c r="AI1077" s="378"/>
      <c r="AJ1077" s="378"/>
      <c r="AK1077" s="379"/>
      <c r="AL1077" s="1021"/>
      <c r="AM1077" s="1022"/>
      <c r="AN1077" s="1022"/>
      <c r="AO1077" s="1023"/>
    </row>
    <row r="1078" spans="1:41" ht="18.75" hidden="1" customHeight="1" x14ac:dyDescent="0.4">
      <c r="A1078" s="324" t="s">
        <v>462</v>
      </c>
      <c r="B1078" s="324" t="s">
        <v>163</v>
      </c>
      <c r="C1078" s="324" t="s">
        <v>462</v>
      </c>
      <c r="D1078" s="324" t="s">
        <v>462</v>
      </c>
      <c r="E1078" s="324" t="s">
        <v>462</v>
      </c>
      <c r="F1078" s="324" t="s">
        <v>163</v>
      </c>
      <c r="G1078" s="324" t="s">
        <v>462</v>
      </c>
      <c r="H1078" s="324" t="s">
        <v>462</v>
      </c>
      <c r="I1078" s="324" t="s">
        <v>462</v>
      </c>
      <c r="J1078" s="365"/>
      <c r="K1078" s="366"/>
      <c r="L1078" s="367"/>
      <c r="M1078" s="368"/>
      <c r="N1078" s="380"/>
      <c r="O1078" s="346" t="s">
        <v>473</v>
      </c>
      <c r="P1078" s="349" t="s">
        <v>747</v>
      </c>
      <c r="Q1078" s="387" t="s">
        <v>681</v>
      </c>
      <c r="R1078" s="371" t="s">
        <v>473</v>
      </c>
      <c r="S1078" s="372" t="s">
        <v>552</v>
      </c>
      <c r="T1078" s="373"/>
      <c r="U1078" s="374"/>
      <c r="V1078" s="375" t="s">
        <v>473</v>
      </c>
      <c r="W1078" s="372" t="s">
        <v>553</v>
      </c>
      <c r="X1078" s="376"/>
      <c r="Y1078" s="376"/>
      <c r="Z1078" s="373"/>
      <c r="AA1078" s="376"/>
      <c r="AB1078" s="376"/>
      <c r="AC1078" s="376"/>
      <c r="AD1078" s="376"/>
      <c r="AE1078" s="376"/>
      <c r="AF1078" s="376"/>
      <c r="AG1078" s="382"/>
      <c r="AH1078" s="383"/>
      <c r="AI1078" s="378"/>
      <c r="AJ1078" s="378"/>
      <c r="AK1078" s="379"/>
      <c r="AL1078" s="1021"/>
      <c r="AM1078" s="1022"/>
      <c r="AN1078" s="1022"/>
      <c r="AO1078" s="1023"/>
    </row>
    <row r="1079" spans="1:41" ht="19.5" hidden="1" customHeight="1" x14ac:dyDescent="0.4">
      <c r="A1079" s="324" t="s">
        <v>462</v>
      </c>
      <c r="B1079" s="324" t="s">
        <v>163</v>
      </c>
      <c r="C1079" s="324" t="s">
        <v>462</v>
      </c>
      <c r="D1079" s="324" t="s">
        <v>462</v>
      </c>
      <c r="E1079" s="324" t="s">
        <v>462</v>
      </c>
      <c r="F1079" s="324" t="s">
        <v>163</v>
      </c>
      <c r="G1079" s="324" t="s">
        <v>462</v>
      </c>
      <c r="H1079" s="324" t="s">
        <v>462</v>
      </c>
      <c r="I1079" s="324" t="s">
        <v>462</v>
      </c>
      <c r="J1079" s="365"/>
      <c r="K1079" s="366"/>
      <c r="L1079" s="367"/>
      <c r="M1079" s="368"/>
      <c r="N1079" s="349"/>
      <c r="O1079" s="369"/>
      <c r="P1079" s="380"/>
      <c r="Q1079" s="381" t="s">
        <v>423</v>
      </c>
      <c r="R1079" s="371" t="s">
        <v>473</v>
      </c>
      <c r="S1079" s="372" t="s">
        <v>484</v>
      </c>
      <c r="T1079" s="372"/>
      <c r="U1079" s="375" t="s">
        <v>473</v>
      </c>
      <c r="V1079" s="372" t="s">
        <v>499</v>
      </c>
      <c r="W1079" s="372"/>
      <c r="X1079" s="376"/>
      <c r="Y1079" s="372"/>
      <c r="Z1079" s="376"/>
      <c r="AA1079" s="376"/>
      <c r="AB1079" s="376"/>
      <c r="AC1079" s="376"/>
      <c r="AD1079" s="376"/>
      <c r="AE1079" s="376"/>
      <c r="AF1079" s="376"/>
      <c r="AG1079" s="382"/>
      <c r="AH1079" s="378"/>
      <c r="AI1079" s="378"/>
      <c r="AJ1079" s="378"/>
      <c r="AK1079" s="379"/>
      <c r="AL1079" s="1021"/>
      <c r="AM1079" s="1022"/>
      <c r="AN1079" s="1022"/>
      <c r="AO1079" s="1023"/>
    </row>
    <row r="1080" spans="1:41" ht="18.75" hidden="1" customHeight="1" x14ac:dyDescent="0.4">
      <c r="A1080" s="324" t="s">
        <v>462</v>
      </c>
      <c r="B1080" s="324" t="s">
        <v>163</v>
      </c>
      <c r="C1080" s="324" t="s">
        <v>462</v>
      </c>
      <c r="D1080" s="324" t="s">
        <v>462</v>
      </c>
      <c r="E1080" s="324" t="s">
        <v>462</v>
      </c>
      <c r="F1080" s="324" t="s">
        <v>163</v>
      </c>
      <c r="G1080" s="324" t="s">
        <v>462</v>
      </c>
      <c r="H1080" s="324" t="s">
        <v>462</v>
      </c>
      <c r="I1080" s="324" t="s">
        <v>462</v>
      </c>
      <c r="J1080" s="365"/>
      <c r="K1080" s="366"/>
      <c r="L1080" s="367"/>
      <c r="M1080" s="368"/>
      <c r="N1080" s="380"/>
      <c r="O1080" s="346"/>
      <c r="P1080" s="349"/>
      <c r="Q1080" s="387" t="s">
        <v>578</v>
      </c>
      <c r="R1080" s="371" t="s">
        <v>473</v>
      </c>
      <c r="S1080" s="372" t="s">
        <v>484</v>
      </c>
      <c r="T1080" s="373"/>
      <c r="U1080" s="375" t="s">
        <v>473</v>
      </c>
      <c r="V1080" s="372" t="s">
        <v>499</v>
      </c>
      <c r="W1080" s="376"/>
      <c r="X1080" s="376"/>
      <c r="Y1080" s="376"/>
      <c r="Z1080" s="373"/>
      <c r="AA1080" s="376"/>
      <c r="AB1080" s="376"/>
      <c r="AC1080" s="376"/>
      <c r="AD1080" s="376"/>
      <c r="AE1080" s="376"/>
      <c r="AF1080" s="376"/>
      <c r="AG1080" s="382"/>
      <c r="AH1080" s="383"/>
      <c r="AI1080" s="378"/>
      <c r="AJ1080" s="378"/>
      <c r="AK1080" s="379"/>
      <c r="AL1080" s="1021"/>
      <c r="AM1080" s="1022"/>
      <c r="AN1080" s="1022"/>
      <c r="AO1080" s="1023"/>
    </row>
    <row r="1081" spans="1:41" ht="18.75" hidden="1" customHeight="1" x14ac:dyDescent="0.4">
      <c r="A1081" s="324" t="s">
        <v>462</v>
      </c>
      <c r="B1081" s="324" t="s">
        <v>163</v>
      </c>
      <c r="C1081" s="324" t="s">
        <v>462</v>
      </c>
      <c r="D1081" s="324" t="s">
        <v>462</v>
      </c>
      <c r="E1081" s="324" t="s">
        <v>462</v>
      </c>
      <c r="F1081" s="324" t="s">
        <v>163</v>
      </c>
      <c r="G1081" s="324" t="s">
        <v>462</v>
      </c>
      <c r="H1081" s="324" t="s">
        <v>462</v>
      </c>
      <c r="I1081" s="324" t="s">
        <v>462</v>
      </c>
      <c r="J1081" s="346"/>
      <c r="K1081" s="366"/>
      <c r="L1081" s="380"/>
      <c r="M1081" s="346"/>
      <c r="N1081" s="380"/>
      <c r="O1081" s="346"/>
      <c r="P1081" s="349"/>
      <c r="Q1081" s="387" t="s">
        <v>431</v>
      </c>
      <c r="R1081" s="371" t="s">
        <v>473</v>
      </c>
      <c r="S1081" s="372" t="s">
        <v>484</v>
      </c>
      <c r="T1081" s="372"/>
      <c r="U1081" s="375" t="s">
        <v>473</v>
      </c>
      <c r="V1081" s="372" t="s">
        <v>496</v>
      </c>
      <c r="W1081" s="372"/>
      <c r="X1081" s="375" t="s">
        <v>473</v>
      </c>
      <c r="Y1081" s="372" t="s">
        <v>497</v>
      </c>
      <c r="Z1081" s="376"/>
      <c r="AA1081" s="376"/>
      <c r="AB1081" s="376"/>
      <c r="AC1081" s="376"/>
      <c r="AD1081" s="376"/>
      <c r="AE1081" s="376"/>
      <c r="AF1081" s="376"/>
      <c r="AG1081" s="382"/>
      <c r="AH1081" s="383"/>
      <c r="AI1081" s="378"/>
      <c r="AJ1081" s="378"/>
      <c r="AK1081" s="379"/>
      <c r="AL1081" s="1021"/>
      <c r="AM1081" s="1022"/>
      <c r="AN1081" s="1022"/>
      <c r="AO1081" s="1023"/>
    </row>
    <row r="1082" spans="1:41" ht="18.75" hidden="1" customHeight="1" x14ac:dyDescent="0.4">
      <c r="A1082" s="324" t="s">
        <v>462</v>
      </c>
      <c r="B1082" s="324" t="s">
        <v>163</v>
      </c>
      <c r="C1082" s="324" t="s">
        <v>462</v>
      </c>
      <c r="D1082" s="324" t="s">
        <v>462</v>
      </c>
      <c r="E1082" s="324" t="s">
        <v>462</v>
      </c>
      <c r="F1082" s="324" t="s">
        <v>163</v>
      </c>
      <c r="G1082" s="324" t="s">
        <v>462</v>
      </c>
      <c r="H1082" s="324" t="s">
        <v>462</v>
      </c>
      <c r="I1082" s="324" t="s">
        <v>462</v>
      </c>
      <c r="J1082" s="485"/>
      <c r="K1082" s="366"/>
      <c r="L1082" s="486"/>
      <c r="M1082" s="326"/>
      <c r="N1082" s="432"/>
      <c r="O1082" s="326"/>
      <c r="P1082" s="326"/>
      <c r="Q1082" s="1027" t="s">
        <v>745</v>
      </c>
      <c r="R1082" s="394" t="s">
        <v>473</v>
      </c>
      <c r="S1082" s="395" t="s">
        <v>608</v>
      </c>
      <c r="T1082" s="395"/>
      <c r="U1082" s="391"/>
      <c r="V1082" s="391"/>
      <c r="W1082" s="391"/>
      <c r="X1082" s="391"/>
      <c r="Y1082" s="399" t="s">
        <v>473</v>
      </c>
      <c r="Z1082" s="395" t="s">
        <v>609</v>
      </c>
      <c r="AA1082" s="391"/>
      <c r="AB1082" s="391"/>
      <c r="AC1082" s="391"/>
      <c r="AD1082" s="391"/>
      <c r="AE1082" s="391"/>
      <c r="AF1082" s="391"/>
      <c r="AG1082" s="392"/>
      <c r="AH1082" s="383"/>
      <c r="AI1082" s="378"/>
      <c r="AJ1082" s="378"/>
      <c r="AK1082" s="379"/>
      <c r="AL1082" s="1021"/>
      <c r="AM1082" s="1022"/>
      <c r="AN1082" s="1022"/>
      <c r="AO1082" s="1023"/>
    </row>
    <row r="1083" spans="1:41" ht="18.75" hidden="1" customHeight="1" x14ac:dyDescent="0.4">
      <c r="A1083" s="324" t="s">
        <v>462</v>
      </c>
      <c r="B1083" s="324" t="s">
        <v>163</v>
      </c>
      <c r="C1083" s="324" t="s">
        <v>462</v>
      </c>
      <c r="D1083" s="324" t="s">
        <v>462</v>
      </c>
      <c r="E1083" s="324" t="s">
        <v>462</v>
      </c>
      <c r="F1083" s="324" t="s">
        <v>163</v>
      </c>
      <c r="G1083" s="324" t="s">
        <v>462</v>
      </c>
      <c r="H1083" s="324" t="s">
        <v>462</v>
      </c>
      <c r="I1083" s="324" t="s">
        <v>462</v>
      </c>
      <c r="J1083" s="485"/>
      <c r="K1083" s="366"/>
      <c r="L1083" s="486"/>
      <c r="M1083" s="326"/>
      <c r="N1083" s="432"/>
      <c r="O1083" s="326"/>
      <c r="P1083" s="326"/>
      <c r="Q1083" s="1018"/>
      <c r="R1083" s="426" t="s">
        <v>473</v>
      </c>
      <c r="S1083" s="388" t="s">
        <v>641</v>
      </c>
      <c r="T1083" s="439"/>
      <c r="U1083" s="439"/>
      <c r="V1083" s="439"/>
      <c r="W1083" s="439"/>
      <c r="X1083" s="439"/>
      <c r="Y1083" s="439"/>
      <c r="Z1083" s="433"/>
      <c r="AA1083" s="439"/>
      <c r="AB1083" s="439"/>
      <c r="AC1083" s="439"/>
      <c r="AD1083" s="439"/>
      <c r="AE1083" s="439"/>
      <c r="AF1083" s="439"/>
      <c r="AG1083" s="446"/>
      <c r="AH1083" s="383"/>
      <c r="AI1083" s="378"/>
      <c r="AJ1083" s="378"/>
      <c r="AK1083" s="379"/>
      <c r="AL1083" s="1021"/>
      <c r="AM1083" s="1022"/>
      <c r="AN1083" s="1022"/>
      <c r="AO1083" s="1023"/>
    </row>
    <row r="1084" spans="1:41" ht="18.75" hidden="1" customHeight="1" x14ac:dyDescent="0.4">
      <c r="A1084" s="324" t="s">
        <v>462</v>
      </c>
      <c r="B1084" s="324" t="s">
        <v>163</v>
      </c>
      <c r="C1084" s="324" t="s">
        <v>462</v>
      </c>
      <c r="D1084" s="324" t="s">
        <v>462</v>
      </c>
      <c r="E1084" s="324" t="s">
        <v>462</v>
      </c>
      <c r="F1084" s="324" t="s">
        <v>163</v>
      </c>
      <c r="G1084" s="324" t="s">
        <v>462</v>
      </c>
      <c r="H1084" s="324" t="s">
        <v>462</v>
      </c>
      <c r="I1084" s="324" t="s">
        <v>462</v>
      </c>
      <c r="J1084" s="485"/>
      <c r="K1084" s="366"/>
      <c r="L1084" s="486"/>
      <c r="M1084" s="326"/>
      <c r="N1084" s="432"/>
      <c r="O1084" s="326"/>
      <c r="P1084" s="326"/>
      <c r="Q1084" s="1027" t="s">
        <v>615</v>
      </c>
      <c r="R1084" s="394" t="s">
        <v>473</v>
      </c>
      <c r="S1084" s="395" t="s">
        <v>642</v>
      </c>
      <c r="T1084" s="437"/>
      <c r="U1084" s="438"/>
      <c r="V1084" s="399" t="s">
        <v>473</v>
      </c>
      <c r="W1084" s="395" t="s">
        <v>643</v>
      </c>
      <c r="X1084" s="391"/>
      <c r="Y1084" s="391"/>
      <c r="Z1084" s="399" t="s">
        <v>473</v>
      </c>
      <c r="AA1084" s="395" t="s">
        <v>644</v>
      </c>
      <c r="AB1084" s="391"/>
      <c r="AC1084" s="391"/>
      <c r="AD1084" s="391"/>
      <c r="AE1084" s="391"/>
      <c r="AF1084" s="391"/>
      <c r="AG1084" s="392"/>
      <c r="AH1084" s="383"/>
      <c r="AI1084" s="378"/>
      <c r="AJ1084" s="378"/>
      <c r="AK1084" s="379"/>
      <c r="AL1084" s="1021"/>
      <c r="AM1084" s="1022"/>
      <c r="AN1084" s="1022"/>
      <c r="AO1084" s="1023"/>
    </row>
    <row r="1085" spans="1:41" ht="18.75" hidden="1" customHeight="1" x14ac:dyDescent="0.4">
      <c r="A1085" s="324" t="s">
        <v>462</v>
      </c>
      <c r="B1085" s="324" t="s">
        <v>163</v>
      </c>
      <c r="C1085" s="324" t="s">
        <v>462</v>
      </c>
      <c r="D1085" s="324" t="s">
        <v>462</v>
      </c>
      <c r="E1085" s="324" t="s">
        <v>462</v>
      </c>
      <c r="F1085" s="324" t="s">
        <v>163</v>
      </c>
      <c r="G1085" s="324" t="s">
        <v>462</v>
      </c>
      <c r="H1085" s="324" t="s">
        <v>462</v>
      </c>
      <c r="I1085" s="324" t="s">
        <v>462</v>
      </c>
      <c r="J1085" s="365"/>
      <c r="K1085" s="366"/>
      <c r="L1085" s="367"/>
      <c r="M1085" s="326"/>
      <c r="N1085" s="380"/>
      <c r="O1085" s="326"/>
      <c r="P1085" s="349"/>
      <c r="Q1085" s="1018"/>
      <c r="R1085" s="426" t="s">
        <v>473</v>
      </c>
      <c r="S1085" s="388" t="s">
        <v>645</v>
      </c>
      <c r="T1085" s="439"/>
      <c r="U1085" s="439"/>
      <c r="V1085" s="439"/>
      <c r="W1085" s="439"/>
      <c r="X1085" s="439"/>
      <c r="Y1085" s="439"/>
      <c r="Z1085" s="428" t="s">
        <v>473</v>
      </c>
      <c r="AA1085" s="388" t="s">
        <v>646</v>
      </c>
      <c r="AB1085" s="433"/>
      <c r="AC1085" s="439"/>
      <c r="AD1085" s="439"/>
      <c r="AE1085" s="439"/>
      <c r="AF1085" s="439"/>
      <c r="AG1085" s="446"/>
      <c r="AH1085" s="383"/>
      <c r="AI1085" s="378"/>
      <c r="AJ1085" s="378"/>
      <c r="AK1085" s="379"/>
      <c r="AL1085" s="1021"/>
      <c r="AM1085" s="1022"/>
      <c r="AN1085" s="1022"/>
      <c r="AO1085" s="1023"/>
    </row>
    <row r="1086" spans="1:41" ht="18.75" hidden="1" customHeight="1" x14ac:dyDescent="0.4">
      <c r="A1086" s="324" t="s">
        <v>462</v>
      </c>
      <c r="B1086" s="324" t="s">
        <v>163</v>
      </c>
      <c r="C1086" s="324" t="s">
        <v>462</v>
      </c>
      <c r="D1086" s="324" t="s">
        <v>462</v>
      </c>
      <c r="E1086" s="324" t="s">
        <v>462</v>
      </c>
      <c r="F1086" s="324" t="s">
        <v>163</v>
      </c>
      <c r="G1086" s="324" t="s">
        <v>462</v>
      </c>
      <c r="H1086" s="324" t="s">
        <v>462</v>
      </c>
      <c r="I1086" s="324" t="s">
        <v>462</v>
      </c>
      <c r="J1086" s="365"/>
      <c r="K1086" s="366"/>
      <c r="L1086" s="367"/>
      <c r="M1086" s="368"/>
      <c r="N1086" s="380"/>
      <c r="O1086" s="368"/>
      <c r="P1086" s="349"/>
      <c r="Q1086" s="390" t="s">
        <v>522</v>
      </c>
      <c r="R1086" s="371" t="s">
        <v>473</v>
      </c>
      <c r="S1086" s="372" t="s">
        <v>484</v>
      </c>
      <c r="T1086" s="372"/>
      <c r="U1086" s="375" t="s">
        <v>473</v>
      </c>
      <c r="V1086" s="372" t="s">
        <v>496</v>
      </c>
      <c r="W1086" s="372"/>
      <c r="X1086" s="375" t="s">
        <v>473</v>
      </c>
      <c r="Y1086" s="372" t="s">
        <v>497</v>
      </c>
      <c r="Z1086" s="376"/>
      <c r="AA1086" s="376"/>
      <c r="AB1086" s="376"/>
      <c r="AC1086" s="376"/>
      <c r="AD1086" s="391"/>
      <c r="AE1086" s="391"/>
      <c r="AF1086" s="391"/>
      <c r="AG1086" s="392"/>
      <c r="AH1086" s="383"/>
      <c r="AI1086" s="378"/>
      <c r="AJ1086" s="378"/>
      <c r="AK1086" s="379"/>
      <c r="AL1086" s="1021"/>
      <c r="AM1086" s="1022"/>
      <c r="AN1086" s="1022"/>
      <c r="AO1086" s="1023"/>
    </row>
    <row r="1087" spans="1:41" ht="18.75" hidden="1" customHeight="1" x14ac:dyDescent="0.4">
      <c r="A1087" s="324" t="s">
        <v>462</v>
      </c>
      <c r="B1087" s="324" t="s">
        <v>163</v>
      </c>
      <c r="C1087" s="324" t="s">
        <v>462</v>
      </c>
      <c r="D1087" s="324" t="s">
        <v>462</v>
      </c>
      <c r="E1087" s="324" t="s">
        <v>462</v>
      </c>
      <c r="F1087" s="324" t="s">
        <v>163</v>
      </c>
      <c r="G1087" s="324" t="s">
        <v>462</v>
      </c>
      <c r="H1087" s="324" t="s">
        <v>462</v>
      </c>
      <c r="I1087" s="324" t="s">
        <v>462</v>
      </c>
      <c r="J1087" s="365"/>
      <c r="K1087" s="366"/>
      <c r="L1087" s="367"/>
      <c r="M1087" s="368"/>
      <c r="N1087" s="380"/>
      <c r="O1087" s="368"/>
      <c r="P1087" s="349"/>
      <c r="Q1087" s="387" t="s">
        <v>444</v>
      </c>
      <c r="R1087" s="371" t="s">
        <v>473</v>
      </c>
      <c r="S1087" s="372" t="s">
        <v>484</v>
      </c>
      <c r="T1087" s="372"/>
      <c r="U1087" s="375" t="s">
        <v>473</v>
      </c>
      <c r="V1087" s="372" t="s">
        <v>525</v>
      </c>
      <c r="W1087" s="372"/>
      <c r="X1087" s="375" t="s">
        <v>473</v>
      </c>
      <c r="Y1087" s="372" t="s">
        <v>587</v>
      </c>
      <c r="Z1087" s="393"/>
      <c r="AA1087" s="375" t="s">
        <v>473</v>
      </c>
      <c r="AB1087" s="372" t="s">
        <v>526</v>
      </c>
      <c r="AC1087" s="393"/>
      <c r="AD1087" s="393"/>
      <c r="AE1087" s="393"/>
      <c r="AF1087" s="393"/>
      <c r="AG1087" s="436"/>
      <c r="AH1087" s="383"/>
      <c r="AI1087" s="378"/>
      <c r="AJ1087" s="378"/>
      <c r="AK1087" s="379"/>
      <c r="AL1087" s="1024"/>
      <c r="AM1087" s="1025"/>
      <c r="AN1087" s="1025"/>
      <c r="AO1087" s="1026"/>
    </row>
    <row r="1088" spans="1:41" ht="18.75" hidden="1" customHeight="1" x14ac:dyDescent="0.4">
      <c r="A1088" s="324" t="s">
        <v>462</v>
      </c>
      <c r="B1088" s="324" t="s">
        <v>163</v>
      </c>
      <c r="C1088" s="324" t="s">
        <v>462</v>
      </c>
      <c r="D1088" s="324" t="s">
        <v>462</v>
      </c>
      <c r="E1088" s="324" t="s">
        <v>462</v>
      </c>
      <c r="F1088" s="324" t="s">
        <v>163</v>
      </c>
      <c r="G1088" s="324" t="s">
        <v>462</v>
      </c>
      <c r="H1088" s="324" t="s">
        <v>462</v>
      </c>
      <c r="I1088" s="324" t="s">
        <v>462</v>
      </c>
      <c r="J1088" s="365"/>
      <c r="K1088" s="366"/>
      <c r="L1088" s="367"/>
      <c r="M1088" s="368"/>
      <c r="N1088" s="380"/>
      <c r="O1088" s="368"/>
      <c r="P1088" s="349"/>
      <c r="Q1088" s="1028" t="s">
        <v>689</v>
      </c>
      <c r="R1088" s="1030" t="s">
        <v>473</v>
      </c>
      <c r="S1088" s="1032" t="s">
        <v>484</v>
      </c>
      <c r="T1088" s="1032"/>
      <c r="U1088" s="1034" t="s">
        <v>473</v>
      </c>
      <c r="V1088" s="1032" t="s">
        <v>499</v>
      </c>
      <c r="W1088" s="1032"/>
      <c r="X1088" s="326"/>
      <c r="Y1088" s="326"/>
      <c r="Z1088" s="326"/>
      <c r="AA1088" s="326"/>
      <c r="AB1088" s="326"/>
      <c r="AC1088" s="326"/>
      <c r="AD1088" s="326"/>
      <c r="AE1088" s="326"/>
      <c r="AF1088" s="326"/>
      <c r="AG1088" s="432"/>
      <c r="AH1088" s="383"/>
      <c r="AI1088" s="378"/>
      <c r="AJ1088" s="378"/>
      <c r="AK1088" s="379"/>
      <c r="AL1088" s="1021"/>
      <c r="AM1088" s="1022"/>
      <c r="AN1088" s="1022"/>
      <c r="AO1088" s="1023"/>
    </row>
    <row r="1089" spans="1:41" ht="18.75" hidden="1" customHeight="1" x14ac:dyDescent="0.4">
      <c r="A1089" s="324" t="s">
        <v>462</v>
      </c>
      <c r="B1089" s="324" t="s">
        <v>163</v>
      </c>
      <c r="C1089" s="324" t="s">
        <v>462</v>
      </c>
      <c r="D1089" s="324" t="s">
        <v>462</v>
      </c>
      <c r="E1089" s="324" t="s">
        <v>462</v>
      </c>
      <c r="F1089" s="324" t="s">
        <v>163</v>
      </c>
      <c r="G1089" s="324" t="s">
        <v>462</v>
      </c>
      <c r="H1089" s="324" t="s">
        <v>462</v>
      </c>
      <c r="I1089" s="324" t="s">
        <v>462</v>
      </c>
      <c r="J1089" s="365"/>
      <c r="K1089" s="366"/>
      <c r="L1089" s="367"/>
      <c r="M1089" s="368"/>
      <c r="N1089" s="380"/>
      <c r="O1089" s="368"/>
      <c r="P1089" s="349"/>
      <c r="Q1089" s="1029"/>
      <c r="R1089" s="1031"/>
      <c r="S1089" s="1033"/>
      <c r="T1089" s="1033"/>
      <c r="U1089" s="1035"/>
      <c r="V1089" s="1033"/>
      <c r="W1089" s="1033"/>
      <c r="X1089" s="433"/>
      <c r="Y1089" s="433"/>
      <c r="Z1089" s="433"/>
      <c r="AA1089" s="433"/>
      <c r="AB1089" s="433"/>
      <c r="AC1089" s="433"/>
      <c r="AD1089" s="433"/>
      <c r="AE1089" s="433"/>
      <c r="AF1089" s="433"/>
      <c r="AG1089" s="434"/>
      <c r="AH1089" s="383"/>
      <c r="AI1089" s="378"/>
      <c r="AJ1089" s="378"/>
      <c r="AK1089" s="379"/>
      <c r="AL1089" s="1021"/>
      <c r="AM1089" s="1022"/>
      <c r="AN1089" s="1022"/>
      <c r="AO1089" s="1023"/>
    </row>
    <row r="1090" spans="1:41" ht="18.75" hidden="1" customHeight="1" x14ac:dyDescent="0.4">
      <c r="A1090" s="324" t="s">
        <v>462</v>
      </c>
      <c r="B1090" s="324" t="s">
        <v>163</v>
      </c>
      <c r="C1090" s="324" t="s">
        <v>462</v>
      </c>
      <c r="D1090" s="324" t="s">
        <v>462</v>
      </c>
      <c r="E1090" s="324" t="s">
        <v>462</v>
      </c>
      <c r="F1090" s="324" t="s">
        <v>163</v>
      </c>
      <c r="G1090" s="324" t="s">
        <v>462</v>
      </c>
      <c r="H1090" s="324" t="s">
        <v>462</v>
      </c>
      <c r="I1090" s="324" t="s">
        <v>462</v>
      </c>
      <c r="J1090" s="365"/>
      <c r="K1090" s="366"/>
      <c r="L1090" s="367"/>
      <c r="M1090" s="368"/>
      <c r="N1090" s="349"/>
      <c r="O1090" s="369"/>
      <c r="P1090" s="380"/>
      <c r="Q1090" s="1000" t="s">
        <v>527</v>
      </c>
      <c r="R1090" s="394" t="s">
        <v>473</v>
      </c>
      <c r="S1090" s="395" t="s">
        <v>484</v>
      </c>
      <c r="T1090" s="395"/>
      <c r="U1090" s="396"/>
      <c r="V1090" s="397"/>
      <c r="W1090" s="397"/>
      <c r="X1090" s="396"/>
      <c r="Y1090" s="397"/>
      <c r="Z1090" s="398"/>
      <c r="AA1090" s="396"/>
      <c r="AB1090" s="397"/>
      <c r="AC1090" s="398"/>
      <c r="AD1090" s="399" t="s">
        <v>473</v>
      </c>
      <c r="AE1090" s="395" t="s">
        <v>528</v>
      </c>
      <c r="AF1090" s="391"/>
      <c r="AG1090" s="392"/>
      <c r="AH1090" s="378"/>
      <c r="AI1090" s="378"/>
      <c r="AJ1090" s="378"/>
      <c r="AK1090" s="379"/>
      <c r="AL1090" s="1021"/>
      <c r="AM1090" s="1022"/>
      <c r="AN1090" s="1022"/>
      <c r="AO1090" s="1023"/>
    </row>
    <row r="1091" spans="1:41" ht="18.75" hidden="1" customHeight="1" x14ac:dyDescent="0.4">
      <c r="A1091" s="324" t="s">
        <v>462</v>
      </c>
      <c r="B1091" s="324" t="s">
        <v>163</v>
      </c>
      <c r="C1091" s="324" t="s">
        <v>462</v>
      </c>
      <c r="D1091" s="324" t="s">
        <v>462</v>
      </c>
      <c r="E1091" s="324" t="s">
        <v>462</v>
      </c>
      <c r="F1091" s="324" t="s">
        <v>163</v>
      </c>
      <c r="G1091" s="324" t="s">
        <v>462</v>
      </c>
      <c r="H1091" s="324" t="s">
        <v>462</v>
      </c>
      <c r="I1091" s="324" t="s">
        <v>462</v>
      </c>
      <c r="J1091" s="365"/>
      <c r="K1091" s="366"/>
      <c r="L1091" s="367"/>
      <c r="M1091" s="368"/>
      <c r="N1091" s="349"/>
      <c r="O1091" s="369"/>
      <c r="P1091" s="380"/>
      <c r="Q1091" s="1028"/>
      <c r="R1091" s="346" t="s">
        <v>473</v>
      </c>
      <c r="S1091" s="347" t="s">
        <v>529</v>
      </c>
      <c r="T1091" s="347"/>
      <c r="U1091" s="339"/>
      <c r="V1091" s="339" t="s">
        <v>473</v>
      </c>
      <c r="W1091" s="347" t="s">
        <v>530</v>
      </c>
      <c r="X1091" s="339"/>
      <c r="Y1091" s="339"/>
      <c r="Z1091" s="339" t="s">
        <v>473</v>
      </c>
      <c r="AA1091" s="347" t="s">
        <v>531</v>
      </c>
      <c r="AB1091" s="326"/>
      <c r="AC1091" s="347"/>
      <c r="AD1091" s="339" t="s">
        <v>473</v>
      </c>
      <c r="AE1091" s="347" t="s">
        <v>532</v>
      </c>
      <c r="AF1091" s="400"/>
      <c r="AG1091" s="401"/>
      <c r="AH1091" s="378"/>
      <c r="AI1091" s="378"/>
      <c r="AJ1091" s="378"/>
      <c r="AK1091" s="379"/>
      <c r="AL1091" s="1021"/>
      <c r="AM1091" s="1022"/>
      <c r="AN1091" s="1022"/>
      <c r="AO1091" s="1023"/>
    </row>
    <row r="1092" spans="1:41" ht="18.75" hidden="1" customHeight="1" x14ac:dyDescent="0.4">
      <c r="A1092" s="324" t="s">
        <v>462</v>
      </c>
      <c r="B1092" s="324" t="s">
        <v>163</v>
      </c>
      <c r="C1092" s="324" t="s">
        <v>462</v>
      </c>
      <c r="D1092" s="324" t="s">
        <v>462</v>
      </c>
      <c r="E1092" s="324" t="s">
        <v>462</v>
      </c>
      <c r="F1092" s="324" t="s">
        <v>163</v>
      </c>
      <c r="G1092" s="324" t="s">
        <v>462</v>
      </c>
      <c r="H1092" s="324" t="s">
        <v>462</v>
      </c>
      <c r="I1092" s="324" t="s">
        <v>462</v>
      </c>
      <c r="J1092" s="365"/>
      <c r="K1092" s="366"/>
      <c r="L1092" s="367"/>
      <c r="M1092" s="368"/>
      <c r="N1092" s="349"/>
      <c r="O1092" s="369"/>
      <c r="P1092" s="380"/>
      <c r="Q1092" s="1028"/>
      <c r="R1092" s="346" t="s">
        <v>473</v>
      </c>
      <c r="S1092" s="347" t="s">
        <v>533</v>
      </c>
      <c r="T1092" s="347"/>
      <c r="U1092" s="339"/>
      <c r="V1092" s="339" t="s">
        <v>473</v>
      </c>
      <c r="W1092" s="347" t="s">
        <v>534</v>
      </c>
      <c r="X1092" s="339"/>
      <c r="Y1092" s="339"/>
      <c r="Z1092" s="339" t="s">
        <v>473</v>
      </c>
      <c r="AA1092" s="347" t="s">
        <v>535</v>
      </c>
      <c r="AB1092" s="326"/>
      <c r="AC1092" s="347"/>
      <c r="AD1092" s="339" t="s">
        <v>473</v>
      </c>
      <c r="AE1092" s="347" t="s">
        <v>536</v>
      </c>
      <c r="AF1092" s="400"/>
      <c r="AG1092" s="401"/>
      <c r="AH1092" s="378"/>
      <c r="AI1092" s="378"/>
      <c r="AJ1092" s="378"/>
      <c r="AK1092" s="379"/>
      <c r="AL1092" s="1021"/>
      <c r="AM1092" s="1022"/>
      <c r="AN1092" s="1022"/>
      <c r="AO1092" s="1023"/>
    </row>
    <row r="1093" spans="1:41" ht="18.75" hidden="1" customHeight="1" x14ac:dyDescent="0.4">
      <c r="A1093" s="324" t="s">
        <v>462</v>
      </c>
      <c r="B1093" s="324" t="s">
        <v>163</v>
      </c>
      <c r="C1093" s="324" t="s">
        <v>462</v>
      </c>
      <c r="D1093" s="324" t="s">
        <v>462</v>
      </c>
      <c r="E1093" s="324" t="s">
        <v>462</v>
      </c>
      <c r="F1093" s="324" t="s">
        <v>163</v>
      </c>
      <c r="G1093" s="324" t="s">
        <v>462</v>
      </c>
      <c r="H1093" s="324" t="s">
        <v>462</v>
      </c>
      <c r="I1093" s="324" t="s">
        <v>462</v>
      </c>
      <c r="J1093" s="365"/>
      <c r="K1093" s="366"/>
      <c r="L1093" s="367"/>
      <c r="M1093" s="368"/>
      <c r="N1093" s="349"/>
      <c r="O1093" s="369"/>
      <c r="P1093" s="380"/>
      <c r="Q1093" s="1028"/>
      <c r="R1093" s="346" t="s">
        <v>473</v>
      </c>
      <c r="S1093" s="347" t="s">
        <v>537</v>
      </c>
      <c r="T1093" s="347"/>
      <c r="U1093" s="339"/>
      <c r="V1093" s="339" t="s">
        <v>473</v>
      </c>
      <c r="W1093" s="347" t="s">
        <v>538</v>
      </c>
      <c r="X1093" s="339"/>
      <c r="Y1093" s="339"/>
      <c r="Z1093" s="339" t="s">
        <v>473</v>
      </c>
      <c r="AA1093" s="347" t="s">
        <v>539</v>
      </c>
      <c r="AB1093" s="326"/>
      <c r="AC1093" s="347"/>
      <c r="AD1093" s="339" t="s">
        <v>473</v>
      </c>
      <c r="AE1093" s="347" t="s">
        <v>540</v>
      </c>
      <c r="AF1093" s="400"/>
      <c r="AG1093" s="401"/>
      <c r="AH1093" s="378"/>
      <c r="AI1093" s="378"/>
      <c r="AJ1093" s="378"/>
      <c r="AK1093" s="379"/>
      <c r="AL1093" s="1021"/>
      <c r="AM1093" s="1022"/>
      <c r="AN1093" s="1022"/>
      <c r="AO1093" s="1023"/>
    </row>
    <row r="1094" spans="1:41" ht="18.75" hidden="1" customHeight="1" x14ac:dyDescent="0.4">
      <c r="A1094" s="337" t="s">
        <v>462</v>
      </c>
      <c r="B1094" s="337" t="s">
        <v>163</v>
      </c>
      <c r="C1094" s="337" t="s">
        <v>462</v>
      </c>
      <c r="D1094" s="337" t="s">
        <v>462</v>
      </c>
      <c r="E1094" s="337" t="s">
        <v>462</v>
      </c>
      <c r="F1094" s="337" t="s">
        <v>163</v>
      </c>
      <c r="G1094" s="337" t="s">
        <v>462</v>
      </c>
      <c r="H1094" s="337" t="s">
        <v>462</v>
      </c>
      <c r="I1094" s="338" t="s">
        <v>462</v>
      </c>
      <c r="J1094" s="365"/>
      <c r="K1094" s="366"/>
      <c r="L1094" s="367"/>
      <c r="M1094" s="368"/>
      <c r="N1094" s="349"/>
      <c r="O1094" s="369"/>
      <c r="P1094" s="380"/>
      <c r="Q1094" s="1028"/>
      <c r="R1094" s="346" t="s">
        <v>473</v>
      </c>
      <c r="S1094" s="347" t="s">
        <v>541</v>
      </c>
      <c r="T1094" s="347"/>
      <c r="U1094" s="339"/>
      <c r="V1094" s="339" t="s">
        <v>473</v>
      </c>
      <c r="W1094" s="347" t="s">
        <v>542</v>
      </c>
      <c r="X1094" s="339"/>
      <c r="Y1094" s="339"/>
      <c r="Z1094" s="339" t="s">
        <v>473</v>
      </c>
      <c r="AA1094" s="347" t="s">
        <v>543</v>
      </c>
      <c r="AB1094" s="326"/>
      <c r="AC1094" s="347"/>
      <c r="AD1094" s="339" t="s">
        <v>473</v>
      </c>
      <c r="AE1094" s="347" t="s">
        <v>544</v>
      </c>
      <c r="AF1094" s="400"/>
      <c r="AG1094" s="401"/>
      <c r="AH1094" s="378"/>
      <c r="AI1094" s="378"/>
      <c r="AJ1094" s="378"/>
      <c r="AK1094" s="379"/>
      <c r="AL1094" s="1021"/>
      <c r="AM1094" s="1022"/>
      <c r="AN1094" s="1022"/>
      <c r="AO1094" s="1023"/>
    </row>
    <row r="1095" spans="1:41" ht="18.75" hidden="1" customHeight="1" x14ac:dyDescent="0.4">
      <c r="A1095" s="344" t="s">
        <v>462</v>
      </c>
      <c r="B1095" s="344" t="s">
        <v>163</v>
      </c>
      <c r="C1095" s="344" t="s">
        <v>462</v>
      </c>
      <c r="D1095" s="344" t="s">
        <v>462</v>
      </c>
      <c r="E1095" s="344" t="s">
        <v>462</v>
      </c>
      <c r="F1095" s="344" t="s">
        <v>163</v>
      </c>
      <c r="G1095" s="344" t="s">
        <v>462</v>
      </c>
      <c r="H1095" s="344" t="s">
        <v>462</v>
      </c>
      <c r="I1095" s="345" t="s">
        <v>462</v>
      </c>
      <c r="J1095" s="402"/>
      <c r="K1095" s="403"/>
      <c r="L1095" s="404"/>
      <c r="M1095" s="405"/>
      <c r="N1095" s="406"/>
      <c r="O1095" s="407"/>
      <c r="P1095" s="408"/>
      <c r="Q1095" s="1040"/>
      <c r="R1095" s="409" t="s">
        <v>473</v>
      </c>
      <c r="S1095" s="410" t="s">
        <v>545</v>
      </c>
      <c r="T1095" s="410"/>
      <c r="U1095" s="411"/>
      <c r="V1095" s="411"/>
      <c r="W1095" s="410"/>
      <c r="X1095" s="411"/>
      <c r="Y1095" s="411"/>
      <c r="Z1095" s="411"/>
      <c r="AA1095" s="410"/>
      <c r="AB1095" s="412"/>
      <c r="AC1095" s="410"/>
      <c r="AD1095" s="411"/>
      <c r="AE1095" s="410"/>
      <c r="AF1095" s="413"/>
      <c r="AG1095" s="414"/>
      <c r="AH1095" s="415"/>
      <c r="AI1095" s="415"/>
      <c r="AJ1095" s="415"/>
      <c r="AK1095" s="416"/>
      <c r="AL1095" s="1024"/>
      <c r="AM1095" s="1025"/>
      <c r="AN1095" s="1025"/>
      <c r="AO1095" s="1026"/>
    </row>
    <row r="1096" spans="1:41" ht="18.75" hidden="1" customHeight="1" x14ac:dyDescent="0.4">
      <c r="A1096" s="324" t="s">
        <v>462</v>
      </c>
      <c r="B1096" s="324" t="s">
        <v>163</v>
      </c>
      <c r="C1096" s="324" t="s">
        <v>462</v>
      </c>
      <c r="D1096" s="324" t="s">
        <v>462</v>
      </c>
      <c r="E1096" s="324" t="s">
        <v>462</v>
      </c>
      <c r="F1096" s="324" t="s">
        <v>163</v>
      </c>
      <c r="G1096" s="324" t="s">
        <v>462</v>
      </c>
      <c r="H1096" s="324" t="s">
        <v>462</v>
      </c>
      <c r="I1096" s="324" t="s">
        <v>462</v>
      </c>
      <c r="J1096" s="350"/>
      <c r="K1096" s="351"/>
      <c r="L1096" s="352"/>
      <c r="M1096" s="353"/>
      <c r="N1096" s="419"/>
      <c r="O1096" s="353"/>
      <c r="P1096" s="342"/>
      <c r="Q1096" s="1014" t="s">
        <v>548</v>
      </c>
      <c r="R1096" s="363" t="s">
        <v>473</v>
      </c>
      <c r="S1096" s="340" t="s">
        <v>549</v>
      </c>
      <c r="T1096" s="442"/>
      <c r="U1096" s="458"/>
      <c r="V1096" s="444" t="s">
        <v>473</v>
      </c>
      <c r="W1096" s="340" t="s">
        <v>622</v>
      </c>
      <c r="X1096" s="443"/>
      <c r="Y1096" s="443"/>
      <c r="Z1096" s="444" t="s">
        <v>473</v>
      </c>
      <c r="AA1096" s="340" t="s">
        <v>623</v>
      </c>
      <c r="AB1096" s="443"/>
      <c r="AC1096" s="443"/>
      <c r="AD1096" s="444" t="s">
        <v>473</v>
      </c>
      <c r="AE1096" s="340" t="s">
        <v>624</v>
      </c>
      <c r="AF1096" s="443"/>
      <c r="AG1096" s="445"/>
      <c r="AH1096" s="444" t="s">
        <v>473</v>
      </c>
      <c r="AI1096" s="340" t="s">
        <v>487</v>
      </c>
      <c r="AJ1096" s="340"/>
      <c r="AK1096" s="364"/>
      <c r="AL1096" s="1016"/>
      <c r="AM1096" s="1019"/>
      <c r="AN1096" s="1019"/>
      <c r="AO1096" s="1020"/>
    </row>
    <row r="1097" spans="1:41" ht="18.75" hidden="1" customHeight="1" x14ac:dyDescent="0.4">
      <c r="A1097" s="324" t="s">
        <v>462</v>
      </c>
      <c r="B1097" s="324" t="s">
        <v>163</v>
      </c>
      <c r="C1097" s="324" t="s">
        <v>462</v>
      </c>
      <c r="D1097" s="324" t="s">
        <v>462</v>
      </c>
      <c r="E1097" s="324" t="s">
        <v>462</v>
      </c>
      <c r="F1097" s="324" t="s">
        <v>163</v>
      </c>
      <c r="G1097" s="324" t="s">
        <v>462</v>
      </c>
      <c r="H1097" s="324" t="s">
        <v>462</v>
      </c>
      <c r="I1097" s="324" t="s">
        <v>462</v>
      </c>
      <c r="J1097" s="365"/>
      <c r="K1097" s="366"/>
      <c r="L1097" s="367"/>
      <c r="M1097" s="368"/>
      <c r="N1097" s="380"/>
      <c r="O1097" s="368"/>
      <c r="P1097" s="349"/>
      <c r="Q1097" s="1018"/>
      <c r="R1097" s="426" t="s">
        <v>473</v>
      </c>
      <c r="S1097" s="388" t="s">
        <v>625</v>
      </c>
      <c r="T1097" s="427"/>
      <c r="U1097" s="455"/>
      <c r="V1097" s="428" t="s">
        <v>473</v>
      </c>
      <c r="W1097" s="388" t="s">
        <v>550</v>
      </c>
      <c r="X1097" s="433"/>
      <c r="Y1097" s="433"/>
      <c r="Z1097" s="433"/>
      <c r="AA1097" s="433"/>
      <c r="AB1097" s="433"/>
      <c r="AC1097" s="433"/>
      <c r="AD1097" s="433"/>
      <c r="AE1097" s="433"/>
      <c r="AF1097" s="433"/>
      <c r="AG1097" s="434"/>
      <c r="AH1097" s="339" t="s">
        <v>473</v>
      </c>
      <c r="AI1097" s="347" t="s">
        <v>491</v>
      </c>
      <c r="AJ1097" s="378"/>
      <c r="AK1097" s="379"/>
      <c r="AL1097" s="1021"/>
      <c r="AM1097" s="1022"/>
      <c r="AN1097" s="1022"/>
      <c r="AO1097" s="1023"/>
    </row>
    <row r="1098" spans="1:41" ht="18.75" hidden="1" customHeight="1" x14ac:dyDescent="0.4">
      <c r="A1098" s="324" t="s">
        <v>462</v>
      </c>
      <c r="B1098" s="324" t="s">
        <v>163</v>
      </c>
      <c r="C1098" s="324" t="s">
        <v>462</v>
      </c>
      <c r="D1098" s="324" t="s">
        <v>462</v>
      </c>
      <c r="E1098" s="324" t="s">
        <v>462</v>
      </c>
      <c r="F1098" s="324" t="s">
        <v>163</v>
      </c>
      <c r="G1098" s="324" t="s">
        <v>462</v>
      </c>
      <c r="H1098" s="324" t="s">
        <v>462</v>
      </c>
      <c r="I1098" s="324" t="s">
        <v>462</v>
      </c>
      <c r="J1098" s="365"/>
      <c r="K1098" s="366"/>
      <c r="L1098" s="367"/>
      <c r="M1098" s="368"/>
      <c r="N1098" s="380"/>
      <c r="O1098" s="368"/>
      <c r="P1098" s="349"/>
      <c r="Q1098" s="1027" t="s">
        <v>483</v>
      </c>
      <c r="R1098" s="394" t="s">
        <v>473</v>
      </c>
      <c r="S1098" s="395" t="s">
        <v>484</v>
      </c>
      <c r="T1098" s="395"/>
      <c r="U1098" s="438"/>
      <c r="V1098" s="399" t="s">
        <v>473</v>
      </c>
      <c r="W1098" s="395" t="s">
        <v>588</v>
      </c>
      <c r="X1098" s="395"/>
      <c r="Y1098" s="438"/>
      <c r="Z1098" s="399" t="s">
        <v>473</v>
      </c>
      <c r="AA1098" s="430" t="s">
        <v>626</v>
      </c>
      <c r="AB1098" s="430"/>
      <c r="AC1098" s="430"/>
      <c r="AD1098" s="391"/>
      <c r="AE1098" s="438"/>
      <c r="AF1098" s="430"/>
      <c r="AG1098" s="392"/>
      <c r="AH1098" s="383"/>
      <c r="AI1098" s="378"/>
      <c r="AJ1098" s="378"/>
      <c r="AK1098" s="379"/>
      <c r="AL1098" s="1021"/>
      <c r="AM1098" s="1022"/>
      <c r="AN1098" s="1022"/>
      <c r="AO1098" s="1023"/>
    </row>
    <row r="1099" spans="1:41" ht="18.75" hidden="1" customHeight="1" x14ac:dyDescent="0.4">
      <c r="A1099" s="324" t="s">
        <v>462</v>
      </c>
      <c r="B1099" s="324" t="s">
        <v>163</v>
      </c>
      <c r="C1099" s="324" t="s">
        <v>462</v>
      </c>
      <c r="D1099" s="324" t="s">
        <v>462</v>
      </c>
      <c r="E1099" s="324" t="s">
        <v>462</v>
      </c>
      <c r="F1099" s="324" t="s">
        <v>163</v>
      </c>
      <c r="G1099" s="324" t="s">
        <v>462</v>
      </c>
      <c r="H1099" s="324" t="s">
        <v>462</v>
      </c>
      <c r="I1099" s="324" t="s">
        <v>462</v>
      </c>
      <c r="J1099" s="365"/>
      <c r="K1099" s="366"/>
      <c r="L1099" s="367"/>
      <c r="M1099" s="368"/>
      <c r="N1099" s="380"/>
      <c r="O1099" s="368"/>
      <c r="P1099" s="349"/>
      <c r="Q1099" s="1018"/>
      <c r="R1099" s="426" t="s">
        <v>473</v>
      </c>
      <c r="S1099" s="433" t="s">
        <v>627</v>
      </c>
      <c r="T1099" s="433"/>
      <c r="U1099" s="433"/>
      <c r="V1099" s="428" t="s">
        <v>473</v>
      </c>
      <c r="W1099" s="433" t="s">
        <v>628</v>
      </c>
      <c r="X1099" s="455"/>
      <c r="Y1099" s="433"/>
      <c r="Z1099" s="433"/>
      <c r="AA1099" s="455"/>
      <c r="AB1099" s="433"/>
      <c r="AC1099" s="433"/>
      <c r="AD1099" s="439"/>
      <c r="AE1099" s="455"/>
      <c r="AF1099" s="433"/>
      <c r="AG1099" s="446"/>
      <c r="AH1099" s="383"/>
      <c r="AI1099" s="378"/>
      <c r="AJ1099" s="378"/>
      <c r="AK1099" s="379"/>
      <c r="AL1099" s="1021"/>
      <c r="AM1099" s="1022"/>
      <c r="AN1099" s="1022"/>
      <c r="AO1099" s="1023"/>
    </row>
    <row r="1100" spans="1:41" ht="19.5" hidden="1" customHeight="1" x14ac:dyDescent="0.4">
      <c r="A1100" s="324" t="s">
        <v>462</v>
      </c>
      <c r="B1100" s="324" t="s">
        <v>163</v>
      </c>
      <c r="C1100" s="324" t="s">
        <v>462</v>
      </c>
      <c r="D1100" s="324" t="s">
        <v>462</v>
      </c>
      <c r="E1100" s="324" t="s">
        <v>462</v>
      </c>
      <c r="F1100" s="324" t="s">
        <v>163</v>
      </c>
      <c r="G1100" s="324" t="s">
        <v>462</v>
      </c>
      <c r="H1100" s="324" t="s">
        <v>462</v>
      </c>
      <c r="I1100" s="324" t="s">
        <v>462</v>
      </c>
      <c r="J1100" s="365"/>
      <c r="K1100" s="366"/>
      <c r="L1100" s="367"/>
      <c r="M1100" s="368"/>
      <c r="N1100" s="349"/>
      <c r="O1100" s="369"/>
      <c r="P1100" s="380"/>
      <c r="Q1100" s="381" t="s">
        <v>492</v>
      </c>
      <c r="R1100" s="371" t="s">
        <v>473</v>
      </c>
      <c r="S1100" s="372" t="s">
        <v>489</v>
      </c>
      <c r="T1100" s="373"/>
      <c r="U1100" s="374"/>
      <c r="V1100" s="375" t="s">
        <v>473</v>
      </c>
      <c r="W1100" s="372" t="s">
        <v>493</v>
      </c>
      <c r="X1100" s="375"/>
      <c r="Y1100" s="372"/>
      <c r="Z1100" s="376"/>
      <c r="AA1100" s="376"/>
      <c r="AB1100" s="376"/>
      <c r="AC1100" s="376"/>
      <c r="AD1100" s="376"/>
      <c r="AE1100" s="376"/>
      <c r="AF1100" s="376"/>
      <c r="AG1100" s="382"/>
      <c r="AH1100" s="378"/>
      <c r="AI1100" s="378"/>
      <c r="AJ1100" s="378"/>
      <c r="AK1100" s="379"/>
      <c r="AL1100" s="1021"/>
      <c r="AM1100" s="1022"/>
      <c r="AN1100" s="1022"/>
      <c r="AO1100" s="1023"/>
    </row>
    <row r="1101" spans="1:41" ht="19.5" hidden="1" customHeight="1" x14ac:dyDescent="0.4">
      <c r="A1101" s="324" t="s">
        <v>462</v>
      </c>
      <c r="B1101" s="324" t="s">
        <v>163</v>
      </c>
      <c r="C1101" s="324" t="s">
        <v>462</v>
      </c>
      <c r="D1101" s="324" t="s">
        <v>462</v>
      </c>
      <c r="E1101" s="324" t="s">
        <v>462</v>
      </c>
      <c r="F1101" s="324" t="s">
        <v>163</v>
      </c>
      <c r="G1101" s="324" t="s">
        <v>462</v>
      </c>
      <c r="H1101" s="324" t="s">
        <v>462</v>
      </c>
      <c r="I1101" s="324" t="s">
        <v>462</v>
      </c>
      <c r="J1101" s="365"/>
      <c r="K1101" s="366"/>
      <c r="L1101" s="367"/>
      <c r="M1101" s="368"/>
      <c r="N1101" s="349"/>
      <c r="O1101" s="369"/>
      <c r="P1101" s="380"/>
      <c r="Q1101" s="381" t="s">
        <v>494</v>
      </c>
      <c r="R1101" s="371" t="s">
        <v>473</v>
      </c>
      <c r="S1101" s="372" t="s">
        <v>489</v>
      </c>
      <c r="T1101" s="373"/>
      <c r="U1101" s="374"/>
      <c r="V1101" s="375" t="s">
        <v>473</v>
      </c>
      <c r="W1101" s="372" t="s">
        <v>493</v>
      </c>
      <c r="X1101" s="375"/>
      <c r="Y1101" s="372"/>
      <c r="Z1101" s="376"/>
      <c r="AA1101" s="376"/>
      <c r="AB1101" s="376"/>
      <c r="AC1101" s="376"/>
      <c r="AD1101" s="376"/>
      <c r="AE1101" s="376"/>
      <c r="AF1101" s="376"/>
      <c r="AG1101" s="382"/>
      <c r="AH1101" s="378"/>
      <c r="AI1101" s="378"/>
      <c r="AJ1101" s="378"/>
      <c r="AK1101" s="379"/>
      <c r="AL1101" s="1021"/>
      <c r="AM1101" s="1022"/>
      <c r="AN1101" s="1022"/>
      <c r="AO1101" s="1023"/>
    </row>
    <row r="1102" spans="1:41" ht="18.75" hidden="1" customHeight="1" x14ac:dyDescent="0.4">
      <c r="A1102" s="324" t="s">
        <v>462</v>
      </c>
      <c r="B1102" s="324" t="s">
        <v>163</v>
      </c>
      <c r="C1102" s="324" t="s">
        <v>462</v>
      </c>
      <c r="D1102" s="324" t="s">
        <v>462</v>
      </c>
      <c r="E1102" s="324" t="s">
        <v>462</v>
      </c>
      <c r="F1102" s="324" t="s">
        <v>163</v>
      </c>
      <c r="G1102" s="324" t="s">
        <v>462</v>
      </c>
      <c r="H1102" s="324" t="s">
        <v>462</v>
      </c>
      <c r="I1102" s="324" t="s">
        <v>462</v>
      </c>
      <c r="J1102" s="365"/>
      <c r="K1102" s="366"/>
      <c r="L1102" s="367"/>
      <c r="M1102" s="368"/>
      <c r="N1102" s="380"/>
      <c r="O1102" s="368"/>
      <c r="P1102" s="349"/>
      <c r="Q1102" s="387" t="s">
        <v>630</v>
      </c>
      <c r="R1102" s="371" t="s">
        <v>473</v>
      </c>
      <c r="S1102" s="372" t="s">
        <v>549</v>
      </c>
      <c r="T1102" s="373"/>
      <c r="U1102" s="374"/>
      <c r="V1102" s="375" t="s">
        <v>473</v>
      </c>
      <c r="W1102" s="372" t="s">
        <v>632</v>
      </c>
      <c r="X1102" s="376"/>
      <c r="Y1102" s="376"/>
      <c r="Z1102" s="376"/>
      <c r="AA1102" s="376"/>
      <c r="AB1102" s="376"/>
      <c r="AC1102" s="376"/>
      <c r="AD1102" s="376"/>
      <c r="AE1102" s="376"/>
      <c r="AF1102" s="376"/>
      <c r="AG1102" s="382"/>
      <c r="AH1102" s="383"/>
      <c r="AI1102" s="378"/>
      <c r="AJ1102" s="378"/>
      <c r="AK1102" s="379"/>
      <c r="AL1102" s="1021"/>
      <c r="AM1102" s="1022"/>
      <c r="AN1102" s="1022"/>
      <c r="AO1102" s="1023"/>
    </row>
    <row r="1103" spans="1:41" ht="18.75" hidden="1" customHeight="1" x14ac:dyDescent="0.4">
      <c r="A1103" s="324" t="s">
        <v>462</v>
      </c>
      <c r="B1103" s="324" t="s">
        <v>163</v>
      </c>
      <c r="C1103" s="324" t="s">
        <v>462</v>
      </c>
      <c r="D1103" s="324" t="s">
        <v>462</v>
      </c>
      <c r="E1103" s="324" t="s">
        <v>462</v>
      </c>
      <c r="F1103" s="324" t="s">
        <v>163</v>
      </c>
      <c r="G1103" s="324" t="s">
        <v>462</v>
      </c>
      <c r="H1103" s="324" t="s">
        <v>462</v>
      </c>
      <c r="I1103" s="324" t="s">
        <v>462</v>
      </c>
      <c r="J1103" s="365"/>
      <c r="K1103" s="366"/>
      <c r="L1103" s="367"/>
      <c r="M1103" s="368"/>
      <c r="N1103" s="380"/>
      <c r="O1103" s="368"/>
      <c r="P1103" s="349"/>
      <c r="Q1103" s="387" t="s">
        <v>633</v>
      </c>
      <c r="R1103" s="371" t="s">
        <v>473</v>
      </c>
      <c r="S1103" s="372" t="s">
        <v>549</v>
      </c>
      <c r="T1103" s="373"/>
      <c r="U1103" s="374"/>
      <c r="V1103" s="375" t="s">
        <v>473</v>
      </c>
      <c r="W1103" s="372" t="s">
        <v>632</v>
      </c>
      <c r="X1103" s="376"/>
      <c r="Y1103" s="376"/>
      <c r="Z1103" s="376"/>
      <c r="AA1103" s="376"/>
      <c r="AB1103" s="376"/>
      <c r="AC1103" s="376"/>
      <c r="AD1103" s="376"/>
      <c r="AE1103" s="376"/>
      <c r="AF1103" s="376"/>
      <c r="AG1103" s="382"/>
      <c r="AH1103" s="383"/>
      <c r="AI1103" s="378"/>
      <c r="AJ1103" s="378"/>
      <c r="AK1103" s="379"/>
      <c r="AL1103" s="1021"/>
      <c r="AM1103" s="1022"/>
      <c r="AN1103" s="1022"/>
      <c r="AO1103" s="1023"/>
    </row>
    <row r="1104" spans="1:41" ht="18.75" hidden="1" customHeight="1" x14ac:dyDescent="0.4">
      <c r="A1104" s="324" t="s">
        <v>462</v>
      </c>
      <c r="B1104" s="324" t="s">
        <v>163</v>
      </c>
      <c r="C1104" s="324" t="s">
        <v>462</v>
      </c>
      <c r="D1104" s="324" t="s">
        <v>462</v>
      </c>
      <c r="E1104" s="324" t="s">
        <v>462</v>
      </c>
      <c r="F1104" s="324" t="s">
        <v>163</v>
      </c>
      <c r="G1104" s="324" t="s">
        <v>462</v>
      </c>
      <c r="H1104" s="324" t="s">
        <v>462</v>
      </c>
      <c r="I1104" s="324" t="s">
        <v>462</v>
      </c>
      <c r="J1104" s="365"/>
      <c r="K1104" s="366"/>
      <c r="L1104" s="367"/>
      <c r="M1104" s="368"/>
      <c r="N1104" s="380"/>
      <c r="O1104" s="368"/>
      <c r="P1104" s="349"/>
      <c r="Q1104" s="387" t="s">
        <v>762</v>
      </c>
      <c r="R1104" s="371" t="s">
        <v>473</v>
      </c>
      <c r="S1104" s="372" t="s">
        <v>484</v>
      </c>
      <c r="T1104" s="373"/>
      <c r="U1104" s="375" t="s">
        <v>473</v>
      </c>
      <c r="V1104" s="372" t="s">
        <v>499</v>
      </c>
      <c r="W1104" s="376"/>
      <c r="X1104" s="376"/>
      <c r="Y1104" s="376"/>
      <c r="Z1104" s="376"/>
      <c r="AA1104" s="376"/>
      <c r="AB1104" s="376"/>
      <c r="AC1104" s="376"/>
      <c r="AD1104" s="376"/>
      <c r="AE1104" s="376"/>
      <c r="AF1104" s="376"/>
      <c r="AG1104" s="382"/>
      <c r="AH1104" s="383"/>
      <c r="AI1104" s="378"/>
      <c r="AJ1104" s="378"/>
      <c r="AK1104" s="379"/>
      <c r="AL1104" s="1021"/>
      <c r="AM1104" s="1022"/>
      <c r="AN1104" s="1022"/>
      <c r="AO1104" s="1023"/>
    </row>
    <row r="1105" spans="1:41" ht="18.75" hidden="1" customHeight="1" x14ac:dyDescent="0.4">
      <c r="A1105" s="324" t="s">
        <v>462</v>
      </c>
      <c r="B1105" s="324" t="s">
        <v>163</v>
      </c>
      <c r="C1105" s="324" t="s">
        <v>462</v>
      </c>
      <c r="D1105" s="324" t="s">
        <v>462</v>
      </c>
      <c r="E1105" s="324" t="s">
        <v>462</v>
      </c>
      <c r="F1105" s="324" t="s">
        <v>163</v>
      </c>
      <c r="G1105" s="324" t="s">
        <v>462</v>
      </c>
      <c r="H1105" s="324" t="s">
        <v>462</v>
      </c>
      <c r="I1105" s="324" t="s">
        <v>462</v>
      </c>
      <c r="J1105" s="365"/>
      <c r="K1105" s="366"/>
      <c r="L1105" s="367"/>
      <c r="M1105" s="368"/>
      <c r="N1105" s="380"/>
      <c r="O1105" s="368"/>
      <c r="P1105" s="349"/>
      <c r="Q1105" s="387" t="s">
        <v>681</v>
      </c>
      <c r="R1105" s="371" t="s">
        <v>473</v>
      </c>
      <c r="S1105" s="372" t="s">
        <v>552</v>
      </c>
      <c r="T1105" s="373"/>
      <c r="U1105" s="374"/>
      <c r="V1105" s="375" t="s">
        <v>473</v>
      </c>
      <c r="W1105" s="372" t="s">
        <v>553</v>
      </c>
      <c r="X1105" s="376"/>
      <c r="Y1105" s="376"/>
      <c r="Z1105" s="376"/>
      <c r="AA1105" s="376"/>
      <c r="AB1105" s="376"/>
      <c r="AC1105" s="376"/>
      <c r="AD1105" s="376"/>
      <c r="AE1105" s="376"/>
      <c r="AF1105" s="376"/>
      <c r="AG1105" s="382"/>
      <c r="AH1105" s="383"/>
      <c r="AI1105" s="378"/>
      <c r="AJ1105" s="378"/>
      <c r="AK1105" s="379"/>
      <c r="AL1105" s="1021"/>
      <c r="AM1105" s="1022"/>
      <c r="AN1105" s="1022"/>
      <c r="AO1105" s="1023"/>
    </row>
    <row r="1106" spans="1:41" ht="19.5" hidden="1" customHeight="1" x14ac:dyDescent="0.4">
      <c r="A1106" s="324" t="s">
        <v>462</v>
      </c>
      <c r="B1106" s="324" t="s">
        <v>163</v>
      </c>
      <c r="C1106" s="324" t="s">
        <v>462</v>
      </c>
      <c r="D1106" s="324" t="s">
        <v>462</v>
      </c>
      <c r="E1106" s="324" t="s">
        <v>462</v>
      </c>
      <c r="F1106" s="324" t="s">
        <v>163</v>
      </c>
      <c r="G1106" s="324" t="s">
        <v>462</v>
      </c>
      <c r="H1106" s="324" t="s">
        <v>462</v>
      </c>
      <c r="I1106" s="324" t="s">
        <v>462</v>
      </c>
      <c r="J1106" s="365"/>
      <c r="K1106" s="366"/>
      <c r="L1106" s="367"/>
      <c r="M1106" s="368"/>
      <c r="N1106" s="349"/>
      <c r="O1106" s="369"/>
      <c r="P1106" s="380"/>
      <c r="Q1106" s="381" t="s">
        <v>423</v>
      </c>
      <c r="R1106" s="371" t="s">
        <v>473</v>
      </c>
      <c r="S1106" s="372" t="s">
        <v>484</v>
      </c>
      <c r="T1106" s="372"/>
      <c r="U1106" s="375" t="s">
        <v>473</v>
      </c>
      <c r="V1106" s="372" t="s">
        <v>499</v>
      </c>
      <c r="W1106" s="372"/>
      <c r="X1106" s="376"/>
      <c r="Y1106" s="372"/>
      <c r="Z1106" s="376"/>
      <c r="AA1106" s="376"/>
      <c r="AB1106" s="376"/>
      <c r="AC1106" s="376"/>
      <c r="AD1106" s="376"/>
      <c r="AE1106" s="376"/>
      <c r="AF1106" s="376"/>
      <c r="AG1106" s="382"/>
      <c r="AH1106" s="378"/>
      <c r="AI1106" s="378"/>
      <c r="AJ1106" s="378"/>
      <c r="AK1106" s="379"/>
      <c r="AL1106" s="1021"/>
      <c r="AM1106" s="1022"/>
      <c r="AN1106" s="1022"/>
      <c r="AO1106" s="1023"/>
    </row>
    <row r="1107" spans="1:41" ht="18.75" hidden="1" customHeight="1" x14ac:dyDescent="0.4">
      <c r="A1107" s="324" t="s">
        <v>462</v>
      </c>
      <c r="B1107" s="324" t="s">
        <v>163</v>
      </c>
      <c r="C1107" s="324" t="s">
        <v>462</v>
      </c>
      <c r="D1107" s="324" t="s">
        <v>462</v>
      </c>
      <c r="E1107" s="324" t="s">
        <v>462</v>
      </c>
      <c r="F1107" s="324" t="s">
        <v>163</v>
      </c>
      <c r="G1107" s="324" t="s">
        <v>462</v>
      </c>
      <c r="H1107" s="324" t="s">
        <v>462</v>
      </c>
      <c r="I1107" s="324" t="s">
        <v>462</v>
      </c>
      <c r="J1107" s="365"/>
      <c r="K1107" s="366"/>
      <c r="L1107" s="367"/>
      <c r="M1107" s="368"/>
      <c r="N1107" s="380"/>
      <c r="O1107" s="346"/>
      <c r="P1107" s="349"/>
      <c r="Q1107" s="387" t="s">
        <v>578</v>
      </c>
      <c r="R1107" s="371" t="s">
        <v>473</v>
      </c>
      <c r="S1107" s="372" t="s">
        <v>484</v>
      </c>
      <c r="T1107" s="373"/>
      <c r="U1107" s="375" t="s">
        <v>473</v>
      </c>
      <c r="V1107" s="372" t="s">
        <v>499</v>
      </c>
      <c r="W1107" s="376"/>
      <c r="X1107" s="376"/>
      <c r="Y1107" s="376"/>
      <c r="Z1107" s="376"/>
      <c r="AA1107" s="376"/>
      <c r="AB1107" s="376"/>
      <c r="AC1107" s="376"/>
      <c r="AD1107" s="376"/>
      <c r="AE1107" s="376"/>
      <c r="AF1107" s="376"/>
      <c r="AG1107" s="382"/>
      <c r="AH1107" s="383"/>
      <c r="AI1107" s="378"/>
      <c r="AJ1107" s="378"/>
      <c r="AK1107" s="379"/>
      <c r="AL1107" s="1021"/>
      <c r="AM1107" s="1022"/>
      <c r="AN1107" s="1022"/>
      <c r="AO1107" s="1023"/>
    </row>
    <row r="1108" spans="1:41" ht="18.75" hidden="1" customHeight="1" x14ac:dyDescent="0.4">
      <c r="A1108" s="324" t="s">
        <v>462</v>
      </c>
      <c r="B1108" s="324" t="s">
        <v>163</v>
      </c>
      <c r="C1108" s="324" t="s">
        <v>462</v>
      </c>
      <c r="D1108" s="324" t="s">
        <v>462</v>
      </c>
      <c r="E1108" s="324" t="s">
        <v>462</v>
      </c>
      <c r="F1108" s="324" t="s">
        <v>163</v>
      </c>
      <c r="G1108" s="324" t="s">
        <v>462</v>
      </c>
      <c r="H1108" s="324" t="s">
        <v>462</v>
      </c>
      <c r="I1108" s="324" t="s">
        <v>462</v>
      </c>
      <c r="J1108" s="346"/>
      <c r="K1108" s="366"/>
      <c r="L1108" s="367"/>
      <c r="M1108" s="346"/>
      <c r="N1108" s="380"/>
      <c r="O1108" s="346"/>
      <c r="P1108" s="349"/>
      <c r="Q1108" s="387" t="s">
        <v>431</v>
      </c>
      <c r="R1108" s="371" t="s">
        <v>473</v>
      </c>
      <c r="S1108" s="372" t="s">
        <v>484</v>
      </c>
      <c r="T1108" s="372"/>
      <c r="U1108" s="375" t="s">
        <v>473</v>
      </c>
      <c r="V1108" s="372" t="s">
        <v>496</v>
      </c>
      <c r="W1108" s="372"/>
      <c r="X1108" s="375" t="s">
        <v>473</v>
      </c>
      <c r="Y1108" s="372" t="s">
        <v>497</v>
      </c>
      <c r="Z1108" s="376"/>
      <c r="AA1108" s="376"/>
      <c r="AB1108" s="376"/>
      <c r="AC1108" s="376"/>
      <c r="AD1108" s="376"/>
      <c r="AE1108" s="376"/>
      <c r="AF1108" s="376"/>
      <c r="AG1108" s="382"/>
      <c r="AH1108" s="383"/>
      <c r="AI1108" s="378"/>
      <c r="AJ1108" s="378"/>
      <c r="AK1108" s="379"/>
      <c r="AL1108" s="1021"/>
      <c r="AM1108" s="1022"/>
      <c r="AN1108" s="1022"/>
      <c r="AO1108" s="1023"/>
    </row>
    <row r="1109" spans="1:41" ht="18.75" hidden="1" customHeight="1" x14ac:dyDescent="0.4">
      <c r="A1109" s="324" t="s">
        <v>462</v>
      </c>
      <c r="B1109" s="324" t="s">
        <v>163</v>
      </c>
      <c r="C1109" s="324" t="s">
        <v>462</v>
      </c>
      <c r="D1109" s="324" t="s">
        <v>462</v>
      </c>
      <c r="E1109" s="324" t="s">
        <v>462</v>
      </c>
      <c r="F1109" s="324" t="s">
        <v>163</v>
      </c>
      <c r="G1109" s="324" t="s">
        <v>462</v>
      </c>
      <c r="H1109" s="324" t="s">
        <v>462</v>
      </c>
      <c r="I1109" s="324" t="s">
        <v>462</v>
      </c>
      <c r="J1109" s="365"/>
      <c r="K1109" s="366"/>
      <c r="L1109" s="367"/>
      <c r="M1109" s="368"/>
      <c r="N1109" s="380"/>
      <c r="O1109" s="346" t="s">
        <v>473</v>
      </c>
      <c r="P1109" s="349" t="s">
        <v>776</v>
      </c>
      <c r="Q1109" s="1027" t="s">
        <v>745</v>
      </c>
      <c r="R1109" s="394" t="s">
        <v>473</v>
      </c>
      <c r="S1109" s="395" t="s">
        <v>608</v>
      </c>
      <c r="T1109" s="395"/>
      <c r="U1109" s="391"/>
      <c r="V1109" s="391"/>
      <c r="W1109" s="391"/>
      <c r="X1109" s="391"/>
      <c r="Y1109" s="399" t="s">
        <v>473</v>
      </c>
      <c r="Z1109" s="395" t="s">
        <v>609</v>
      </c>
      <c r="AA1109" s="391"/>
      <c r="AB1109" s="391"/>
      <c r="AC1109" s="391"/>
      <c r="AD1109" s="391"/>
      <c r="AE1109" s="391"/>
      <c r="AF1109" s="391"/>
      <c r="AG1109" s="392"/>
      <c r="AH1109" s="383"/>
      <c r="AI1109" s="378"/>
      <c r="AJ1109" s="378"/>
      <c r="AK1109" s="379"/>
      <c r="AL1109" s="1021"/>
      <c r="AM1109" s="1022"/>
      <c r="AN1109" s="1022"/>
      <c r="AO1109" s="1023"/>
    </row>
    <row r="1110" spans="1:41" ht="18.75" hidden="1" customHeight="1" x14ac:dyDescent="0.4">
      <c r="A1110" s="324" t="s">
        <v>462</v>
      </c>
      <c r="B1110" s="324" t="s">
        <v>163</v>
      </c>
      <c r="C1110" s="324" t="s">
        <v>462</v>
      </c>
      <c r="D1110" s="324" t="s">
        <v>462</v>
      </c>
      <c r="E1110" s="324" t="s">
        <v>462</v>
      </c>
      <c r="F1110" s="324" t="s">
        <v>163</v>
      </c>
      <c r="G1110" s="324" t="s">
        <v>462</v>
      </c>
      <c r="H1110" s="324" t="s">
        <v>462</v>
      </c>
      <c r="I1110" s="324" t="s">
        <v>462</v>
      </c>
      <c r="J1110" s="346" t="s">
        <v>473</v>
      </c>
      <c r="K1110" s="366" t="s">
        <v>774</v>
      </c>
      <c r="L1110" s="367" t="s">
        <v>765</v>
      </c>
      <c r="M1110" s="346" t="s">
        <v>473</v>
      </c>
      <c r="N1110" s="380" t="s">
        <v>777</v>
      </c>
      <c r="O1110" s="346" t="s">
        <v>473</v>
      </c>
      <c r="P1110" s="349" t="s">
        <v>655</v>
      </c>
      <c r="Q1110" s="1018"/>
      <c r="R1110" s="426" t="s">
        <v>473</v>
      </c>
      <c r="S1110" s="388" t="s">
        <v>641</v>
      </c>
      <c r="T1110" s="439"/>
      <c r="U1110" s="439"/>
      <c r="V1110" s="439"/>
      <c r="W1110" s="439"/>
      <c r="X1110" s="439"/>
      <c r="Y1110" s="439"/>
      <c r="Z1110" s="433"/>
      <c r="AA1110" s="439"/>
      <c r="AB1110" s="439"/>
      <c r="AC1110" s="439"/>
      <c r="AD1110" s="439"/>
      <c r="AE1110" s="439"/>
      <c r="AF1110" s="439"/>
      <c r="AG1110" s="446"/>
      <c r="AH1110" s="383"/>
      <c r="AI1110" s="378"/>
      <c r="AJ1110" s="378"/>
      <c r="AK1110" s="379"/>
      <c r="AL1110" s="1021"/>
      <c r="AM1110" s="1022"/>
      <c r="AN1110" s="1022"/>
      <c r="AO1110" s="1023"/>
    </row>
    <row r="1111" spans="1:41" ht="18.75" hidden="1" customHeight="1" x14ac:dyDescent="0.4">
      <c r="A1111" s="324" t="s">
        <v>462</v>
      </c>
      <c r="B1111" s="324" t="s">
        <v>163</v>
      </c>
      <c r="C1111" s="324" t="s">
        <v>462</v>
      </c>
      <c r="D1111" s="324" t="s">
        <v>462</v>
      </c>
      <c r="E1111" s="324" t="s">
        <v>462</v>
      </c>
      <c r="F1111" s="324" t="s">
        <v>163</v>
      </c>
      <c r="G1111" s="324" t="s">
        <v>462</v>
      </c>
      <c r="H1111" s="324" t="s">
        <v>462</v>
      </c>
      <c r="I1111" s="324" t="s">
        <v>462</v>
      </c>
      <c r="J1111" s="365"/>
      <c r="K1111" s="366"/>
      <c r="L1111" s="367"/>
      <c r="M1111" s="368"/>
      <c r="N1111" s="380"/>
      <c r="O1111" s="346" t="s">
        <v>473</v>
      </c>
      <c r="P1111" s="349" t="s">
        <v>656</v>
      </c>
      <c r="Q1111" s="1027" t="s">
        <v>615</v>
      </c>
      <c r="R1111" s="394" t="s">
        <v>473</v>
      </c>
      <c r="S1111" s="395" t="s">
        <v>642</v>
      </c>
      <c r="T1111" s="437"/>
      <c r="U1111" s="438"/>
      <c r="V1111" s="399" t="s">
        <v>473</v>
      </c>
      <c r="W1111" s="395" t="s">
        <v>643</v>
      </c>
      <c r="X1111" s="391"/>
      <c r="Y1111" s="391"/>
      <c r="Z1111" s="399" t="s">
        <v>473</v>
      </c>
      <c r="AA1111" s="395" t="s">
        <v>644</v>
      </c>
      <c r="AB1111" s="391"/>
      <c r="AC1111" s="391"/>
      <c r="AD1111" s="391"/>
      <c r="AE1111" s="391"/>
      <c r="AF1111" s="391"/>
      <c r="AG1111" s="392"/>
      <c r="AH1111" s="383"/>
      <c r="AI1111" s="378"/>
      <c r="AJ1111" s="378"/>
      <c r="AK1111" s="379"/>
      <c r="AL1111" s="1021"/>
      <c r="AM1111" s="1022"/>
      <c r="AN1111" s="1022"/>
      <c r="AO1111" s="1023"/>
    </row>
    <row r="1112" spans="1:41" ht="18.75" hidden="1" customHeight="1" x14ac:dyDescent="0.4">
      <c r="A1112" s="324" t="s">
        <v>462</v>
      </c>
      <c r="B1112" s="324" t="s">
        <v>163</v>
      </c>
      <c r="C1112" s="324" t="s">
        <v>462</v>
      </c>
      <c r="D1112" s="324" t="s">
        <v>462</v>
      </c>
      <c r="E1112" s="324" t="s">
        <v>462</v>
      </c>
      <c r="F1112" s="324" t="s">
        <v>163</v>
      </c>
      <c r="G1112" s="324" t="s">
        <v>462</v>
      </c>
      <c r="H1112" s="324" t="s">
        <v>462</v>
      </c>
      <c r="I1112" s="324" t="s">
        <v>462</v>
      </c>
      <c r="J1112" s="346"/>
      <c r="K1112" s="366"/>
      <c r="L1112" s="367"/>
      <c r="M1112" s="346"/>
      <c r="N1112" s="380"/>
      <c r="O1112" s="346"/>
      <c r="P1112" s="349"/>
      <c r="Q1112" s="1018"/>
      <c r="R1112" s="426" t="s">
        <v>473</v>
      </c>
      <c r="S1112" s="388" t="s">
        <v>645</v>
      </c>
      <c r="T1112" s="439"/>
      <c r="U1112" s="439"/>
      <c r="V1112" s="439"/>
      <c r="W1112" s="439"/>
      <c r="X1112" s="439"/>
      <c r="Y1112" s="439"/>
      <c r="Z1112" s="428" t="s">
        <v>473</v>
      </c>
      <c r="AA1112" s="388" t="s">
        <v>646</v>
      </c>
      <c r="AB1112" s="433"/>
      <c r="AC1112" s="439"/>
      <c r="AD1112" s="439"/>
      <c r="AE1112" s="439"/>
      <c r="AF1112" s="439"/>
      <c r="AG1112" s="446"/>
      <c r="AH1112" s="383"/>
      <c r="AI1112" s="378"/>
      <c r="AJ1112" s="378"/>
      <c r="AK1112" s="379"/>
      <c r="AL1112" s="1021"/>
      <c r="AM1112" s="1022"/>
      <c r="AN1112" s="1022"/>
      <c r="AO1112" s="1023"/>
    </row>
    <row r="1113" spans="1:41" ht="18.75" hidden="1" customHeight="1" x14ac:dyDescent="0.4">
      <c r="A1113" s="324" t="s">
        <v>462</v>
      </c>
      <c r="B1113" s="324" t="s">
        <v>163</v>
      </c>
      <c r="C1113" s="324" t="s">
        <v>462</v>
      </c>
      <c r="D1113" s="324" t="s">
        <v>462</v>
      </c>
      <c r="E1113" s="324" t="s">
        <v>462</v>
      </c>
      <c r="F1113" s="324" t="s">
        <v>163</v>
      </c>
      <c r="G1113" s="324" t="s">
        <v>462</v>
      </c>
      <c r="H1113" s="324" t="s">
        <v>462</v>
      </c>
      <c r="I1113" s="324" t="s">
        <v>462</v>
      </c>
      <c r="J1113" s="365"/>
      <c r="K1113" s="366"/>
      <c r="L1113" s="367"/>
      <c r="M1113" s="368"/>
      <c r="N1113" s="380"/>
      <c r="O1113" s="346"/>
      <c r="P1113" s="349"/>
      <c r="Q1113" s="390" t="s">
        <v>522</v>
      </c>
      <c r="R1113" s="371" t="s">
        <v>473</v>
      </c>
      <c r="S1113" s="372" t="s">
        <v>484</v>
      </c>
      <c r="T1113" s="372"/>
      <c r="U1113" s="375" t="s">
        <v>473</v>
      </c>
      <c r="V1113" s="372" t="s">
        <v>496</v>
      </c>
      <c r="W1113" s="372"/>
      <c r="X1113" s="375" t="s">
        <v>473</v>
      </c>
      <c r="Y1113" s="372" t="s">
        <v>497</v>
      </c>
      <c r="Z1113" s="376"/>
      <c r="AA1113" s="376"/>
      <c r="AB1113" s="376"/>
      <c r="AC1113" s="376"/>
      <c r="AD1113" s="391"/>
      <c r="AE1113" s="391"/>
      <c r="AF1113" s="391"/>
      <c r="AG1113" s="392"/>
      <c r="AH1113" s="383"/>
      <c r="AI1113" s="378"/>
      <c r="AJ1113" s="378"/>
      <c r="AK1113" s="379"/>
      <c r="AL1113" s="1021"/>
      <c r="AM1113" s="1022"/>
      <c r="AN1113" s="1022"/>
      <c r="AO1113" s="1023"/>
    </row>
    <row r="1114" spans="1:41" ht="18.75" hidden="1" customHeight="1" x14ac:dyDescent="0.4">
      <c r="A1114" s="324" t="s">
        <v>462</v>
      </c>
      <c r="B1114" s="324" t="s">
        <v>163</v>
      </c>
      <c r="C1114" s="324" t="s">
        <v>462</v>
      </c>
      <c r="D1114" s="324" t="s">
        <v>462</v>
      </c>
      <c r="E1114" s="324" t="s">
        <v>462</v>
      </c>
      <c r="F1114" s="324" t="s">
        <v>163</v>
      </c>
      <c r="G1114" s="324" t="s">
        <v>462</v>
      </c>
      <c r="H1114" s="324" t="s">
        <v>462</v>
      </c>
      <c r="I1114" s="324" t="s">
        <v>462</v>
      </c>
      <c r="J1114" s="365"/>
      <c r="K1114" s="366"/>
      <c r="L1114" s="367"/>
      <c r="M1114" s="368"/>
      <c r="N1114" s="380"/>
      <c r="O1114" s="368"/>
      <c r="P1114" s="349"/>
      <c r="Q1114" s="387" t="s">
        <v>444</v>
      </c>
      <c r="R1114" s="371" t="s">
        <v>473</v>
      </c>
      <c r="S1114" s="372" t="s">
        <v>484</v>
      </c>
      <c r="T1114" s="372"/>
      <c r="U1114" s="375" t="s">
        <v>473</v>
      </c>
      <c r="V1114" s="372" t="s">
        <v>525</v>
      </c>
      <c r="W1114" s="372"/>
      <c r="X1114" s="375" t="s">
        <v>473</v>
      </c>
      <c r="Y1114" s="372" t="s">
        <v>587</v>
      </c>
      <c r="Z1114" s="393"/>
      <c r="AA1114" s="375" t="s">
        <v>473</v>
      </c>
      <c r="AB1114" s="372" t="s">
        <v>526</v>
      </c>
      <c r="AC1114" s="393"/>
      <c r="AD1114" s="393"/>
      <c r="AE1114" s="393"/>
      <c r="AF1114" s="393"/>
      <c r="AG1114" s="436"/>
      <c r="AH1114" s="383"/>
      <c r="AI1114" s="378"/>
      <c r="AJ1114" s="378"/>
      <c r="AK1114" s="379"/>
      <c r="AL1114" s="1021"/>
      <c r="AM1114" s="1022"/>
      <c r="AN1114" s="1022"/>
      <c r="AO1114" s="1023"/>
    </row>
    <row r="1115" spans="1:41" ht="18.75" hidden="1" customHeight="1" x14ac:dyDescent="0.4">
      <c r="A1115" s="324" t="s">
        <v>462</v>
      </c>
      <c r="B1115" s="324" t="s">
        <v>163</v>
      </c>
      <c r="C1115" s="324" t="s">
        <v>462</v>
      </c>
      <c r="D1115" s="324" t="s">
        <v>462</v>
      </c>
      <c r="E1115" s="324" t="s">
        <v>462</v>
      </c>
      <c r="F1115" s="324" t="s">
        <v>163</v>
      </c>
      <c r="G1115" s="324" t="s">
        <v>462</v>
      </c>
      <c r="H1115" s="324" t="s">
        <v>462</v>
      </c>
      <c r="I1115" s="324" t="s">
        <v>462</v>
      </c>
      <c r="J1115" s="365"/>
      <c r="K1115" s="366"/>
      <c r="L1115" s="367"/>
      <c r="M1115" s="368"/>
      <c r="N1115" s="380"/>
      <c r="O1115" s="368"/>
      <c r="P1115" s="349"/>
      <c r="Q1115" s="1000" t="s">
        <v>689</v>
      </c>
      <c r="R1115" s="1031" t="s">
        <v>473</v>
      </c>
      <c r="S1115" s="1033" t="s">
        <v>484</v>
      </c>
      <c r="T1115" s="1033"/>
      <c r="U1115" s="1035" t="s">
        <v>473</v>
      </c>
      <c r="V1115" s="1033" t="s">
        <v>499</v>
      </c>
      <c r="W1115" s="1033"/>
      <c r="X1115" s="430"/>
      <c r="Y1115" s="430"/>
      <c r="Z1115" s="430"/>
      <c r="AA1115" s="430"/>
      <c r="AB1115" s="430"/>
      <c r="AC1115" s="430"/>
      <c r="AD1115" s="430"/>
      <c r="AE1115" s="430"/>
      <c r="AF1115" s="430"/>
      <c r="AG1115" s="431"/>
      <c r="AH1115" s="383"/>
      <c r="AI1115" s="378"/>
      <c r="AJ1115" s="378"/>
      <c r="AK1115" s="379"/>
      <c r="AL1115" s="1021"/>
      <c r="AM1115" s="1022"/>
      <c r="AN1115" s="1022"/>
      <c r="AO1115" s="1023"/>
    </row>
    <row r="1116" spans="1:41" ht="18.75" hidden="1" customHeight="1" x14ac:dyDescent="0.4">
      <c r="A1116" s="324" t="s">
        <v>462</v>
      </c>
      <c r="B1116" s="324" t="s">
        <v>163</v>
      </c>
      <c r="C1116" s="324" t="s">
        <v>462</v>
      </c>
      <c r="D1116" s="324" t="s">
        <v>462</v>
      </c>
      <c r="E1116" s="324" t="s">
        <v>462</v>
      </c>
      <c r="F1116" s="324" t="s">
        <v>163</v>
      </c>
      <c r="G1116" s="324" t="s">
        <v>462</v>
      </c>
      <c r="H1116" s="324" t="s">
        <v>462</v>
      </c>
      <c r="I1116" s="324" t="s">
        <v>462</v>
      </c>
      <c r="J1116" s="365"/>
      <c r="K1116" s="366"/>
      <c r="L1116" s="367"/>
      <c r="M1116" s="368"/>
      <c r="N1116" s="380"/>
      <c r="O1116" s="368"/>
      <c r="P1116" s="349"/>
      <c r="Q1116" s="1029"/>
      <c r="R1116" s="1031"/>
      <c r="S1116" s="1033"/>
      <c r="T1116" s="1033"/>
      <c r="U1116" s="1035"/>
      <c r="V1116" s="1033"/>
      <c r="W1116" s="1033"/>
      <c r="X1116" s="433"/>
      <c r="Y1116" s="433"/>
      <c r="Z1116" s="433"/>
      <c r="AA1116" s="433"/>
      <c r="AB1116" s="433"/>
      <c r="AC1116" s="433"/>
      <c r="AD1116" s="433"/>
      <c r="AE1116" s="433"/>
      <c r="AF1116" s="433"/>
      <c r="AG1116" s="434"/>
      <c r="AH1116" s="383"/>
      <c r="AI1116" s="378"/>
      <c r="AJ1116" s="378"/>
      <c r="AK1116" s="379"/>
      <c r="AL1116" s="1021"/>
      <c r="AM1116" s="1022"/>
      <c r="AN1116" s="1022"/>
      <c r="AO1116" s="1023"/>
    </row>
    <row r="1117" spans="1:41" ht="18.75" hidden="1" customHeight="1" x14ac:dyDescent="0.4">
      <c r="A1117" s="324" t="s">
        <v>462</v>
      </c>
      <c r="B1117" s="324" t="s">
        <v>163</v>
      </c>
      <c r="C1117" s="324" t="s">
        <v>462</v>
      </c>
      <c r="D1117" s="324" t="s">
        <v>462</v>
      </c>
      <c r="E1117" s="324" t="s">
        <v>462</v>
      </c>
      <c r="F1117" s="324" t="s">
        <v>163</v>
      </c>
      <c r="G1117" s="324" t="s">
        <v>462</v>
      </c>
      <c r="H1117" s="324" t="s">
        <v>462</v>
      </c>
      <c r="I1117" s="324" t="s">
        <v>462</v>
      </c>
      <c r="J1117" s="365"/>
      <c r="K1117" s="366"/>
      <c r="L1117" s="367"/>
      <c r="M1117" s="368"/>
      <c r="N1117" s="349"/>
      <c r="O1117" s="369"/>
      <c r="P1117" s="380"/>
      <c r="Q1117" s="1000" t="s">
        <v>527</v>
      </c>
      <c r="R1117" s="394" t="s">
        <v>473</v>
      </c>
      <c r="S1117" s="395" t="s">
        <v>484</v>
      </c>
      <c r="T1117" s="395"/>
      <c r="U1117" s="396"/>
      <c r="V1117" s="397"/>
      <c r="W1117" s="397"/>
      <c r="X1117" s="396"/>
      <c r="Y1117" s="397"/>
      <c r="Z1117" s="398"/>
      <c r="AA1117" s="396"/>
      <c r="AB1117" s="397"/>
      <c r="AC1117" s="398"/>
      <c r="AD1117" s="399" t="s">
        <v>473</v>
      </c>
      <c r="AE1117" s="395" t="s">
        <v>528</v>
      </c>
      <c r="AF1117" s="391"/>
      <c r="AG1117" s="392"/>
      <c r="AH1117" s="378"/>
      <c r="AI1117" s="378"/>
      <c r="AJ1117" s="378"/>
      <c r="AK1117" s="379"/>
      <c r="AL1117" s="1021"/>
      <c r="AM1117" s="1022"/>
      <c r="AN1117" s="1022"/>
      <c r="AO1117" s="1023"/>
    </row>
    <row r="1118" spans="1:41" ht="18.75" hidden="1" customHeight="1" x14ac:dyDescent="0.4">
      <c r="A1118" s="324" t="s">
        <v>462</v>
      </c>
      <c r="B1118" s="324" t="s">
        <v>163</v>
      </c>
      <c r="C1118" s="324" t="s">
        <v>462</v>
      </c>
      <c r="D1118" s="324" t="s">
        <v>462</v>
      </c>
      <c r="E1118" s="324" t="s">
        <v>462</v>
      </c>
      <c r="F1118" s="324" t="s">
        <v>163</v>
      </c>
      <c r="G1118" s="324" t="s">
        <v>462</v>
      </c>
      <c r="H1118" s="324" t="s">
        <v>462</v>
      </c>
      <c r="I1118" s="324" t="s">
        <v>462</v>
      </c>
      <c r="J1118" s="365"/>
      <c r="K1118" s="366"/>
      <c r="L1118" s="367"/>
      <c r="M1118" s="368"/>
      <c r="N1118" s="349"/>
      <c r="O1118" s="369"/>
      <c r="P1118" s="380"/>
      <c r="Q1118" s="1028"/>
      <c r="R1118" s="346" t="s">
        <v>473</v>
      </c>
      <c r="S1118" s="347" t="s">
        <v>529</v>
      </c>
      <c r="T1118" s="347"/>
      <c r="U1118" s="339"/>
      <c r="V1118" s="339" t="s">
        <v>473</v>
      </c>
      <c r="W1118" s="347" t="s">
        <v>530</v>
      </c>
      <c r="X1118" s="339"/>
      <c r="Y1118" s="339"/>
      <c r="Z1118" s="339" t="s">
        <v>473</v>
      </c>
      <c r="AA1118" s="347" t="s">
        <v>531</v>
      </c>
      <c r="AB1118" s="326"/>
      <c r="AC1118" s="347"/>
      <c r="AD1118" s="339" t="s">
        <v>473</v>
      </c>
      <c r="AE1118" s="347" t="s">
        <v>532</v>
      </c>
      <c r="AF1118" s="400"/>
      <c r="AG1118" s="401"/>
      <c r="AH1118" s="378"/>
      <c r="AI1118" s="378"/>
      <c r="AJ1118" s="378"/>
      <c r="AK1118" s="379"/>
      <c r="AL1118" s="1021"/>
      <c r="AM1118" s="1022"/>
      <c r="AN1118" s="1022"/>
      <c r="AO1118" s="1023"/>
    </row>
    <row r="1119" spans="1:41" ht="18.75" hidden="1" customHeight="1" x14ac:dyDescent="0.4">
      <c r="A1119" s="324" t="s">
        <v>462</v>
      </c>
      <c r="B1119" s="324" t="s">
        <v>163</v>
      </c>
      <c r="C1119" s="324" t="s">
        <v>462</v>
      </c>
      <c r="D1119" s="324" t="s">
        <v>462</v>
      </c>
      <c r="E1119" s="324" t="s">
        <v>462</v>
      </c>
      <c r="F1119" s="324" t="s">
        <v>163</v>
      </c>
      <c r="G1119" s="324" t="s">
        <v>462</v>
      </c>
      <c r="H1119" s="324" t="s">
        <v>462</v>
      </c>
      <c r="I1119" s="324" t="s">
        <v>462</v>
      </c>
      <c r="J1119" s="365"/>
      <c r="K1119" s="366"/>
      <c r="L1119" s="367"/>
      <c r="M1119" s="368"/>
      <c r="N1119" s="349"/>
      <c r="O1119" s="369"/>
      <c r="P1119" s="380"/>
      <c r="Q1119" s="1028"/>
      <c r="R1119" s="346" t="s">
        <v>473</v>
      </c>
      <c r="S1119" s="347" t="s">
        <v>533</v>
      </c>
      <c r="T1119" s="347"/>
      <c r="U1119" s="339"/>
      <c r="V1119" s="339" t="s">
        <v>473</v>
      </c>
      <c r="W1119" s="347" t="s">
        <v>534</v>
      </c>
      <c r="X1119" s="339"/>
      <c r="Y1119" s="339"/>
      <c r="Z1119" s="339" t="s">
        <v>473</v>
      </c>
      <c r="AA1119" s="347" t="s">
        <v>535</v>
      </c>
      <c r="AB1119" s="326"/>
      <c r="AC1119" s="347"/>
      <c r="AD1119" s="339" t="s">
        <v>473</v>
      </c>
      <c r="AE1119" s="347" t="s">
        <v>536</v>
      </c>
      <c r="AF1119" s="400"/>
      <c r="AG1119" s="401"/>
      <c r="AH1119" s="378"/>
      <c r="AI1119" s="378"/>
      <c r="AJ1119" s="378"/>
      <c r="AK1119" s="379"/>
      <c r="AL1119" s="1021"/>
      <c r="AM1119" s="1022"/>
      <c r="AN1119" s="1022"/>
      <c r="AO1119" s="1023"/>
    </row>
    <row r="1120" spans="1:41" ht="18.75" hidden="1" customHeight="1" x14ac:dyDescent="0.4">
      <c r="A1120" s="324" t="s">
        <v>462</v>
      </c>
      <c r="B1120" s="324" t="s">
        <v>163</v>
      </c>
      <c r="C1120" s="324" t="s">
        <v>462</v>
      </c>
      <c r="D1120" s="324" t="s">
        <v>462</v>
      </c>
      <c r="E1120" s="324" t="s">
        <v>462</v>
      </c>
      <c r="F1120" s="324" t="s">
        <v>163</v>
      </c>
      <c r="G1120" s="324" t="s">
        <v>462</v>
      </c>
      <c r="H1120" s="324" t="s">
        <v>462</v>
      </c>
      <c r="I1120" s="324" t="s">
        <v>462</v>
      </c>
      <c r="J1120" s="365"/>
      <c r="K1120" s="366"/>
      <c r="L1120" s="367"/>
      <c r="M1120" s="368"/>
      <c r="N1120" s="349"/>
      <c r="O1120" s="369"/>
      <c r="P1120" s="380"/>
      <c r="Q1120" s="1028"/>
      <c r="R1120" s="346" t="s">
        <v>473</v>
      </c>
      <c r="S1120" s="347" t="s">
        <v>537</v>
      </c>
      <c r="T1120" s="347"/>
      <c r="U1120" s="339"/>
      <c r="V1120" s="339" t="s">
        <v>473</v>
      </c>
      <c r="W1120" s="347" t="s">
        <v>538</v>
      </c>
      <c r="X1120" s="339"/>
      <c r="Y1120" s="339"/>
      <c r="Z1120" s="339" t="s">
        <v>473</v>
      </c>
      <c r="AA1120" s="347" t="s">
        <v>539</v>
      </c>
      <c r="AB1120" s="326"/>
      <c r="AC1120" s="347"/>
      <c r="AD1120" s="339" t="s">
        <v>473</v>
      </c>
      <c r="AE1120" s="347" t="s">
        <v>540</v>
      </c>
      <c r="AF1120" s="400"/>
      <c r="AG1120" s="401"/>
      <c r="AH1120" s="378"/>
      <c r="AI1120" s="378"/>
      <c r="AJ1120" s="378"/>
      <c r="AK1120" s="379"/>
      <c r="AL1120" s="1021"/>
      <c r="AM1120" s="1022"/>
      <c r="AN1120" s="1022"/>
      <c r="AO1120" s="1023"/>
    </row>
    <row r="1121" spans="1:41" ht="18.75" hidden="1" customHeight="1" x14ac:dyDescent="0.4">
      <c r="A1121" s="337" t="s">
        <v>462</v>
      </c>
      <c r="B1121" s="337" t="s">
        <v>163</v>
      </c>
      <c r="C1121" s="337" t="s">
        <v>462</v>
      </c>
      <c r="D1121" s="337" t="s">
        <v>462</v>
      </c>
      <c r="E1121" s="337" t="s">
        <v>462</v>
      </c>
      <c r="F1121" s="337" t="s">
        <v>163</v>
      </c>
      <c r="G1121" s="337" t="s">
        <v>462</v>
      </c>
      <c r="H1121" s="337" t="s">
        <v>462</v>
      </c>
      <c r="I1121" s="338" t="s">
        <v>462</v>
      </c>
      <c r="J1121" s="365"/>
      <c r="K1121" s="366"/>
      <c r="L1121" s="367"/>
      <c r="M1121" s="368"/>
      <c r="N1121" s="349"/>
      <c r="O1121" s="369"/>
      <c r="P1121" s="380"/>
      <c r="Q1121" s="1028"/>
      <c r="R1121" s="346" t="s">
        <v>473</v>
      </c>
      <c r="S1121" s="347" t="s">
        <v>541</v>
      </c>
      <c r="T1121" s="347"/>
      <c r="U1121" s="339"/>
      <c r="V1121" s="339" t="s">
        <v>473</v>
      </c>
      <c r="W1121" s="347" t="s">
        <v>542</v>
      </c>
      <c r="X1121" s="339"/>
      <c r="Y1121" s="339"/>
      <c r="Z1121" s="339" t="s">
        <v>473</v>
      </c>
      <c r="AA1121" s="347" t="s">
        <v>543</v>
      </c>
      <c r="AB1121" s="326"/>
      <c r="AC1121" s="347"/>
      <c r="AD1121" s="339" t="s">
        <v>473</v>
      </c>
      <c r="AE1121" s="347" t="s">
        <v>544</v>
      </c>
      <c r="AF1121" s="400"/>
      <c r="AG1121" s="401"/>
      <c r="AH1121" s="378"/>
      <c r="AI1121" s="378"/>
      <c r="AJ1121" s="378"/>
      <c r="AK1121" s="379"/>
      <c r="AL1121" s="1021"/>
      <c r="AM1121" s="1022"/>
      <c r="AN1121" s="1022"/>
      <c r="AO1121" s="1023"/>
    </row>
    <row r="1122" spans="1:41" ht="18.75" hidden="1" customHeight="1" x14ac:dyDescent="0.4">
      <c r="A1122" s="344" t="s">
        <v>462</v>
      </c>
      <c r="B1122" s="344" t="s">
        <v>163</v>
      </c>
      <c r="C1122" s="344" t="s">
        <v>462</v>
      </c>
      <c r="D1122" s="344" t="s">
        <v>462</v>
      </c>
      <c r="E1122" s="344" t="s">
        <v>462</v>
      </c>
      <c r="F1122" s="344" t="s">
        <v>163</v>
      </c>
      <c r="G1122" s="344" t="s">
        <v>462</v>
      </c>
      <c r="H1122" s="344" t="s">
        <v>462</v>
      </c>
      <c r="I1122" s="345" t="s">
        <v>462</v>
      </c>
      <c r="J1122" s="365"/>
      <c r="K1122" s="366"/>
      <c r="L1122" s="367"/>
      <c r="M1122" s="368"/>
      <c r="N1122" s="349"/>
      <c r="O1122" s="369"/>
      <c r="P1122" s="380"/>
      <c r="Q1122" s="1028"/>
      <c r="R1122" s="346" t="s">
        <v>473</v>
      </c>
      <c r="S1122" s="347" t="s">
        <v>545</v>
      </c>
      <c r="T1122" s="347"/>
      <c r="U1122" s="339"/>
      <c r="V1122" s="339"/>
      <c r="W1122" s="347"/>
      <c r="X1122" s="339"/>
      <c r="Y1122" s="339"/>
      <c r="Z1122" s="339"/>
      <c r="AA1122" s="347"/>
      <c r="AB1122" s="326"/>
      <c r="AC1122" s="347"/>
      <c r="AD1122" s="339"/>
      <c r="AE1122" s="347"/>
      <c r="AF1122" s="400"/>
      <c r="AG1122" s="401"/>
      <c r="AH1122" s="378"/>
      <c r="AI1122" s="378"/>
      <c r="AJ1122" s="378"/>
      <c r="AK1122" s="379"/>
      <c r="AL1122" s="1045"/>
      <c r="AM1122" s="1046"/>
      <c r="AN1122" s="1046"/>
      <c r="AO1122" s="1047"/>
    </row>
    <row r="1123" spans="1:41" ht="18.75" hidden="1" customHeight="1" x14ac:dyDescent="0.4">
      <c r="A1123" s="324" t="s">
        <v>462</v>
      </c>
      <c r="B1123" s="324" t="s">
        <v>163</v>
      </c>
      <c r="C1123" s="324" t="s">
        <v>462</v>
      </c>
      <c r="D1123" s="324" t="s">
        <v>462</v>
      </c>
      <c r="E1123" s="324" t="s">
        <v>462</v>
      </c>
      <c r="F1123" s="324" t="s">
        <v>163</v>
      </c>
      <c r="G1123" s="324" t="s">
        <v>462</v>
      </c>
      <c r="H1123" s="324" t="s">
        <v>462</v>
      </c>
      <c r="I1123" s="324" t="s">
        <v>462</v>
      </c>
      <c r="J1123" s="350"/>
      <c r="K1123" s="351"/>
      <c r="L1123" s="352"/>
      <c r="M1123" s="353"/>
      <c r="N1123" s="419"/>
      <c r="O1123" s="353"/>
      <c r="P1123" s="342"/>
      <c r="Q1123" s="1014" t="s">
        <v>548</v>
      </c>
      <c r="R1123" s="363" t="s">
        <v>473</v>
      </c>
      <c r="S1123" s="340" t="s">
        <v>549</v>
      </c>
      <c r="T1123" s="442"/>
      <c r="U1123" s="458"/>
      <c r="V1123" s="444" t="s">
        <v>473</v>
      </c>
      <c r="W1123" s="340" t="s">
        <v>622</v>
      </c>
      <c r="X1123" s="443"/>
      <c r="Y1123" s="443"/>
      <c r="Z1123" s="444" t="s">
        <v>473</v>
      </c>
      <c r="AA1123" s="340" t="s">
        <v>623</v>
      </c>
      <c r="AB1123" s="443"/>
      <c r="AC1123" s="443"/>
      <c r="AD1123" s="444" t="s">
        <v>473</v>
      </c>
      <c r="AE1123" s="340" t="s">
        <v>624</v>
      </c>
      <c r="AF1123" s="443"/>
      <c r="AG1123" s="445"/>
      <c r="AH1123" s="363" t="s">
        <v>473</v>
      </c>
      <c r="AI1123" s="340" t="s">
        <v>487</v>
      </c>
      <c r="AJ1123" s="340"/>
      <c r="AK1123" s="364"/>
      <c r="AL1123" s="1021"/>
      <c r="AM1123" s="1022"/>
      <c r="AN1123" s="1022"/>
      <c r="AO1123" s="1023"/>
    </row>
    <row r="1124" spans="1:41" ht="18.75" hidden="1" customHeight="1" x14ac:dyDescent="0.4">
      <c r="A1124" s="324" t="s">
        <v>462</v>
      </c>
      <c r="B1124" s="324" t="s">
        <v>163</v>
      </c>
      <c r="C1124" s="324" t="s">
        <v>462</v>
      </c>
      <c r="D1124" s="324" t="s">
        <v>462</v>
      </c>
      <c r="E1124" s="324" t="s">
        <v>462</v>
      </c>
      <c r="F1124" s="324" t="s">
        <v>163</v>
      </c>
      <c r="G1124" s="324" t="s">
        <v>462</v>
      </c>
      <c r="H1124" s="324" t="s">
        <v>462</v>
      </c>
      <c r="I1124" s="324" t="s">
        <v>462</v>
      </c>
      <c r="J1124" s="365"/>
      <c r="K1124" s="366"/>
      <c r="L1124" s="367"/>
      <c r="M1124" s="368"/>
      <c r="N1124" s="380"/>
      <c r="O1124" s="368"/>
      <c r="P1124" s="349"/>
      <c r="Q1124" s="1018"/>
      <c r="R1124" s="426" t="s">
        <v>473</v>
      </c>
      <c r="S1124" s="388" t="s">
        <v>625</v>
      </c>
      <c r="T1124" s="427"/>
      <c r="U1124" s="455"/>
      <c r="V1124" s="428" t="s">
        <v>473</v>
      </c>
      <c r="W1124" s="388" t="s">
        <v>550</v>
      </c>
      <c r="X1124" s="433"/>
      <c r="Y1124" s="433"/>
      <c r="Z1124" s="433"/>
      <c r="AA1124" s="433"/>
      <c r="AB1124" s="433"/>
      <c r="AC1124" s="433"/>
      <c r="AD1124" s="433"/>
      <c r="AE1124" s="433"/>
      <c r="AF1124" s="433"/>
      <c r="AG1124" s="434"/>
      <c r="AH1124" s="339" t="s">
        <v>473</v>
      </c>
      <c r="AI1124" s="347" t="s">
        <v>491</v>
      </c>
      <c r="AJ1124" s="378"/>
      <c r="AK1124" s="379"/>
      <c r="AL1124" s="1021"/>
      <c r="AM1124" s="1022"/>
      <c r="AN1124" s="1022"/>
      <c r="AO1124" s="1023"/>
    </row>
    <row r="1125" spans="1:41" ht="18.75" hidden="1" customHeight="1" x14ac:dyDescent="0.4">
      <c r="A1125" s="324" t="s">
        <v>462</v>
      </c>
      <c r="B1125" s="324" t="s">
        <v>163</v>
      </c>
      <c r="C1125" s="324" t="s">
        <v>462</v>
      </c>
      <c r="D1125" s="324" t="s">
        <v>462</v>
      </c>
      <c r="E1125" s="324" t="s">
        <v>462</v>
      </c>
      <c r="F1125" s="324" t="s">
        <v>163</v>
      </c>
      <c r="G1125" s="324" t="s">
        <v>462</v>
      </c>
      <c r="H1125" s="324" t="s">
        <v>462</v>
      </c>
      <c r="I1125" s="324" t="s">
        <v>462</v>
      </c>
      <c r="J1125" s="365"/>
      <c r="K1125" s="366"/>
      <c r="L1125" s="367"/>
      <c r="M1125" s="368"/>
      <c r="N1125" s="380"/>
      <c r="O1125" s="368"/>
      <c r="P1125" s="349"/>
      <c r="Q1125" s="1027" t="s">
        <v>483</v>
      </c>
      <c r="R1125" s="394" t="s">
        <v>473</v>
      </c>
      <c r="S1125" s="395" t="s">
        <v>484</v>
      </c>
      <c r="T1125" s="395"/>
      <c r="U1125" s="438"/>
      <c r="V1125" s="399" t="s">
        <v>473</v>
      </c>
      <c r="W1125" s="395" t="s">
        <v>588</v>
      </c>
      <c r="X1125" s="395"/>
      <c r="Y1125" s="438"/>
      <c r="Z1125" s="399" t="s">
        <v>473</v>
      </c>
      <c r="AA1125" s="430" t="s">
        <v>626</v>
      </c>
      <c r="AB1125" s="430"/>
      <c r="AC1125" s="430"/>
      <c r="AD1125" s="391"/>
      <c r="AE1125" s="438"/>
      <c r="AF1125" s="430"/>
      <c r="AG1125" s="392"/>
      <c r="AH1125" s="383"/>
      <c r="AI1125" s="378"/>
      <c r="AJ1125" s="378"/>
      <c r="AK1125" s="379"/>
      <c r="AL1125" s="1021"/>
      <c r="AM1125" s="1022"/>
      <c r="AN1125" s="1022"/>
      <c r="AO1125" s="1023"/>
    </row>
    <row r="1126" spans="1:41" ht="18.75" hidden="1" customHeight="1" x14ac:dyDescent="0.4">
      <c r="A1126" s="324" t="s">
        <v>462</v>
      </c>
      <c r="B1126" s="324" t="s">
        <v>163</v>
      </c>
      <c r="C1126" s="324" t="s">
        <v>462</v>
      </c>
      <c r="D1126" s="324" t="s">
        <v>462</v>
      </c>
      <c r="E1126" s="324" t="s">
        <v>462</v>
      </c>
      <c r="F1126" s="324" t="s">
        <v>163</v>
      </c>
      <c r="G1126" s="324" t="s">
        <v>462</v>
      </c>
      <c r="H1126" s="324" t="s">
        <v>462</v>
      </c>
      <c r="I1126" s="324" t="s">
        <v>462</v>
      </c>
      <c r="J1126" s="365"/>
      <c r="K1126" s="366"/>
      <c r="L1126" s="367"/>
      <c r="M1126" s="368"/>
      <c r="N1126" s="380"/>
      <c r="O1126" s="368"/>
      <c r="P1126" s="349"/>
      <c r="Q1126" s="1018"/>
      <c r="R1126" s="426" t="s">
        <v>473</v>
      </c>
      <c r="S1126" s="433" t="s">
        <v>627</v>
      </c>
      <c r="T1126" s="433"/>
      <c r="U1126" s="433"/>
      <c r="V1126" s="428" t="s">
        <v>473</v>
      </c>
      <c r="W1126" s="433" t="s">
        <v>628</v>
      </c>
      <c r="X1126" s="455"/>
      <c r="Y1126" s="433"/>
      <c r="Z1126" s="433"/>
      <c r="AA1126" s="455"/>
      <c r="AB1126" s="433"/>
      <c r="AC1126" s="433"/>
      <c r="AD1126" s="439"/>
      <c r="AE1126" s="455"/>
      <c r="AF1126" s="433"/>
      <c r="AG1126" s="446"/>
      <c r="AH1126" s="383"/>
      <c r="AI1126" s="378"/>
      <c r="AJ1126" s="378"/>
      <c r="AK1126" s="379"/>
      <c r="AL1126" s="1021"/>
      <c r="AM1126" s="1022"/>
      <c r="AN1126" s="1022"/>
      <c r="AO1126" s="1023"/>
    </row>
    <row r="1127" spans="1:41" ht="19.5" hidden="1" customHeight="1" x14ac:dyDescent="0.4">
      <c r="A1127" s="324" t="s">
        <v>462</v>
      </c>
      <c r="B1127" s="324" t="s">
        <v>163</v>
      </c>
      <c r="C1127" s="324" t="s">
        <v>462</v>
      </c>
      <c r="D1127" s="324" t="s">
        <v>462</v>
      </c>
      <c r="E1127" s="324" t="s">
        <v>462</v>
      </c>
      <c r="F1127" s="324" t="s">
        <v>163</v>
      </c>
      <c r="G1127" s="324" t="s">
        <v>462</v>
      </c>
      <c r="H1127" s="324" t="s">
        <v>462</v>
      </c>
      <c r="I1127" s="324" t="s">
        <v>462</v>
      </c>
      <c r="J1127" s="365"/>
      <c r="K1127" s="366"/>
      <c r="L1127" s="367"/>
      <c r="M1127" s="368"/>
      <c r="N1127" s="349"/>
      <c r="O1127" s="369"/>
      <c r="P1127" s="380"/>
      <c r="Q1127" s="381" t="s">
        <v>492</v>
      </c>
      <c r="R1127" s="371" t="s">
        <v>473</v>
      </c>
      <c r="S1127" s="372" t="s">
        <v>489</v>
      </c>
      <c r="T1127" s="373"/>
      <c r="U1127" s="374"/>
      <c r="V1127" s="375" t="s">
        <v>473</v>
      </c>
      <c r="W1127" s="372" t="s">
        <v>493</v>
      </c>
      <c r="X1127" s="375"/>
      <c r="Y1127" s="372"/>
      <c r="Z1127" s="376"/>
      <c r="AA1127" s="376"/>
      <c r="AB1127" s="376"/>
      <c r="AC1127" s="376"/>
      <c r="AD1127" s="376"/>
      <c r="AE1127" s="376"/>
      <c r="AF1127" s="376"/>
      <c r="AG1127" s="382"/>
      <c r="AH1127" s="378"/>
      <c r="AI1127" s="378"/>
      <c r="AJ1127" s="378"/>
      <c r="AK1127" s="379"/>
      <c r="AL1127" s="1021"/>
      <c r="AM1127" s="1022"/>
      <c r="AN1127" s="1022"/>
      <c r="AO1127" s="1023"/>
    </row>
    <row r="1128" spans="1:41" ht="19.5" hidden="1" customHeight="1" x14ac:dyDescent="0.4">
      <c r="A1128" s="324" t="s">
        <v>462</v>
      </c>
      <c r="B1128" s="324" t="s">
        <v>163</v>
      </c>
      <c r="C1128" s="324" t="s">
        <v>462</v>
      </c>
      <c r="D1128" s="324" t="s">
        <v>462</v>
      </c>
      <c r="E1128" s="324" t="s">
        <v>462</v>
      </c>
      <c r="F1128" s="324" t="s">
        <v>163</v>
      </c>
      <c r="G1128" s="324" t="s">
        <v>462</v>
      </c>
      <c r="H1128" s="324" t="s">
        <v>462</v>
      </c>
      <c r="I1128" s="324" t="s">
        <v>462</v>
      </c>
      <c r="J1128" s="365"/>
      <c r="K1128" s="366"/>
      <c r="L1128" s="367"/>
      <c r="M1128" s="368"/>
      <c r="N1128" s="349"/>
      <c r="O1128" s="369"/>
      <c r="P1128" s="380"/>
      <c r="Q1128" s="381" t="s">
        <v>494</v>
      </c>
      <c r="R1128" s="371" t="s">
        <v>473</v>
      </c>
      <c r="S1128" s="372" t="s">
        <v>489</v>
      </c>
      <c r="T1128" s="373"/>
      <c r="U1128" s="374"/>
      <c r="V1128" s="375" t="s">
        <v>473</v>
      </c>
      <c r="W1128" s="372" t="s">
        <v>493</v>
      </c>
      <c r="X1128" s="375"/>
      <c r="Y1128" s="372"/>
      <c r="Z1128" s="376"/>
      <c r="AA1128" s="376"/>
      <c r="AB1128" s="376"/>
      <c r="AC1128" s="376"/>
      <c r="AD1128" s="376"/>
      <c r="AE1128" s="376"/>
      <c r="AF1128" s="376"/>
      <c r="AG1128" s="382"/>
      <c r="AH1128" s="378"/>
      <c r="AI1128" s="378"/>
      <c r="AJ1128" s="378"/>
      <c r="AK1128" s="379"/>
      <c r="AL1128" s="1021"/>
      <c r="AM1128" s="1022"/>
      <c r="AN1128" s="1022"/>
      <c r="AO1128" s="1023"/>
    </row>
    <row r="1129" spans="1:41" ht="18.75" hidden="1" customHeight="1" x14ac:dyDescent="0.4">
      <c r="A1129" s="324" t="s">
        <v>462</v>
      </c>
      <c r="B1129" s="324" t="s">
        <v>163</v>
      </c>
      <c r="C1129" s="324" t="s">
        <v>462</v>
      </c>
      <c r="D1129" s="324" t="s">
        <v>462</v>
      </c>
      <c r="E1129" s="324" t="s">
        <v>462</v>
      </c>
      <c r="F1129" s="324" t="s">
        <v>163</v>
      </c>
      <c r="G1129" s="324" t="s">
        <v>462</v>
      </c>
      <c r="H1129" s="324" t="s">
        <v>462</v>
      </c>
      <c r="I1129" s="324" t="s">
        <v>462</v>
      </c>
      <c r="J1129" s="365"/>
      <c r="K1129" s="366"/>
      <c r="L1129" s="367"/>
      <c r="M1129" s="368"/>
      <c r="N1129" s="380"/>
      <c r="O1129" s="368"/>
      <c r="P1129" s="349"/>
      <c r="Q1129" s="387" t="s">
        <v>630</v>
      </c>
      <c r="R1129" s="371" t="s">
        <v>473</v>
      </c>
      <c r="S1129" s="372" t="s">
        <v>549</v>
      </c>
      <c r="T1129" s="373"/>
      <c r="U1129" s="374"/>
      <c r="V1129" s="375" t="s">
        <v>473</v>
      </c>
      <c r="W1129" s="372" t="s">
        <v>632</v>
      </c>
      <c r="X1129" s="376"/>
      <c r="Y1129" s="376"/>
      <c r="Z1129" s="376"/>
      <c r="AA1129" s="376"/>
      <c r="AB1129" s="376"/>
      <c r="AC1129" s="376"/>
      <c r="AD1129" s="376"/>
      <c r="AE1129" s="376"/>
      <c r="AF1129" s="376"/>
      <c r="AG1129" s="382"/>
      <c r="AH1129" s="383"/>
      <c r="AI1129" s="378"/>
      <c r="AJ1129" s="378"/>
      <c r="AK1129" s="379"/>
      <c r="AL1129" s="1021"/>
      <c r="AM1129" s="1022"/>
      <c r="AN1129" s="1022"/>
      <c r="AO1129" s="1023"/>
    </row>
    <row r="1130" spans="1:41" ht="18.75" hidden="1" customHeight="1" x14ac:dyDescent="0.4">
      <c r="A1130" s="324" t="s">
        <v>462</v>
      </c>
      <c r="B1130" s="324" t="s">
        <v>163</v>
      </c>
      <c r="C1130" s="324" t="s">
        <v>462</v>
      </c>
      <c r="D1130" s="324" t="s">
        <v>462</v>
      </c>
      <c r="E1130" s="324" t="s">
        <v>462</v>
      </c>
      <c r="F1130" s="324" t="s">
        <v>163</v>
      </c>
      <c r="G1130" s="324" t="s">
        <v>462</v>
      </c>
      <c r="H1130" s="324" t="s">
        <v>462</v>
      </c>
      <c r="I1130" s="324" t="s">
        <v>462</v>
      </c>
      <c r="J1130" s="365"/>
      <c r="K1130" s="366"/>
      <c r="L1130" s="367"/>
      <c r="M1130" s="368"/>
      <c r="N1130" s="380"/>
      <c r="O1130" s="368"/>
      <c r="P1130" s="349"/>
      <c r="Q1130" s="387" t="s">
        <v>633</v>
      </c>
      <c r="R1130" s="371" t="s">
        <v>473</v>
      </c>
      <c r="S1130" s="372" t="s">
        <v>549</v>
      </c>
      <c r="T1130" s="373"/>
      <c r="U1130" s="374"/>
      <c r="V1130" s="375" t="s">
        <v>473</v>
      </c>
      <c r="W1130" s="372" t="s">
        <v>632</v>
      </c>
      <c r="X1130" s="376"/>
      <c r="Y1130" s="376"/>
      <c r="Z1130" s="376"/>
      <c r="AA1130" s="376"/>
      <c r="AB1130" s="376"/>
      <c r="AC1130" s="376"/>
      <c r="AD1130" s="376"/>
      <c r="AE1130" s="376"/>
      <c r="AF1130" s="376"/>
      <c r="AG1130" s="382"/>
      <c r="AH1130" s="383"/>
      <c r="AI1130" s="378"/>
      <c r="AJ1130" s="378"/>
      <c r="AK1130" s="379"/>
      <c r="AL1130" s="1021"/>
      <c r="AM1130" s="1022"/>
      <c r="AN1130" s="1022"/>
      <c r="AO1130" s="1023"/>
    </row>
    <row r="1131" spans="1:41" ht="18.75" hidden="1" customHeight="1" x14ac:dyDescent="0.4">
      <c r="A1131" s="324" t="s">
        <v>462</v>
      </c>
      <c r="B1131" s="324" t="s">
        <v>163</v>
      </c>
      <c r="C1131" s="324" t="s">
        <v>462</v>
      </c>
      <c r="D1131" s="324" t="s">
        <v>462</v>
      </c>
      <c r="E1131" s="324" t="s">
        <v>462</v>
      </c>
      <c r="F1131" s="324" t="s">
        <v>163</v>
      </c>
      <c r="G1131" s="324" t="s">
        <v>462</v>
      </c>
      <c r="H1131" s="324" t="s">
        <v>462</v>
      </c>
      <c r="I1131" s="324" t="s">
        <v>462</v>
      </c>
      <c r="J1131" s="365"/>
      <c r="K1131" s="366"/>
      <c r="L1131" s="367"/>
      <c r="M1131" s="368"/>
      <c r="N1131" s="380"/>
      <c r="O1131" s="346"/>
      <c r="P1131" s="349"/>
      <c r="Q1131" s="387" t="s">
        <v>762</v>
      </c>
      <c r="R1131" s="371" t="s">
        <v>473</v>
      </c>
      <c r="S1131" s="372" t="s">
        <v>484</v>
      </c>
      <c r="T1131" s="373"/>
      <c r="U1131" s="375" t="s">
        <v>473</v>
      </c>
      <c r="V1131" s="372" t="s">
        <v>499</v>
      </c>
      <c r="W1131" s="376"/>
      <c r="X1131" s="376"/>
      <c r="Y1131" s="376"/>
      <c r="Z1131" s="376"/>
      <c r="AA1131" s="376"/>
      <c r="AB1131" s="376"/>
      <c r="AC1131" s="376"/>
      <c r="AD1131" s="376"/>
      <c r="AE1131" s="376"/>
      <c r="AF1131" s="376"/>
      <c r="AG1131" s="382"/>
      <c r="AH1131" s="383"/>
      <c r="AI1131" s="378"/>
      <c r="AJ1131" s="378"/>
      <c r="AK1131" s="379"/>
      <c r="AL1131" s="1021"/>
      <c r="AM1131" s="1022"/>
      <c r="AN1131" s="1022"/>
      <c r="AO1131" s="1023"/>
    </row>
    <row r="1132" spans="1:41" ht="18.75" hidden="1" customHeight="1" x14ac:dyDescent="0.4">
      <c r="A1132" s="324" t="s">
        <v>462</v>
      </c>
      <c r="B1132" s="324" t="s">
        <v>163</v>
      </c>
      <c r="C1132" s="324" t="s">
        <v>462</v>
      </c>
      <c r="D1132" s="324" t="s">
        <v>462</v>
      </c>
      <c r="E1132" s="324" t="s">
        <v>462</v>
      </c>
      <c r="F1132" s="324" t="s">
        <v>163</v>
      </c>
      <c r="G1132" s="324" t="s">
        <v>462</v>
      </c>
      <c r="H1132" s="324" t="s">
        <v>462</v>
      </c>
      <c r="I1132" s="324" t="s">
        <v>462</v>
      </c>
      <c r="J1132" s="346"/>
      <c r="K1132" s="366"/>
      <c r="L1132" s="367"/>
      <c r="M1132" s="346"/>
      <c r="N1132" s="380"/>
      <c r="O1132" s="346"/>
      <c r="P1132" s="349"/>
      <c r="Q1132" s="387" t="s">
        <v>681</v>
      </c>
      <c r="R1132" s="371" t="s">
        <v>473</v>
      </c>
      <c r="S1132" s="372" t="s">
        <v>552</v>
      </c>
      <c r="T1132" s="373"/>
      <c r="U1132" s="374"/>
      <c r="V1132" s="375" t="s">
        <v>473</v>
      </c>
      <c r="W1132" s="372" t="s">
        <v>553</v>
      </c>
      <c r="X1132" s="376"/>
      <c r="Y1132" s="376"/>
      <c r="Z1132" s="376"/>
      <c r="AA1132" s="376"/>
      <c r="AB1132" s="376"/>
      <c r="AC1132" s="376"/>
      <c r="AD1132" s="376"/>
      <c r="AE1132" s="376"/>
      <c r="AF1132" s="376"/>
      <c r="AG1132" s="382"/>
      <c r="AH1132" s="383"/>
      <c r="AI1132" s="378"/>
      <c r="AJ1132" s="378"/>
      <c r="AK1132" s="379"/>
      <c r="AL1132" s="1021"/>
      <c r="AM1132" s="1022"/>
      <c r="AN1132" s="1022"/>
      <c r="AO1132" s="1023"/>
    </row>
    <row r="1133" spans="1:41" ht="19.5" hidden="1" customHeight="1" x14ac:dyDescent="0.4">
      <c r="A1133" s="324" t="s">
        <v>462</v>
      </c>
      <c r="B1133" s="324" t="s">
        <v>163</v>
      </c>
      <c r="C1133" s="324" t="s">
        <v>462</v>
      </c>
      <c r="D1133" s="324" t="s">
        <v>462</v>
      </c>
      <c r="E1133" s="324" t="s">
        <v>462</v>
      </c>
      <c r="F1133" s="324" t="s">
        <v>163</v>
      </c>
      <c r="G1133" s="324" t="s">
        <v>462</v>
      </c>
      <c r="H1133" s="324" t="s">
        <v>462</v>
      </c>
      <c r="I1133" s="324" t="s">
        <v>462</v>
      </c>
      <c r="J1133" s="365"/>
      <c r="K1133" s="366"/>
      <c r="L1133" s="367"/>
      <c r="M1133" s="368"/>
      <c r="N1133" s="349"/>
      <c r="O1133" s="369"/>
      <c r="P1133" s="380"/>
      <c r="Q1133" s="370" t="s">
        <v>423</v>
      </c>
      <c r="R1133" s="371" t="s">
        <v>473</v>
      </c>
      <c r="S1133" s="372" t="s">
        <v>484</v>
      </c>
      <c r="T1133" s="372"/>
      <c r="U1133" s="375" t="s">
        <v>473</v>
      </c>
      <c r="V1133" s="372" t="s">
        <v>499</v>
      </c>
      <c r="W1133" s="372"/>
      <c r="X1133" s="376"/>
      <c r="Y1133" s="372"/>
      <c r="Z1133" s="376"/>
      <c r="AA1133" s="376"/>
      <c r="AB1133" s="376"/>
      <c r="AC1133" s="376"/>
      <c r="AD1133" s="376"/>
      <c r="AE1133" s="376"/>
      <c r="AF1133" s="376"/>
      <c r="AG1133" s="382"/>
      <c r="AH1133" s="378"/>
      <c r="AI1133" s="378"/>
      <c r="AJ1133" s="378"/>
      <c r="AK1133" s="379"/>
      <c r="AL1133" s="1021"/>
      <c r="AM1133" s="1022"/>
      <c r="AN1133" s="1022"/>
      <c r="AO1133" s="1023"/>
    </row>
    <row r="1134" spans="1:41" ht="18.75" hidden="1" customHeight="1" x14ac:dyDescent="0.4">
      <c r="A1134" s="324" t="s">
        <v>462</v>
      </c>
      <c r="B1134" s="324" t="s">
        <v>163</v>
      </c>
      <c r="C1134" s="324" t="s">
        <v>462</v>
      </c>
      <c r="D1134" s="324" t="s">
        <v>462</v>
      </c>
      <c r="E1134" s="324" t="s">
        <v>462</v>
      </c>
      <c r="F1134" s="324" t="s">
        <v>163</v>
      </c>
      <c r="G1134" s="324" t="s">
        <v>462</v>
      </c>
      <c r="H1134" s="324" t="s">
        <v>462</v>
      </c>
      <c r="I1134" s="324" t="s">
        <v>462</v>
      </c>
      <c r="J1134" s="365"/>
      <c r="K1134" s="366"/>
      <c r="L1134" s="367"/>
      <c r="M1134" s="368"/>
      <c r="N1134" s="380"/>
      <c r="O1134" s="368"/>
      <c r="P1134" s="349"/>
      <c r="Q1134" s="387" t="s">
        <v>578</v>
      </c>
      <c r="R1134" s="371" t="s">
        <v>473</v>
      </c>
      <c r="S1134" s="372" t="s">
        <v>484</v>
      </c>
      <c r="T1134" s="373"/>
      <c r="U1134" s="375" t="s">
        <v>473</v>
      </c>
      <c r="V1134" s="372" t="s">
        <v>499</v>
      </c>
      <c r="W1134" s="376"/>
      <c r="X1134" s="376"/>
      <c r="Y1134" s="376"/>
      <c r="Z1134" s="376"/>
      <c r="AA1134" s="376"/>
      <c r="AB1134" s="376"/>
      <c r="AC1134" s="376"/>
      <c r="AD1134" s="376"/>
      <c r="AE1134" s="376"/>
      <c r="AF1134" s="376"/>
      <c r="AG1134" s="382"/>
      <c r="AH1134" s="383"/>
      <c r="AI1134" s="378"/>
      <c r="AJ1134" s="378"/>
      <c r="AK1134" s="379"/>
      <c r="AL1134" s="1021"/>
      <c r="AM1134" s="1022"/>
      <c r="AN1134" s="1022"/>
      <c r="AO1134" s="1023"/>
    </row>
    <row r="1135" spans="1:41" ht="18.75" hidden="1" customHeight="1" x14ac:dyDescent="0.4">
      <c r="A1135" s="324" t="s">
        <v>462</v>
      </c>
      <c r="B1135" s="324" t="s">
        <v>163</v>
      </c>
      <c r="C1135" s="324" t="s">
        <v>462</v>
      </c>
      <c r="D1135" s="324" t="s">
        <v>462</v>
      </c>
      <c r="E1135" s="324" t="s">
        <v>462</v>
      </c>
      <c r="F1135" s="324" t="s">
        <v>163</v>
      </c>
      <c r="G1135" s="324" t="s">
        <v>462</v>
      </c>
      <c r="H1135" s="324" t="s">
        <v>462</v>
      </c>
      <c r="I1135" s="324" t="s">
        <v>462</v>
      </c>
      <c r="J1135" s="346" t="s">
        <v>473</v>
      </c>
      <c r="K1135" s="366" t="s">
        <v>774</v>
      </c>
      <c r="L1135" s="367" t="s">
        <v>765</v>
      </c>
      <c r="M1135" s="346" t="s">
        <v>473</v>
      </c>
      <c r="N1135" s="380" t="s">
        <v>778</v>
      </c>
      <c r="O1135" s="346" t="s">
        <v>473</v>
      </c>
      <c r="P1135" s="349" t="s">
        <v>659</v>
      </c>
      <c r="Q1135" s="387" t="s">
        <v>431</v>
      </c>
      <c r="R1135" s="371" t="s">
        <v>473</v>
      </c>
      <c r="S1135" s="372" t="s">
        <v>484</v>
      </c>
      <c r="T1135" s="372"/>
      <c r="U1135" s="375" t="s">
        <v>473</v>
      </c>
      <c r="V1135" s="372" t="s">
        <v>496</v>
      </c>
      <c r="W1135" s="372"/>
      <c r="X1135" s="375" t="s">
        <v>473</v>
      </c>
      <c r="Y1135" s="372" t="s">
        <v>497</v>
      </c>
      <c r="Z1135" s="376"/>
      <c r="AA1135" s="376"/>
      <c r="AB1135" s="376"/>
      <c r="AC1135" s="376"/>
      <c r="AD1135" s="376"/>
      <c r="AE1135" s="376"/>
      <c r="AF1135" s="376"/>
      <c r="AG1135" s="382"/>
      <c r="AH1135" s="383"/>
      <c r="AI1135" s="378"/>
      <c r="AJ1135" s="378"/>
      <c r="AK1135" s="379"/>
      <c r="AL1135" s="1021"/>
      <c r="AM1135" s="1022"/>
      <c r="AN1135" s="1022"/>
      <c r="AO1135" s="1023"/>
    </row>
    <row r="1136" spans="1:41" ht="18.75" hidden="1" customHeight="1" x14ac:dyDescent="0.4">
      <c r="A1136" s="324" t="s">
        <v>462</v>
      </c>
      <c r="B1136" s="324" t="s">
        <v>163</v>
      </c>
      <c r="C1136" s="324" t="s">
        <v>462</v>
      </c>
      <c r="D1136" s="324" t="s">
        <v>462</v>
      </c>
      <c r="E1136" s="324" t="s">
        <v>462</v>
      </c>
      <c r="F1136" s="324" t="s">
        <v>163</v>
      </c>
      <c r="G1136" s="324" t="s">
        <v>462</v>
      </c>
      <c r="H1136" s="324" t="s">
        <v>462</v>
      </c>
      <c r="I1136" s="324" t="s">
        <v>462</v>
      </c>
      <c r="J1136" s="346"/>
      <c r="K1136" s="366"/>
      <c r="L1136" s="367"/>
      <c r="M1136" s="346"/>
      <c r="N1136" s="380"/>
      <c r="O1136" s="346" t="s">
        <v>473</v>
      </c>
      <c r="P1136" s="349" t="s">
        <v>660</v>
      </c>
      <c r="Q1136" s="390" t="s">
        <v>522</v>
      </c>
      <c r="R1136" s="371" t="s">
        <v>473</v>
      </c>
      <c r="S1136" s="372" t="s">
        <v>484</v>
      </c>
      <c r="T1136" s="372"/>
      <c r="U1136" s="375" t="s">
        <v>473</v>
      </c>
      <c r="V1136" s="372" t="s">
        <v>496</v>
      </c>
      <c r="W1136" s="372"/>
      <c r="X1136" s="375" t="s">
        <v>473</v>
      </c>
      <c r="Y1136" s="372" t="s">
        <v>497</v>
      </c>
      <c r="Z1136" s="376"/>
      <c r="AA1136" s="376"/>
      <c r="AB1136" s="376"/>
      <c r="AC1136" s="376"/>
      <c r="AD1136" s="391"/>
      <c r="AE1136" s="391"/>
      <c r="AF1136" s="391"/>
      <c r="AG1136" s="392"/>
      <c r="AH1136" s="383"/>
      <c r="AI1136" s="378"/>
      <c r="AJ1136" s="378"/>
      <c r="AK1136" s="379"/>
      <c r="AL1136" s="1021"/>
      <c r="AM1136" s="1022"/>
      <c r="AN1136" s="1022"/>
      <c r="AO1136" s="1023"/>
    </row>
    <row r="1137" spans="1:41" ht="18.75" hidden="1" customHeight="1" x14ac:dyDescent="0.4">
      <c r="A1137" s="324" t="s">
        <v>462</v>
      </c>
      <c r="B1137" s="324" t="s">
        <v>163</v>
      </c>
      <c r="C1137" s="324" t="s">
        <v>462</v>
      </c>
      <c r="D1137" s="324" t="s">
        <v>462</v>
      </c>
      <c r="E1137" s="324" t="s">
        <v>462</v>
      </c>
      <c r="F1137" s="324" t="s">
        <v>163</v>
      </c>
      <c r="G1137" s="324" t="s">
        <v>462</v>
      </c>
      <c r="H1137" s="324" t="s">
        <v>462</v>
      </c>
      <c r="I1137" s="324" t="s">
        <v>462</v>
      </c>
      <c r="J1137" s="365"/>
      <c r="K1137" s="366"/>
      <c r="L1137" s="367"/>
      <c r="M1137" s="368"/>
      <c r="N1137" s="380"/>
      <c r="O1137" s="368"/>
      <c r="P1137" s="349"/>
      <c r="Q1137" s="387" t="s">
        <v>444</v>
      </c>
      <c r="R1137" s="371" t="s">
        <v>473</v>
      </c>
      <c r="S1137" s="372" t="s">
        <v>484</v>
      </c>
      <c r="T1137" s="372"/>
      <c r="U1137" s="375" t="s">
        <v>473</v>
      </c>
      <c r="V1137" s="372" t="s">
        <v>525</v>
      </c>
      <c r="W1137" s="372"/>
      <c r="X1137" s="375" t="s">
        <v>473</v>
      </c>
      <c r="Y1137" s="372" t="s">
        <v>587</v>
      </c>
      <c r="Z1137" s="393"/>
      <c r="AA1137" s="375" t="s">
        <v>473</v>
      </c>
      <c r="AB1137" s="372" t="s">
        <v>526</v>
      </c>
      <c r="AC1137" s="393"/>
      <c r="AD1137" s="393"/>
      <c r="AE1137" s="393"/>
      <c r="AF1137" s="393"/>
      <c r="AG1137" s="436"/>
      <c r="AH1137" s="383"/>
      <c r="AI1137" s="378"/>
      <c r="AJ1137" s="378"/>
      <c r="AK1137" s="379"/>
      <c r="AL1137" s="1024"/>
      <c r="AM1137" s="1025"/>
      <c r="AN1137" s="1025"/>
      <c r="AO1137" s="1026"/>
    </row>
    <row r="1138" spans="1:41" ht="18.75" hidden="1" customHeight="1" x14ac:dyDescent="0.4">
      <c r="A1138" s="324" t="s">
        <v>462</v>
      </c>
      <c r="B1138" s="324" t="s">
        <v>163</v>
      </c>
      <c r="C1138" s="324" t="s">
        <v>462</v>
      </c>
      <c r="D1138" s="324" t="s">
        <v>462</v>
      </c>
      <c r="E1138" s="324" t="s">
        <v>462</v>
      </c>
      <c r="F1138" s="324" t="s">
        <v>163</v>
      </c>
      <c r="G1138" s="324" t="s">
        <v>462</v>
      </c>
      <c r="H1138" s="324" t="s">
        <v>462</v>
      </c>
      <c r="I1138" s="324" t="s">
        <v>462</v>
      </c>
      <c r="J1138" s="365"/>
      <c r="K1138" s="366"/>
      <c r="L1138" s="367"/>
      <c r="M1138" s="326"/>
      <c r="N1138" s="380"/>
      <c r="O1138" s="368"/>
      <c r="P1138" s="349"/>
      <c r="Q1138" s="1028" t="s">
        <v>689</v>
      </c>
      <c r="R1138" s="1030" t="s">
        <v>473</v>
      </c>
      <c r="S1138" s="1032" t="s">
        <v>484</v>
      </c>
      <c r="T1138" s="1032"/>
      <c r="U1138" s="1034" t="s">
        <v>473</v>
      </c>
      <c r="V1138" s="1032" t="s">
        <v>499</v>
      </c>
      <c r="W1138" s="1032"/>
      <c r="X1138" s="326"/>
      <c r="Y1138" s="326"/>
      <c r="Z1138" s="326"/>
      <c r="AA1138" s="326"/>
      <c r="AB1138" s="326"/>
      <c r="AC1138" s="326"/>
      <c r="AD1138" s="326"/>
      <c r="AE1138" s="326"/>
      <c r="AF1138" s="326"/>
      <c r="AG1138" s="432"/>
      <c r="AH1138" s="383"/>
      <c r="AI1138" s="378"/>
      <c r="AJ1138" s="378"/>
      <c r="AK1138" s="379"/>
      <c r="AL1138" s="1021"/>
      <c r="AM1138" s="1022"/>
      <c r="AN1138" s="1022"/>
      <c r="AO1138" s="1023"/>
    </row>
    <row r="1139" spans="1:41" ht="18.75" hidden="1" customHeight="1" x14ac:dyDescent="0.4">
      <c r="A1139" s="324" t="s">
        <v>462</v>
      </c>
      <c r="B1139" s="324" t="s">
        <v>163</v>
      </c>
      <c r="C1139" s="324" t="s">
        <v>462</v>
      </c>
      <c r="D1139" s="324" t="s">
        <v>462</v>
      </c>
      <c r="E1139" s="324" t="s">
        <v>462</v>
      </c>
      <c r="F1139" s="324" t="s">
        <v>163</v>
      </c>
      <c r="G1139" s="324" t="s">
        <v>462</v>
      </c>
      <c r="H1139" s="324" t="s">
        <v>462</v>
      </c>
      <c r="I1139" s="324" t="s">
        <v>462</v>
      </c>
      <c r="J1139" s="365"/>
      <c r="K1139" s="366"/>
      <c r="L1139" s="367"/>
      <c r="M1139" s="326"/>
      <c r="N1139" s="380"/>
      <c r="O1139" s="368"/>
      <c r="P1139" s="349"/>
      <c r="Q1139" s="1029"/>
      <c r="R1139" s="1031"/>
      <c r="S1139" s="1033"/>
      <c r="T1139" s="1033"/>
      <c r="U1139" s="1035"/>
      <c r="V1139" s="1033"/>
      <c r="W1139" s="1033"/>
      <c r="X1139" s="433"/>
      <c r="Y1139" s="433"/>
      <c r="Z1139" s="433"/>
      <c r="AA1139" s="433"/>
      <c r="AB1139" s="433"/>
      <c r="AC1139" s="433"/>
      <c r="AD1139" s="433"/>
      <c r="AE1139" s="433"/>
      <c r="AF1139" s="433"/>
      <c r="AG1139" s="434"/>
      <c r="AH1139" s="383"/>
      <c r="AI1139" s="378"/>
      <c r="AJ1139" s="378"/>
      <c r="AK1139" s="379"/>
      <c r="AL1139" s="1021"/>
      <c r="AM1139" s="1022"/>
      <c r="AN1139" s="1022"/>
      <c r="AO1139" s="1023"/>
    </row>
    <row r="1140" spans="1:41" ht="18.75" hidden="1" customHeight="1" x14ac:dyDescent="0.4">
      <c r="A1140" s="324" t="s">
        <v>462</v>
      </c>
      <c r="B1140" s="324" t="s">
        <v>163</v>
      </c>
      <c r="C1140" s="324" t="s">
        <v>462</v>
      </c>
      <c r="D1140" s="324" t="s">
        <v>462</v>
      </c>
      <c r="E1140" s="324" t="s">
        <v>462</v>
      </c>
      <c r="F1140" s="324" t="s">
        <v>163</v>
      </c>
      <c r="G1140" s="324" t="s">
        <v>462</v>
      </c>
      <c r="H1140" s="324" t="s">
        <v>462</v>
      </c>
      <c r="I1140" s="324" t="s">
        <v>462</v>
      </c>
      <c r="J1140" s="365"/>
      <c r="K1140" s="366"/>
      <c r="L1140" s="367"/>
      <c r="M1140" s="326"/>
      <c r="N1140" s="349"/>
      <c r="O1140" s="369"/>
      <c r="P1140" s="380"/>
      <c r="Q1140" s="1000" t="s">
        <v>527</v>
      </c>
      <c r="R1140" s="394" t="s">
        <v>473</v>
      </c>
      <c r="S1140" s="395" t="s">
        <v>484</v>
      </c>
      <c r="T1140" s="395"/>
      <c r="U1140" s="396"/>
      <c r="V1140" s="397"/>
      <c r="W1140" s="397"/>
      <c r="X1140" s="396"/>
      <c r="Y1140" s="397"/>
      <c r="Z1140" s="398"/>
      <c r="AA1140" s="396"/>
      <c r="AB1140" s="397"/>
      <c r="AC1140" s="398"/>
      <c r="AD1140" s="399" t="s">
        <v>473</v>
      </c>
      <c r="AE1140" s="395" t="s">
        <v>528</v>
      </c>
      <c r="AF1140" s="391"/>
      <c r="AG1140" s="392"/>
      <c r="AH1140" s="378"/>
      <c r="AI1140" s="378"/>
      <c r="AJ1140" s="378"/>
      <c r="AK1140" s="379"/>
      <c r="AL1140" s="1021"/>
      <c r="AM1140" s="1022"/>
      <c r="AN1140" s="1022"/>
      <c r="AO1140" s="1023"/>
    </row>
    <row r="1141" spans="1:41" ht="18.75" hidden="1" customHeight="1" x14ac:dyDescent="0.4">
      <c r="A1141" s="324" t="s">
        <v>462</v>
      </c>
      <c r="B1141" s="324" t="s">
        <v>163</v>
      </c>
      <c r="C1141" s="324" t="s">
        <v>462</v>
      </c>
      <c r="D1141" s="324" t="s">
        <v>462</v>
      </c>
      <c r="E1141" s="324" t="s">
        <v>462</v>
      </c>
      <c r="F1141" s="324" t="s">
        <v>163</v>
      </c>
      <c r="G1141" s="324" t="s">
        <v>462</v>
      </c>
      <c r="H1141" s="324" t="s">
        <v>462</v>
      </c>
      <c r="I1141" s="324" t="s">
        <v>462</v>
      </c>
      <c r="J1141" s="365"/>
      <c r="K1141" s="366"/>
      <c r="L1141" s="367"/>
      <c r="M1141" s="368"/>
      <c r="N1141" s="349"/>
      <c r="O1141" s="369"/>
      <c r="P1141" s="380"/>
      <c r="Q1141" s="1028"/>
      <c r="R1141" s="346" t="s">
        <v>473</v>
      </c>
      <c r="S1141" s="347" t="s">
        <v>529</v>
      </c>
      <c r="T1141" s="347"/>
      <c r="U1141" s="339"/>
      <c r="V1141" s="339" t="s">
        <v>473</v>
      </c>
      <c r="W1141" s="347" t="s">
        <v>530</v>
      </c>
      <c r="X1141" s="339"/>
      <c r="Y1141" s="339"/>
      <c r="Z1141" s="339" t="s">
        <v>473</v>
      </c>
      <c r="AA1141" s="347" t="s">
        <v>531</v>
      </c>
      <c r="AB1141" s="326"/>
      <c r="AC1141" s="347"/>
      <c r="AD1141" s="339" t="s">
        <v>473</v>
      </c>
      <c r="AE1141" s="347" t="s">
        <v>532</v>
      </c>
      <c r="AF1141" s="400"/>
      <c r="AG1141" s="401"/>
      <c r="AH1141" s="378"/>
      <c r="AI1141" s="378"/>
      <c r="AJ1141" s="378"/>
      <c r="AK1141" s="379"/>
      <c r="AL1141" s="1021"/>
      <c r="AM1141" s="1022"/>
      <c r="AN1141" s="1022"/>
      <c r="AO1141" s="1023"/>
    </row>
    <row r="1142" spans="1:41" ht="18.75" hidden="1" customHeight="1" x14ac:dyDescent="0.4">
      <c r="A1142" s="324" t="s">
        <v>462</v>
      </c>
      <c r="B1142" s="324" t="s">
        <v>163</v>
      </c>
      <c r="C1142" s="324" t="s">
        <v>462</v>
      </c>
      <c r="D1142" s="324" t="s">
        <v>462</v>
      </c>
      <c r="E1142" s="324" t="s">
        <v>462</v>
      </c>
      <c r="F1142" s="324" t="s">
        <v>163</v>
      </c>
      <c r="G1142" s="324" t="s">
        <v>462</v>
      </c>
      <c r="H1142" s="324" t="s">
        <v>462</v>
      </c>
      <c r="I1142" s="324" t="s">
        <v>462</v>
      </c>
      <c r="J1142" s="365"/>
      <c r="K1142" s="366"/>
      <c r="L1142" s="367"/>
      <c r="M1142" s="368"/>
      <c r="N1142" s="349"/>
      <c r="O1142" s="369"/>
      <c r="P1142" s="380"/>
      <c r="Q1142" s="1028"/>
      <c r="R1142" s="346" t="s">
        <v>473</v>
      </c>
      <c r="S1142" s="347" t="s">
        <v>533</v>
      </c>
      <c r="T1142" s="347"/>
      <c r="U1142" s="339"/>
      <c r="V1142" s="339" t="s">
        <v>473</v>
      </c>
      <c r="W1142" s="347" t="s">
        <v>534</v>
      </c>
      <c r="X1142" s="339"/>
      <c r="Y1142" s="339"/>
      <c r="Z1142" s="339" t="s">
        <v>473</v>
      </c>
      <c r="AA1142" s="347" t="s">
        <v>535</v>
      </c>
      <c r="AB1142" s="326"/>
      <c r="AC1142" s="347"/>
      <c r="AD1142" s="339" t="s">
        <v>473</v>
      </c>
      <c r="AE1142" s="347" t="s">
        <v>536</v>
      </c>
      <c r="AF1142" s="400"/>
      <c r="AG1142" s="401"/>
      <c r="AH1142" s="378"/>
      <c r="AI1142" s="378"/>
      <c r="AJ1142" s="378"/>
      <c r="AK1142" s="379"/>
      <c r="AL1142" s="1021"/>
      <c r="AM1142" s="1022"/>
      <c r="AN1142" s="1022"/>
      <c r="AO1142" s="1023"/>
    </row>
    <row r="1143" spans="1:41" ht="18.75" hidden="1" customHeight="1" x14ac:dyDescent="0.4">
      <c r="A1143" s="324" t="s">
        <v>462</v>
      </c>
      <c r="B1143" s="324" t="s">
        <v>163</v>
      </c>
      <c r="C1143" s="324" t="s">
        <v>462</v>
      </c>
      <c r="D1143" s="324" t="s">
        <v>462</v>
      </c>
      <c r="E1143" s="324" t="s">
        <v>462</v>
      </c>
      <c r="F1143" s="324" t="s">
        <v>163</v>
      </c>
      <c r="G1143" s="324" t="s">
        <v>462</v>
      </c>
      <c r="H1143" s="324" t="s">
        <v>462</v>
      </c>
      <c r="I1143" s="324" t="s">
        <v>462</v>
      </c>
      <c r="J1143" s="365"/>
      <c r="K1143" s="366"/>
      <c r="L1143" s="367"/>
      <c r="M1143" s="368"/>
      <c r="N1143" s="349"/>
      <c r="O1143" s="369"/>
      <c r="P1143" s="380"/>
      <c r="Q1143" s="1028"/>
      <c r="R1143" s="346" t="s">
        <v>473</v>
      </c>
      <c r="S1143" s="347" t="s">
        <v>537</v>
      </c>
      <c r="T1143" s="347"/>
      <c r="U1143" s="339"/>
      <c r="V1143" s="339" t="s">
        <v>473</v>
      </c>
      <c r="W1143" s="347" t="s">
        <v>538</v>
      </c>
      <c r="X1143" s="339"/>
      <c r="Y1143" s="339"/>
      <c r="Z1143" s="339" t="s">
        <v>473</v>
      </c>
      <c r="AA1143" s="347" t="s">
        <v>539</v>
      </c>
      <c r="AB1143" s="326"/>
      <c r="AC1143" s="347"/>
      <c r="AD1143" s="339" t="s">
        <v>473</v>
      </c>
      <c r="AE1143" s="347" t="s">
        <v>540</v>
      </c>
      <c r="AF1143" s="400"/>
      <c r="AG1143" s="401"/>
      <c r="AH1143" s="378"/>
      <c r="AI1143" s="378"/>
      <c r="AJ1143" s="378"/>
      <c r="AK1143" s="379"/>
      <c r="AL1143" s="1021"/>
      <c r="AM1143" s="1022"/>
      <c r="AN1143" s="1022"/>
      <c r="AO1143" s="1023"/>
    </row>
    <row r="1144" spans="1:41" ht="18.75" hidden="1" customHeight="1" x14ac:dyDescent="0.4">
      <c r="A1144" s="337" t="s">
        <v>462</v>
      </c>
      <c r="B1144" s="337" t="s">
        <v>163</v>
      </c>
      <c r="C1144" s="337" t="s">
        <v>462</v>
      </c>
      <c r="D1144" s="337" t="s">
        <v>462</v>
      </c>
      <c r="E1144" s="337" t="s">
        <v>462</v>
      </c>
      <c r="F1144" s="337" t="s">
        <v>163</v>
      </c>
      <c r="G1144" s="337" t="s">
        <v>462</v>
      </c>
      <c r="H1144" s="337" t="s">
        <v>462</v>
      </c>
      <c r="I1144" s="338" t="s">
        <v>462</v>
      </c>
      <c r="J1144" s="365"/>
      <c r="K1144" s="366"/>
      <c r="L1144" s="367"/>
      <c r="M1144" s="368"/>
      <c r="N1144" s="349"/>
      <c r="O1144" s="369"/>
      <c r="P1144" s="380"/>
      <c r="Q1144" s="1028"/>
      <c r="R1144" s="346" t="s">
        <v>473</v>
      </c>
      <c r="S1144" s="347" t="s">
        <v>541</v>
      </c>
      <c r="T1144" s="347"/>
      <c r="U1144" s="339"/>
      <c r="V1144" s="339" t="s">
        <v>473</v>
      </c>
      <c r="W1144" s="347" t="s">
        <v>542</v>
      </c>
      <c r="X1144" s="339"/>
      <c r="Y1144" s="339"/>
      <c r="Z1144" s="339" t="s">
        <v>473</v>
      </c>
      <c r="AA1144" s="347" t="s">
        <v>543</v>
      </c>
      <c r="AB1144" s="326"/>
      <c r="AC1144" s="347"/>
      <c r="AD1144" s="339" t="s">
        <v>473</v>
      </c>
      <c r="AE1144" s="347" t="s">
        <v>544</v>
      </c>
      <c r="AF1144" s="400"/>
      <c r="AG1144" s="401"/>
      <c r="AH1144" s="378"/>
      <c r="AI1144" s="378"/>
      <c r="AJ1144" s="378"/>
      <c r="AK1144" s="379"/>
      <c r="AL1144" s="1021"/>
      <c r="AM1144" s="1022"/>
      <c r="AN1144" s="1022"/>
      <c r="AO1144" s="1023"/>
    </row>
    <row r="1145" spans="1:41" ht="18.75" hidden="1" customHeight="1" x14ac:dyDescent="0.4">
      <c r="A1145" s="344" t="s">
        <v>462</v>
      </c>
      <c r="B1145" s="344" t="s">
        <v>163</v>
      </c>
      <c r="C1145" s="344" t="s">
        <v>462</v>
      </c>
      <c r="D1145" s="344" t="s">
        <v>462</v>
      </c>
      <c r="E1145" s="344" t="s">
        <v>462</v>
      </c>
      <c r="F1145" s="344" t="s">
        <v>163</v>
      </c>
      <c r="G1145" s="344" t="s">
        <v>462</v>
      </c>
      <c r="H1145" s="344" t="s">
        <v>462</v>
      </c>
      <c r="I1145" s="345" t="s">
        <v>462</v>
      </c>
      <c r="J1145" s="402"/>
      <c r="K1145" s="403"/>
      <c r="L1145" s="404"/>
      <c r="M1145" s="405"/>
      <c r="N1145" s="406"/>
      <c r="O1145" s="407"/>
      <c r="P1145" s="408"/>
      <c r="Q1145" s="1040"/>
      <c r="R1145" s="409" t="s">
        <v>473</v>
      </c>
      <c r="S1145" s="410" t="s">
        <v>545</v>
      </c>
      <c r="T1145" s="410"/>
      <c r="U1145" s="411"/>
      <c r="V1145" s="411"/>
      <c r="W1145" s="410"/>
      <c r="X1145" s="411"/>
      <c r="Y1145" s="411"/>
      <c r="Z1145" s="411"/>
      <c r="AA1145" s="410"/>
      <c r="AB1145" s="412"/>
      <c r="AC1145" s="410"/>
      <c r="AD1145" s="411"/>
      <c r="AE1145" s="410"/>
      <c r="AF1145" s="413"/>
      <c r="AG1145" s="414"/>
      <c r="AH1145" s="415"/>
      <c r="AI1145" s="415"/>
      <c r="AJ1145" s="415"/>
      <c r="AK1145" s="416"/>
      <c r="AL1145" s="1024"/>
      <c r="AM1145" s="1025"/>
      <c r="AN1145" s="1025"/>
      <c r="AO1145" s="1026"/>
    </row>
    <row r="1146" spans="1:41" ht="18.75" hidden="1" customHeight="1" x14ac:dyDescent="0.4">
      <c r="A1146" s="324" t="s">
        <v>462</v>
      </c>
      <c r="B1146" s="324" t="s">
        <v>163</v>
      </c>
      <c r="C1146" s="324" t="s">
        <v>462</v>
      </c>
      <c r="D1146" s="324" t="s">
        <v>462</v>
      </c>
      <c r="E1146" s="324" t="s">
        <v>462</v>
      </c>
      <c r="F1146" s="324" t="s">
        <v>163</v>
      </c>
      <c r="G1146" s="324" t="s">
        <v>462</v>
      </c>
      <c r="H1146" s="324" t="s">
        <v>462</v>
      </c>
      <c r="I1146" s="324" t="s">
        <v>462</v>
      </c>
      <c r="J1146" s="350"/>
      <c r="K1146" s="351"/>
      <c r="L1146" s="352"/>
      <c r="M1146" s="353"/>
      <c r="N1146" s="342"/>
      <c r="O1146" s="354"/>
      <c r="P1146" s="342"/>
      <c r="Q1146" s="1014" t="s">
        <v>548</v>
      </c>
      <c r="R1146" s="363" t="s">
        <v>473</v>
      </c>
      <c r="S1146" s="340" t="s">
        <v>549</v>
      </c>
      <c r="T1146" s="442"/>
      <c r="U1146" s="458"/>
      <c r="V1146" s="444" t="s">
        <v>473</v>
      </c>
      <c r="W1146" s="340" t="s">
        <v>622</v>
      </c>
      <c r="X1146" s="443"/>
      <c r="Y1146" s="443"/>
      <c r="Z1146" s="444" t="s">
        <v>473</v>
      </c>
      <c r="AA1146" s="340" t="s">
        <v>623</v>
      </c>
      <c r="AB1146" s="443"/>
      <c r="AC1146" s="443"/>
      <c r="AD1146" s="444" t="s">
        <v>473</v>
      </c>
      <c r="AE1146" s="340" t="s">
        <v>624</v>
      </c>
      <c r="AF1146" s="443"/>
      <c r="AG1146" s="445"/>
      <c r="AH1146" s="444" t="s">
        <v>473</v>
      </c>
      <c r="AI1146" s="340" t="s">
        <v>487</v>
      </c>
      <c r="AJ1146" s="340"/>
      <c r="AK1146" s="364"/>
      <c r="AL1146" s="1016"/>
      <c r="AM1146" s="1019"/>
      <c r="AN1146" s="1019"/>
      <c r="AO1146" s="1020"/>
    </row>
    <row r="1147" spans="1:41" ht="18.75" hidden="1" customHeight="1" x14ac:dyDescent="0.4">
      <c r="A1147" s="324" t="s">
        <v>462</v>
      </c>
      <c r="B1147" s="324" t="s">
        <v>163</v>
      </c>
      <c r="C1147" s="324" t="s">
        <v>462</v>
      </c>
      <c r="D1147" s="324" t="s">
        <v>462</v>
      </c>
      <c r="E1147" s="324" t="s">
        <v>462</v>
      </c>
      <c r="F1147" s="324" t="s">
        <v>163</v>
      </c>
      <c r="G1147" s="324" t="s">
        <v>462</v>
      </c>
      <c r="H1147" s="324" t="s">
        <v>462</v>
      </c>
      <c r="I1147" s="324" t="s">
        <v>462</v>
      </c>
      <c r="J1147" s="365"/>
      <c r="K1147" s="366"/>
      <c r="L1147" s="367"/>
      <c r="M1147" s="368"/>
      <c r="N1147" s="349"/>
      <c r="O1147" s="369"/>
      <c r="P1147" s="349"/>
      <c r="Q1147" s="1018"/>
      <c r="R1147" s="426" t="s">
        <v>473</v>
      </c>
      <c r="S1147" s="388" t="s">
        <v>625</v>
      </c>
      <c r="T1147" s="427"/>
      <c r="U1147" s="455"/>
      <c r="V1147" s="428" t="s">
        <v>473</v>
      </c>
      <c r="W1147" s="388" t="s">
        <v>550</v>
      </c>
      <c r="X1147" s="433"/>
      <c r="Y1147" s="433"/>
      <c r="Z1147" s="433"/>
      <c r="AA1147" s="433"/>
      <c r="AB1147" s="433"/>
      <c r="AC1147" s="433"/>
      <c r="AD1147" s="433"/>
      <c r="AE1147" s="433"/>
      <c r="AF1147" s="433"/>
      <c r="AG1147" s="434"/>
      <c r="AH1147" s="339" t="s">
        <v>473</v>
      </c>
      <c r="AI1147" s="347" t="s">
        <v>491</v>
      </c>
      <c r="AJ1147" s="378"/>
      <c r="AK1147" s="379"/>
      <c r="AL1147" s="1021"/>
      <c r="AM1147" s="1022"/>
      <c r="AN1147" s="1022"/>
      <c r="AO1147" s="1023"/>
    </row>
    <row r="1148" spans="1:41" ht="18.75" hidden="1" customHeight="1" x14ac:dyDescent="0.4">
      <c r="A1148" s="324" t="s">
        <v>462</v>
      </c>
      <c r="B1148" s="324" t="s">
        <v>163</v>
      </c>
      <c r="C1148" s="324" t="s">
        <v>462</v>
      </c>
      <c r="D1148" s="324" t="s">
        <v>462</v>
      </c>
      <c r="E1148" s="324" t="s">
        <v>462</v>
      </c>
      <c r="F1148" s="324" t="s">
        <v>163</v>
      </c>
      <c r="G1148" s="324" t="s">
        <v>462</v>
      </c>
      <c r="H1148" s="324" t="s">
        <v>462</v>
      </c>
      <c r="I1148" s="324" t="s">
        <v>462</v>
      </c>
      <c r="J1148" s="346"/>
      <c r="K1148" s="366"/>
      <c r="L1148" s="367"/>
      <c r="M1148" s="368"/>
      <c r="N1148" s="349"/>
      <c r="O1148" s="369"/>
      <c r="P1148" s="349"/>
      <c r="Q1148" s="1027" t="s">
        <v>483</v>
      </c>
      <c r="R1148" s="394" t="s">
        <v>473</v>
      </c>
      <c r="S1148" s="395" t="s">
        <v>484</v>
      </c>
      <c r="T1148" s="395"/>
      <c r="U1148" s="438"/>
      <c r="V1148" s="399" t="s">
        <v>473</v>
      </c>
      <c r="W1148" s="395" t="s">
        <v>588</v>
      </c>
      <c r="X1148" s="395"/>
      <c r="Y1148" s="438"/>
      <c r="Z1148" s="399" t="s">
        <v>473</v>
      </c>
      <c r="AA1148" s="430" t="s">
        <v>626</v>
      </c>
      <c r="AB1148" s="430"/>
      <c r="AC1148" s="430"/>
      <c r="AD1148" s="391"/>
      <c r="AE1148" s="438"/>
      <c r="AF1148" s="430"/>
      <c r="AG1148" s="392"/>
      <c r="AH1148" s="383"/>
      <c r="AI1148" s="378"/>
      <c r="AJ1148" s="378"/>
      <c r="AK1148" s="379"/>
      <c r="AL1148" s="1021"/>
      <c r="AM1148" s="1022"/>
      <c r="AN1148" s="1022"/>
      <c r="AO1148" s="1023"/>
    </row>
    <row r="1149" spans="1:41" ht="18.75" hidden="1" customHeight="1" x14ac:dyDescent="0.4">
      <c r="A1149" s="324" t="s">
        <v>462</v>
      </c>
      <c r="B1149" s="324" t="s">
        <v>163</v>
      </c>
      <c r="C1149" s="324" t="s">
        <v>462</v>
      </c>
      <c r="D1149" s="324" t="s">
        <v>462</v>
      </c>
      <c r="E1149" s="324" t="s">
        <v>462</v>
      </c>
      <c r="F1149" s="324" t="s">
        <v>163</v>
      </c>
      <c r="G1149" s="324" t="s">
        <v>462</v>
      </c>
      <c r="H1149" s="324" t="s">
        <v>462</v>
      </c>
      <c r="I1149" s="324" t="s">
        <v>462</v>
      </c>
      <c r="J1149" s="365"/>
      <c r="K1149" s="366"/>
      <c r="L1149" s="367"/>
      <c r="M1149" s="368"/>
      <c r="N1149" s="349"/>
      <c r="O1149" s="369"/>
      <c r="P1149" s="349"/>
      <c r="Q1149" s="1018"/>
      <c r="R1149" s="426" t="s">
        <v>473</v>
      </c>
      <c r="S1149" s="433" t="s">
        <v>627</v>
      </c>
      <c r="T1149" s="433"/>
      <c r="U1149" s="433"/>
      <c r="V1149" s="428" t="s">
        <v>473</v>
      </c>
      <c r="W1149" s="433" t="s">
        <v>628</v>
      </c>
      <c r="X1149" s="455"/>
      <c r="Y1149" s="433"/>
      <c r="Z1149" s="433"/>
      <c r="AA1149" s="455"/>
      <c r="AB1149" s="433"/>
      <c r="AC1149" s="433"/>
      <c r="AD1149" s="439"/>
      <c r="AE1149" s="455"/>
      <c r="AF1149" s="433"/>
      <c r="AG1149" s="446"/>
      <c r="AH1149" s="383"/>
      <c r="AI1149" s="378"/>
      <c r="AJ1149" s="378"/>
      <c r="AK1149" s="379"/>
      <c r="AL1149" s="1021"/>
      <c r="AM1149" s="1022"/>
      <c r="AN1149" s="1022"/>
      <c r="AO1149" s="1023"/>
    </row>
    <row r="1150" spans="1:41" ht="18.75" hidden="1" customHeight="1" x14ac:dyDescent="0.4">
      <c r="A1150" s="324" t="s">
        <v>462</v>
      </c>
      <c r="B1150" s="324" t="s">
        <v>163</v>
      </c>
      <c r="C1150" s="324" t="s">
        <v>462</v>
      </c>
      <c r="D1150" s="324" t="s">
        <v>462</v>
      </c>
      <c r="E1150" s="324" t="s">
        <v>462</v>
      </c>
      <c r="F1150" s="324" t="s">
        <v>163</v>
      </c>
      <c r="G1150" s="324" t="s">
        <v>462</v>
      </c>
      <c r="H1150" s="324" t="s">
        <v>462</v>
      </c>
      <c r="I1150" s="324" t="s">
        <v>462</v>
      </c>
      <c r="J1150" s="365"/>
      <c r="K1150" s="366"/>
      <c r="L1150" s="367"/>
      <c r="M1150" s="368"/>
      <c r="N1150" s="349"/>
      <c r="O1150" s="369"/>
      <c r="P1150" s="349"/>
      <c r="Q1150" s="387" t="s">
        <v>361</v>
      </c>
      <c r="R1150" s="371" t="s">
        <v>473</v>
      </c>
      <c r="S1150" s="372" t="s">
        <v>552</v>
      </c>
      <c r="T1150" s="373"/>
      <c r="U1150" s="374"/>
      <c r="V1150" s="375" t="s">
        <v>473</v>
      </c>
      <c r="W1150" s="372" t="s">
        <v>553</v>
      </c>
      <c r="X1150" s="376"/>
      <c r="Y1150" s="376"/>
      <c r="Z1150" s="376"/>
      <c r="AA1150" s="376"/>
      <c r="AB1150" s="376"/>
      <c r="AC1150" s="376"/>
      <c r="AD1150" s="376"/>
      <c r="AE1150" s="376"/>
      <c r="AF1150" s="376"/>
      <c r="AG1150" s="382"/>
      <c r="AH1150" s="383"/>
      <c r="AI1150" s="378"/>
      <c r="AJ1150" s="378"/>
      <c r="AK1150" s="379"/>
      <c r="AL1150" s="1021"/>
      <c r="AM1150" s="1022"/>
      <c r="AN1150" s="1022"/>
      <c r="AO1150" s="1023"/>
    </row>
    <row r="1151" spans="1:41" ht="19.5" hidden="1" customHeight="1" x14ac:dyDescent="0.4">
      <c r="A1151" s="324" t="s">
        <v>462</v>
      </c>
      <c r="B1151" s="324" t="s">
        <v>163</v>
      </c>
      <c r="C1151" s="324" t="s">
        <v>462</v>
      </c>
      <c r="D1151" s="324" t="s">
        <v>462</v>
      </c>
      <c r="E1151" s="324" t="s">
        <v>462</v>
      </c>
      <c r="F1151" s="324" t="s">
        <v>163</v>
      </c>
      <c r="G1151" s="324" t="s">
        <v>462</v>
      </c>
      <c r="H1151" s="324" t="s">
        <v>462</v>
      </c>
      <c r="I1151" s="324" t="s">
        <v>462</v>
      </c>
      <c r="J1151" s="365"/>
      <c r="K1151" s="366"/>
      <c r="L1151" s="367"/>
      <c r="M1151" s="368"/>
      <c r="N1151" s="349"/>
      <c r="O1151" s="369"/>
      <c r="P1151" s="380"/>
      <c r="Q1151" s="381" t="s">
        <v>492</v>
      </c>
      <c r="R1151" s="371" t="s">
        <v>473</v>
      </c>
      <c r="S1151" s="372" t="s">
        <v>489</v>
      </c>
      <c r="T1151" s="373"/>
      <c r="U1151" s="374"/>
      <c r="V1151" s="375" t="s">
        <v>473</v>
      </c>
      <c r="W1151" s="372" t="s">
        <v>493</v>
      </c>
      <c r="X1151" s="375"/>
      <c r="Y1151" s="372"/>
      <c r="Z1151" s="376"/>
      <c r="AA1151" s="376"/>
      <c r="AB1151" s="376"/>
      <c r="AC1151" s="376"/>
      <c r="AD1151" s="376"/>
      <c r="AE1151" s="376"/>
      <c r="AF1151" s="376"/>
      <c r="AG1151" s="382"/>
      <c r="AH1151" s="378"/>
      <c r="AI1151" s="378"/>
      <c r="AJ1151" s="378"/>
      <c r="AK1151" s="379"/>
      <c r="AL1151" s="1021"/>
      <c r="AM1151" s="1022"/>
      <c r="AN1151" s="1022"/>
      <c r="AO1151" s="1023"/>
    </row>
    <row r="1152" spans="1:41" ht="19.5" hidden="1" customHeight="1" x14ac:dyDescent="0.4">
      <c r="A1152" s="324" t="s">
        <v>462</v>
      </c>
      <c r="B1152" s="324" t="s">
        <v>163</v>
      </c>
      <c r="C1152" s="324" t="s">
        <v>462</v>
      </c>
      <c r="D1152" s="324" t="s">
        <v>462</v>
      </c>
      <c r="E1152" s="324" t="s">
        <v>462</v>
      </c>
      <c r="F1152" s="324" t="s">
        <v>163</v>
      </c>
      <c r="G1152" s="324" t="s">
        <v>462</v>
      </c>
      <c r="H1152" s="324" t="s">
        <v>462</v>
      </c>
      <c r="I1152" s="324" t="s">
        <v>462</v>
      </c>
      <c r="J1152" s="365"/>
      <c r="K1152" s="366"/>
      <c r="L1152" s="367"/>
      <c r="M1152" s="368"/>
      <c r="N1152" s="349"/>
      <c r="O1152" s="369"/>
      <c r="P1152" s="380"/>
      <c r="Q1152" s="381" t="s">
        <v>494</v>
      </c>
      <c r="R1152" s="371" t="s">
        <v>473</v>
      </c>
      <c r="S1152" s="372" t="s">
        <v>489</v>
      </c>
      <c r="T1152" s="373"/>
      <c r="U1152" s="374"/>
      <c r="V1152" s="375" t="s">
        <v>473</v>
      </c>
      <c r="W1152" s="372" t="s">
        <v>493</v>
      </c>
      <c r="X1152" s="375"/>
      <c r="Y1152" s="372"/>
      <c r="Z1152" s="376"/>
      <c r="AA1152" s="376"/>
      <c r="AB1152" s="376"/>
      <c r="AC1152" s="376"/>
      <c r="AD1152" s="376"/>
      <c r="AE1152" s="376"/>
      <c r="AF1152" s="376"/>
      <c r="AG1152" s="382"/>
      <c r="AH1152" s="378"/>
      <c r="AI1152" s="378"/>
      <c r="AJ1152" s="378"/>
      <c r="AK1152" s="379"/>
      <c r="AL1152" s="1021"/>
      <c r="AM1152" s="1022"/>
      <c r="AN1152" s="1022"/>
      <c r="AO1152" s="1023"/>
    </row>
    <row r="1153" spans="1:41" ht="18.75" hidden="1" customHeight="1" x14ac:dyDescent="0.4">
      <c r="A1153" s="324" t="s">
        <v>462</v>
      </c>
      <c r="B1153" s="324" t="s">
        <v>163</v>
      </c>
      <c r="C1153" s="324" t="s">
        <v>462</v>
      </c>
      <c r="D1153" s="324" t="s">
        <v>462</v>
      </c>
      <c r="E1153" s="324" t="s">
        <v>462</v>
      </c>
      <c r="F1153" s="324" t="s">
        <v>163</v>
      </c>
      <c r="G1153" s="324" t="s">
        <v>462</v>
      </c>
      <c r="H1153" s="324" t="s">
        <v>462</v>
      </c>
      <c r="I1153" s="324" t="s">
        <v>462</v>
      </c>
      <c r="J1153" s="365"/>
      <c r="K1153" s="366"/>
      <c r="L1153" s="367"/>
      <c r="M1153" s="368"/>
      <c r="N1153" s="349"/>
      <c r="O1153" s="369"/>
      <c r="P1153" s="349"/>
      <c r="Q1153" s="387" t="s">
        <v>630</v>
      </c>
      <c r="R1153" s="371" t="s">
        <v>473</v>
      </c>
      <c r="S1153" s="372" t="s">
        <v>549</v>
      </c>
      <c r="T1153" s="373"/>
      <c r="U1153" s="374"/>
      <c r="V1153" s="375" t="s">
        <v>473</v>
      </c>
      <c r="W1153" s="372" t="s">
        <v>632</v>
      </c>
      <c r="X1153" s="376"/>
      <c r="Y1153" s="376"/>
      <c r="Z1153" s="376"/>
      <c r="AA1153" s="376"/>
      <c r="AB1153" s="376"/>
      <c r="AC1153" s="376"/>
      <c r="AD1153" s="376"/>
      <c r="AE1153" s="376"/>
      <c r="AF1153" s="376"/>
      <c r="AG1153" s="382"/>
      <c r="AH1153" s="383"/>
      <c r="AI1153" s="378"/>
      <c r="AJ1153" s="378"/>
      <c r="AK1153" s="379"/>
      <c r="AL1153" s="1021"/>
      <c r="AM1153" s="1022"/>
      <c r="AN1153" s="1022"/>
      <c r="AO1153" s="1023"/>
    </row>
    <row r="1154" spans="1:41" ht="18.75" hidden="1" customHeight="1" x14ac:dyDescent="0.4">
      <c r="A1154" s="324" t="s">
        <v>462</v>
      </c>
      <c r="B1154" s="324" t="s">
        <v>163</v>
      </c>
      <c r="C1154" s="324" t="s">
        <v>462</v>
      </c>
      <c r="D1154" s="324" t="s">
        <v>462</v>
      </c>
      <c r="E1154" s="324" t="s">
        <v>462</v>
      </c>
      <c r="F1154" s="324" t="s">
        <v>163</v>
      </c>
      <c r="G1154" s="324" t="s">
        <v>462</v>
      </c>
      <c r="H1154" s="324" t="s">
        <v>462</v>
      </c>
      <c r="I1154" s="324" t="s">
        <v>462</v>
      </c>
      <c r="J1154" s="365"/>
      <c r="K1154" s="366"/>
      <c r="L1154" s="367"/>
      <c r="M1154" s="368"/>
      <c r="N1154" s="349"/>
      <c r="O1154" s="369"/>
      <c r="P1154" s="349"/>
      <c r="Q1154" s="387" t="s">
        <v>633</v>
      </c>
      <c r="R1154" s="371" t="s">
        <v>473</v>
      </c>
      <c r="S1154" s="372" t="s">
        <v>549</v>
      </c>
      <c r="T1154" s="373"/>
      <c r="U1154" s="374"/>
      <c r="V1154" s="375" t="s">
        <v>473</v>
      </c>
      <c r="W1154" s="372" t="s">
        <v>632</v>
      </c>
      <c r="X1154" s="376"/>
      <c r="Y1154" s="376"/>
      <c r="Z1154" s="376"/>
      <c r="AA1154" s="376"/>
      <c r="AB1154" s="376"/>
      <c r="AC1154" s="376"/>
      <c r="AD1154" s="376"/>
      <c r="AE1154" s="376"/>
      <c r="AF1154" s="376"/>
      <c r="AG1154" s="382"/>
      <c r="AH1154" s="383"/>
      <c r="AI1154" s="378"/>
      <c r="AJ1154" s="378"/>
      <c r="AK1154" s="379"/>
      <c r="AL1154" s="1021"/>
      <c r="AM1154" s="1022"/>
      <c r="AN1154" s="1022"/>
      <c r="AO1154" s="1023"/>
    </row>
    <row r="1155" spans="1:41" ht="18.75" hidden="1" customHeight="1" x14ac:dyDescent="0.4">
      <c r="A1155" s="324" t="s">
        <v>462</v>
      </c>
      <c r="B1155" s="324" t="s">
        <v>163</v>
      </c>
      <c r="C1155" s="324" t="s">
        <v>462</v>
      </c>
      <c r="D1155" s="324" t="s">
        <v>462</v>
      </c>
      <c r="E1155" s="324" t="s">
        <v>462</v>
      </c>
      <c r="F1155" s="324" t="s">
        <v>163</v>
      </c>
      <c r="G1155" s="324" t="s">
        <v>462</v>
      </c>
      <c r="H1155" s="324" t="s">
        <v>462</v>
      </c>
      <c r="I1155" s="324" t="s">
        <v>462</v>
      </c>
      <c r="J1155" s="365"/>
      <c r="K1155" s="366"/>
      <c r="L1155" s="367"/>
      <c r="M1155" s="368"/>
      <c r="N1155" s="349"/>
      <c r="O1155" s="369"/>
      <c r="P1155" s="349"/>
      <c r="Q1155" s="387" t="s">
        <v>762</v>
      </c>
      <c r="R1155" s="371" t="s">
        <v>473</v>
      </c>
      <c r="S1155" s="372" t="s">
        <v>484</v>
      </c>
      <c r="T1155" s="373"/>
      <c r="U1155" s="375" t="s">
        <v>473</v>
      </c>
      <c r="V1155" s="372" t="s">
        <v>499</v>
      </c>
      <c r="W1155" s="376"/>
      <c r="X1155" s="376"/>
      <c r="Y1155" s="376"/>
      <c r="Z1155" s="376"/>
      <c r="AA1155" s="376"/>
      <c r="AB1155" s="376"/>
      <c r="AC1155" s="376"/>
      <c r="AD1155" s="376"/>
      <c r="AE1155" s="376"/>
      <c r="AF1155" s="376"/>
      <c r="AG1155" s="382"/>
      <c r="AH1155" s="383"/>
      <c r="AI1155" s="378"/>
      <c r="AJ1155" s="378"/>
      <c r="AK1155" s="379"/>
      <c r="AL1155" s="1021"/>
      <c r="AM1155" s="1022"/>
      <c r="AN1155" s="1022"/>
      <c r="AO1155" s="1023"/>
    </row>
    <row r="1156" spans="1:41" ht="18.75" hidden="1" customHeight="1" x14ac:dyDescent="0.4">
      <c r="A1156" s="324" t="s">
        <v>462</v>
      </c>
      <c r="B1156" s="324" t="s">
        <v>163</v>
      </c>
      <c r="C1156" s="324" t="s">
        <v>462</v>
      </c>
      <c r="D1156" s="324" t="s">
        <v>462</v>
      </c>
      <c r="E1156" s="324" t="s">
        <v>462</v>
      </c>
      <c r="F1156" s="324" t="s">
        <v>163</v>
      </c>
      <c r="G1156" s="324" t="s">
        <v>462</v>
      </c>
      <c r="H1156" s="324" t="s">
        <v>462</v>
      </c>
      <c r="I1156" s="324" t="s">
        <v>462</v>
      </c>
      <c r="J1156" s="365"/>
      <c r="K1156" s="366"/>
      <c r="L1156" s="367"/>
      <c r="M1156" s="368"/>
      <c r="N1156" s="349"/>
      <c r="O1156" s="369"/>
      <c r="P1156" s="349"/>
      <c r="Q1156" s="387" t="s">
        <v>681</v>
      </c>
      <c r="R1156" s="371" t="s">
        <v>473</v>
      </c>
      <c r="S1156" s="372" t="s">
        <v>552</v>
      </c>
      <c r="T1156" s="373"/>
      <c r="U1156" s="374"/>
      <c r="V1156" s="375" t="s">
        <v>473</v>
      </c>
      <c r="W1156" s="372" t="s">
        <v>553</v>
      </c>
      <c r="X1156" s="376"/>
      <c r="Y1156" s="376"/>
      <c r="Z1156" s="376"/>
      <c r="AA1156" s="376"/>
      <c r="AB1156" s="376"/>
      <c r="AC1156" s="376"/>
      <c r="AD1156" s="376"/>
      <c r="AE1156" s="376"/>
      <c r="AF1156" s="376"/>
      <c r="AG1156" s="382"/>
      <c r="AH1156" s="383"/>
      <c r="AI1156" s="378"/>
      <c r="AJ1156" s="378"/>
      <c r="AK1156" s="379"/>
      <c r="AL1156" s="1021"/>
      <c r="AM1156" s="1022"/>
      <c r="AN1156" s="1022"/>
      <c r="AO1156" s="1023"/>
    </row>
    <row r="1157" spans="1:41" ht="19.5" hidden="1" customHeight="1" x14ac:dyDescent="0.4">
      <c r="A1157" s="324" t="s">
        <v>462</v>
      </c>
      <c r="B1157" s="324" t="s">
        <v>163</v>
      </c>
      <c r="C1157" s="324" t="s">
        <v>462</v>
      </c>
      <c r="D1157" s="324" t="s">
        <v>462</v>
      </c>
      <c r="E1157" s="324" t="s">
        <v>462</v>
      </c>
      <c r="F1157" s="324" t="s">
        <v>163</v>
      </c>
      <c r="G1157" s="324" t="s">
        <v>462</v>
      </c>
      <c r="H1157" s="324" t="s">
        <v>462</v>
      </c>
      <c r="I1157" s="324" t="s">
        <v>462</v>
      </c>
      <c r="J1157" s="365"/>
      <c r="K1157" s="366"/>
      <c r="L1157" s="367"/>
      <c r="M1157" s="368"/>
      <c r="N1157" s="349"/>
      <c r="O1157" s="369"/>
      <c r="P1157" s="380"/>
      <c r="Q1157" s="381" t="s">
        <v>423</v>
      </c>
      <c r="R1157" s="371" t="s">
        <v>473</v>
      </c>
      <c r="S1157" s="372" t="s">
        <v>484</v>
      </c>
      <c r="T1157" s="372"/>
      <c r="U1157" s="375" t="s">
        <v>473</v>
      </c>
      <c r="V1157" s="372" t="s">
        <v>499</v>
      </c>
      <c r="W1157" s="372"/>
      <c r="X1157" s="376"/>
      <c r="Y1157" s="372"/>
      <c r="Z1157" s="376"/>
      <c r="AA1157" s="376"/>
      <c r="AB1157" s="376"/>
      <c r="AC1157" s="376"/>
      <c r="AD1157" s="376"/>
      <c r="AE1157" s="376"/>
      <c r="AF1157" s="376"/>
      <c r="AG1157" s="382"/>
      <c r="AH1157" s="378"/>
      <c r="AI1157" s="378"/>
      <c r="AJ1157" s="378"/>
      <c r="AK1157" s="379"/>
      <c r="AL1157" s="1021"/>
      <c r="AM1157" s="1022"/>
      <c r="AN1157" s="1022"/>
      <c r="AO1157" s="1023"/>
    </row>
    <row r="1158" spans="1:41" ht="18.75" hidden="1" customHeight="1" x14ac:dyDescent="0.4">
      <c r="A1158" s="324" t="s">
        <v>462</v>
      </c>
      <c r="B1158" s="324" t="s">
        <v>163</v>
      </c>
      <c r="C1158" s="324" t="s">
        <v>462</v>
      </c>
      <c r="D1158" s="324" t="s">
        <v>462</v>
      </c>
      <c r="E1158" s="324" t="s">
        <v>462</v>
      </c>
      <c r="F1158" s="324" t="s">
        <v>163</v>
      </c>
      <c r="G1158" s="324" t="s">
        <v>462</v>
      </c>
      <c r="H1158" s="324" t="s">
        <v>462</v>
      </c>
      <c r="I1158" s="324" t="s">
        <v>462</v>
      </c>
      <c r="J1158" s="346"/>
      <c r="K1158" s="366"/>
      <c r="L1158" s="367"/>
      <c r="M1158" s="346"/>
      <c r="N1158" s="349"/>
      <c r="O1158" s="346"/>
      <c r="P1158" s="349"/>
      <c r="Q1158" s="387" t="s">
        <v>578</v>
      </c>
      <c r="R1158" s="371" t="s">
        <v>473</v>
      </c>
      <c r="S1158" s="372" t="s">
        <v>484</v>
      </c>
      <c r="T1158" s="373"/>
      <c r="U1158" s="375" t="s">
        <v>473</v>
      </c>
      <c r="V1158" s="372" t="s">
        <v>499</v>
      </c>
      <c r="W1158" s="376"/>
      <c r="X1158" s="376"/>
      <c r="Y1158" s="376"/>
      <c r="Z1158" s="376"/>
      <c r="AA1158" s="376"/>
      <c r="AB1158" s="376"/>
      <c r="AC1158" s="376"/>
      <c r="AD1158" s="376"/>
      <c r="AE1158" s="376"/>
      <c r="AF1158" s="376"/>
      <c r="AG1158" s="382"/>
      <c r="AH1158" s="383"/>
      <c r="AI1158" s="378"/>
      <c r="AJ1158" s="378"/>
      <c r="AK1158" s="379"/>
      <c r="AL1158" s="1021"/>
      <c r="AM1158" s="1022"/>
      <c r="AN1158" s="1022"/>
      <c r="AO1158" s="1023"/>
    </row>
    <row r="1159" spans="1:41" ht="18.75" hidden="1" customHeight="1" x14ac:dyDescent="0.4">
      <c r="A1159" s="324" t="s">
        <v>462</v>
      </c>
      <c r="B1159" s="324" t="s">
        <v>163</v>
      </c>
      <c r="C1159" s="324" t="s">
        <v>462</v>
      </c>
      <c r="D1159" s="324" t="s">
        <v>462</v>
      </c>
      <c r="E1159" s="324" t="s">
        <v>462</v>
      </c>
      <c r="F1159" s="324" t="s">
        <v>163</v>
      </c>
      <c r="G1159" s="324" t="s">
        <v>462</v>
      </c>
      <c r="H1159" s="324" t="s">
        <v>462</v>
      </c>
      <c r="I1159" s="324" t="s">
        <v>462</v>
      </c>
      <c r="J1159" s="365"/>
      <c r="K1159" s="366"/>
      <c r="L1159" s="367"/>
      <c r="M1159" s="368"/>
      <c r="N1159" s="349"/>
      <c r="O1159" s="346"/>
      <c r="P1159" s="349"/>
      <c r="Q1159" s="387" t="s">
        <v>431</v>
      </c>
      <c r="R1159" s="371" t="s">
        <v>473</v>
      </c>
      <c r="S1159" s="372" t="s">
        <v>484</v>
      </c>
      <c r="T1159" s="372"/>
      <c r="U1159" s="375" t="s">
        <v>473</v>
      </c>
      <c r="V1159" s="372" t="s">
        <v>496</v>
      </c>
      <c r="W1159" s="372"/>
      <c r="X1159" s="375" t="s">
        <v>473</v>
      </c>
      <c r="Y1159" s="372" t="s">
        <v>497</v>
      </c>
      <c r="Z1159" s="376"/>
      <c r="AA1159" s="376"/>
      <c r="AB1159" s="376"/>
      <c r="AC1159" s="376"/>
      <c r="AD1159" s="376"/>
      <c r="AE1159" s="376"/>
      <c r="AF1159" s="376"/>
      <c r="AG1159" s="382"/>
      <c r="AH1159" s="383"/>
      <c r="AI1159" s="378"/>
      <c r="AJ1159" s="378"/>
      <c r="AK1159" s="379"/>
      <c r="AL1159" s="1021"/>
      <c r="AM1159" s="1022"/>
      <c r="AN1159" s="1022"/>
      <c r="AO1159" s="1023"/>
    </row>
    <row r="1160" spans="1:41" ht="18.75" hidden="1" customHeight="1" x14ac:dyDescent="0.4">
      <c r="A1160" s="324" t="s">
        <v>462</v>
      </c>
      <c r="B1160" s="324" t="s">
        <v>163</v>
      </c>
      <c r="C1160" s="324" t="s">
        <v>462</v>
      </c>
      <c r="D1160" s="324" t="s">
        <v>462</v>
      </c>
      <c r="E1160" s="324" t="s">
        <v>462</v>
      </c>
      <c r="F1160" s="324" t="s">
        <v>163</v>
      </c>
      <c r="G1160" s="324" t="s">
        <v>462</v>
      </c>
      <c r="H1160" s="324" t="s">
        <v>462</v>
      </c>
      <c r="I1160" s="324" t="s">
        <v>462</v>
      </c>
      <c r="J1160" s="346" t="s">
        <v>473</v>
      </c>
      <c r="K1160" s="366" t="s">
        <v>774</v>
      </c>
      <c r="L1160" s="367" t="s">
        <v>765</v>
      </c>
      <c r="M1160" s="346" t="s">
        <v>473</v>
      </c>
      <c r="N1160" s="349" t="s">
        <v>779</v>
      </c>
      <c r="O1160" s="346" t="s">
        <v>473</v>
      </c>
      <c r="P1160" s="349" t="s">
        <v>635</v>
      </c>
      <c r="Q1160" s="1027" t="s">
        <v>745</v>
      </c>
      <c r="R1160" s="394" t="s">
        <v>473</v>
      </c>
      <c r="S1160" s="395" t="s">
        <v>608</v>
      </c>
      <c r="T1160" s="395"/>
      <c r="U1160" s="391"/>
      <c r="V1160" s="391"/>
      <c r="W1160" s="391"/>
      <c r="X1160" s="391"/>
      <c r="Y1160" s="399" t="s">
        <v>473</v>
      </c>
      <c r="Z1160" s="395" t="s">
        <v>609</v>
      </c>
      <c r="AA1160" s="391"/>
      <c r="AB1160" s="391"/>
      <c r="AC1160" s="391"/>
      <c r="AD1160" s="391"/>
      <c r="AE1160" s="391"/>
      <c r="AF1160" s="391"/>
      <c r="AG1160" s="392"/>
      <c r="AH1160" s="383"/>
      <c r="AI1160" s="378"/>
      <c r="AJ1160" s="378"/>
      <c r="AK1160" s="379"/>
      <c r="AL1160" s="1021"/>
      <c r="AM1160" s="1022"/>
      <c r="AN1160" s="1022"/>
      <c r="AO1160" s="1023"/>
    </row>
    <row r="1161" spans="1:41" ht="18.75" hidden="1" customHeight="1" x14ac:dyDescent="0.4">
      <c r="A1161" s="324" t="s">
        <v>462</v>
      </c>
      <c r="B1161" s="324" t="s">
        <v>163</v>
      </c>
      <c r="C1161" s="324" t="s">
        <v>462</v>
      </c>
      <c r="D1161" s="324" t="s">
        <v>462</v>
      </c>
      <c r="E1161" s="324" t="s">
        <v>462</v>
      </c>
      <c r="F1161" s="324" t="s">
        <v>163</v>
      </c>
      <c r="G1161" s="324" t="s">
        <v>462</v>
      </c>
      <c r="H1161" s="324" t="s">
        <v>462</v>
      </c>
      <c r="I1161" s="324" t="s">
        <v>462</v>
      </c>
      <c r="J1161" s="365"/>
      <c r="K1161" s="366"/>
      <c r="L1161" s="367"/>
      <c r="M1161" s="368"/>
      <c r="N1161" s="349"/>
      <c r="O1161" s="346" t="s">
        <v>473</v>
      </c>
      <c r="P1161" s="349" t="s">
        <v>638</v>
      </c>
      <c r="Q1161" s="1018"/>
      <c r="R1161" s="426" t="s">
        <v>473</v>
      </c>
      <c r="S1161" s="388" t="s">
        <v>641</v>
      </c>
      <c r="T1161" s="439"/>
      <c r="U1161" s="439"/>
      <c r="V1161" s="439"/>
      <c r="W1161" s="439"/>
      <c r="X1161" s="439"/>
      <c r="Y1161" s="439"/>
      <c r="Z1161" s="433"/>
      <c r="AA1161" s="439"/>
      <c r="AB1161" s="439"/>
      <c r="AC1161" s="439"/>
      <c r="AD1161" s="439"/>
      <c r="AE1161" s="439"/>
      <c r="AF1161" s="439"/>
      <c r="AG1161" s="446"/>
      <c r="AH1161" s="383"/>
      <c r="AI1161" s="378"/>
      <c r="AJ1161" s="378"/>
      <c r="AK1161" s="379"/>
      <c r="AL1161" s="1024"/>
      <c r="AM1161" s="1025"/>
      <c r="AN1161" s="1025"/>
      <c r="AO1161" s="1026"/>
    </row>
    <row r="1162" spans="1:41" ht="18.75" hidden="1" customHeight="1" x14ac:dyDescent="0.4">
      <c r="A1162" s="324" t="s">
        <v>462</v>
      </c>
      <c r="B1162" s="324" t="s">
        <v>163</v>
      </c>
      <c r="C1162" s="324" t="s">
        <v>462</v>
      </c>
      <c r="D1162" s="324" t="s">
        <v>462</v>
      </c>
      <c r="E1162" s="324" t="s">
        <v>462</v>
      </c>
      <c r="F1162" s="324" t="s">
        <v>163</v>
      </c>
      <c r="G1162" s="324" t="s">
        <v>462</v>
      </c>
      <c r="H1162" s="324" t="s">
        <v>462</v>
      </c>
      <c r="I1162" s="324" t="s">
        <v>462</v>
      </c>
      <c r="J1162" s="365"/>
      <c r="K1162" s="366"/>
      <c r="L1162" s="367"/>
      <c r="M1162" s="326"/>
      <c r="N1162" s="349"/>
      <c r="O1162" s="369"/>
      <c r="P1162" s="349"/>
      <c r="Q1162" s="1044" t="s">
        <v>615</v>
      </c>
      <c r="R1162" s="346" t="s">
        <v>473</v>
      </c>
      <c r="S1162" s="347" t="s">
        <v>642</v>
      </c>
      <c r="T1162" s="487"/>
      <c r="U1162" s="482"/>
      <c r="V1162" s="339" t="s">
        <v>473</v>
      </c>
      <c r="W1162" s="347" t="s">
        <v>643</v>
      </c>
      <c r="X1162" s="400"/>
      <c r="Y1162" s="400"/>
      <c r="Z1162" s="339" t="s">
        <v>473</v>
      </c>
      <c r="AA1162" s="347" t="s">
        <v>644</v>
      </c>
      <c r="AB1162" s="400"/>
      <c r="AC1162" s="400"/>
      <c r="AD1162" s="400"/>
      <c r="AE1162" s="400"/>
      <c r="AF1162" s="400"/>
      <c r="AG1162" s="401"/>
      <c r="AH1162" s="383"/>
      <c r="AI1162" s="378"/>
      <c r="AJ1162" s="378"/>
      <c r="AK1162" s="379"/>
      <c r="AL1162" s="1021"/>
      <c r="AM1162" s="1022"/>
      <c r="AN1162" s="1022"/>
      <c r="AO1162" s="1023"/>
    </row>
    <row r="1163" spans="1:41" ht="18.75" hidden="1" customHeight="1" x14ac:dyDescent="0.4">
      <c r="A1163" s="324" t="s">
        <v>462</v>
      </c>
      <c r="B1163" s="324" t="s">
        <v>163</v>
      </c>
      <c r="C1163" s="324" t="s">
        <v>462</v>
      </c>
      <c r="D1163" s="324" t="s">
        <v>462</v>
      </c>
      <c r="E1163" s="324" t="s">
        <v>462</v>
      </c>
      <c r="F1163" s="324" t="s">
        <v>163</v>
      </c>
      <c r="G1163" s="324" t="s">
        <v>462</v>
      </c>
      <c r="H1163" s="324" t="s">
        <v>462</v>
      </c>
      <c r="I1163" s="324" t="s">
        <v>462</v>
      </c>
      <c r="J1163" s="365"/>
      <c r="K1163" s="366"/>
      <c r="L1163" s="367"/>
      <c r="M1163" s="326"/>
      <c r="N1163" s="349"/>
      <c r="O1163" s="369"/>
      <c r="P1163" s="349"/>
      <c r="Q1163" s="1018"/>
      <c r="R1163" s="426" t="s">
        <v>473</v>
      </c>
      <c r="S1163" s="388" t="s">
        <v>645</v>
      </c>
      <c r="T1163" s="439"/>
      <c r="U1163" s="439"/>
      <c r="V1163" s="439"/>
      <c r="W1163" s="439"/>
      <c r="X1163" s="439"/>
      <c r="Y1163" s="439"/>
      <c r="Z1163" s="428" t="s">
        <v>473</v>
      </c>
      <c r="AA1163" s="388" t="s">
        <v>646</v>
      </c>
      <c r="AB1163" s="433"/>
      <c r="AC1163" s="439"/>
      <c r="AD1163" s="439"/>
      <c r="AE1163" s="439"/>
      <c r="AF1163" s="439"/>
      <c r="AG1163" s="446"/>
      <c r="AH1163" s="383"/>
      <c r="AI1163" s="378"/>
      <c r="AJ1163" s="378"/>
      <c r="AK1163" s="379"/>
      <c r="AL1163" s="1021"/>
      <c r="AM1163" s="1022"/>
      <c r="AN1163" s="1022"/>
      <c r="AO1163" s="1023"/>
    </row>
    <row r="1164" spans="1:41" ht="18.75" hidden="1" customHeight="1" x14ac:dyDescent="0.4">
      <c r="A1164" s="324" t="s">
        <v>462</v>
      </c>
      <c r="B1164" s="324" t="s">
        <v>163</v>
      </c>
      <c r="C1164" s="324" t="s">
        <v>462</v>
      </c>
      <c r="D1164" s="324" t="s">
        <v>462</v>
      </c>
      <c r="E1164" s="324" t="s">
        <v>462</v>
      </c>
      <c r="F1164" s="324" t="s">
        <v>163</v>
      </c>
      <c r="G1164" s="324" t="s">
        <v>462</v>
      </c>
      <c r="H1164" s="324" t="s">
        <v>462</v>
      </c>
      <c r="I1164" s="324" t="s">
        <v>462</v>
      </c>
      <c r="J1164" s="365"/>
      <c r="K1164" s="366"/>
      <c r="L1164" s="367"/>
      <c r="M1164" s="368"/>
      <c r="N1164" s="349"/>
      <c r="O1164" s="369"/>
      <c r="P1164" s="349"/>
      <c r="Q1164" s="390" t="s">
        <v>522</v>
      </c>
      <c r="R1164" s="371" t="s">
        <v>473</v>
      </c>
      <c r="S1164" s="372" t="s">
        <v>484</v>
      </c>
      <c r="T1164" s="372"/>
      <c r="U1164" s="375" t="s">
        <v>473</v>
      </c>
      <c r="V1164" s="372" t="s">
        <v>496</v>
      </c>
      <c r="W1164" s="372"/>
      <c r="X1164" s="375" t="s">
        <v>473</v>
      </c>
      <c r="Y1164" s="372" t="s">
        <v>497</v>
      </c>
      <c r="Z1164" s="376"/>
      <c r="AA1164" s="376"/>
      <c r="AB1164" s="376"/>
      <c r="AC1164" s="376"/>
      <c r="AD1164" s="391"/>
      <c r="AE1164" s="391"/>
      <c r="AF1164" s="391"/>
      <c r="AG1164" s="392"/>
      <c r="AH1164" s="383"/>
      <c r="AI1164" s="378"/>
      <c r="AJ1164" s="378"/>
      <c r="AK1164" s="379"/>
      <c r="AL1164" s="1021"/>
      <c r="AM1164" s="1022"/>
      <c r="AN1164" s="1022"/>
      <c r="AO1164" s="1023"/>
    </row>
    <row r="1165" spans="1:41" ht="18.75" hidden="1" customHeight="1" x14ac:dyDescent="0.4">
      <c r="A1165" s="324" t="s">
        <v>462</v>
      </c>
      <c r="B1165" s="324" t="s">
        <v>163</v>
      </c>
      <c r="C1165" s="324" t="s">
        <v>462</v>
      </c>
      <c r="D1165" s="324" t="s">
        <v>462</v>
      </c>
      <c r="E1165" s="324" t="s">
        <v>462</v>
      </c>
      <c r="F1165" s="324" t="s">
        <v>163</v>
      </c>
      <c r="G1165" s="324" t="s">
        <v>462</v>
      </c>
      <c r="H1165" s="324" t="s">
        <v>462</v>
      </c>
      <c r="I1165" s="324" t="s">
        <v>462</v>
      </c>
      <c r="J1165" s="365"/>
      <c r="K1165" s="366"/>
      <c r="L1165" s="367"/>
      <c r="M1165" s="368"/>
      <c r="N1165" s="349"/>
      <c r="O1165" s="369"/>
      <c r="P1165" s="349"/>
      <c r="Q1165" s="387" t="s">
        <v>444</v>
      </c>
      <c r="R1165" s="371" t="s">
        <v>473</v>
      </c>
      <c r="S1165" s="372" t="s">
        <v>484</v>
      </c>
      <c r="T1165" s="372"/>
      <c r="U1165" s="375" t="s">
        <v>473</v>
      </c>
      <c r="V1165" s="372" t="s">
        <v>525</v>
      </c>
      <c r="W1165" s="372"/>
      <c r="X1165" s="375" t="s">
        <v>473</v>
      </c>
      <c r="Y1165" s="372" t="s">
        <v>587</v>
      </c>
      <c r="Z1165" s="393"/>
      <c r="AA1165" s="375" t="s">
        <v>473</v>
      </c>
      <c r="AB1165" s="372" t="s">
        <v>526</v>
      </c>
      <c r="AC1165" s="393"/>
      <c r="AD1165" s="393"/>
      <c r="AE1165" s="393"/>
      <c r="AF1165" s="393"/>
      <c r="AG1165" s="436"/>
      <c r="AH1165" s="383"/>
      <c r="AI1165" s="378"/>
      <c r="AJ1165" s="378"/>
      <c r="AK1165" s="379"/>
      <c r="AL1165" s="1021"/>
      <c r="AM1165" s="1022"/>
      <c r="AN1165" s="1022"/>
      <c r="AO1165" s="1023"/>
    </row>
    <row r="1166" spans="1:41" ht="18.75" hidden="1" customHeight="1" x14ac:dyDescent="0.4">
      <c r="A1166" s="324" t="s">
        <v>462</v>
      </c>
      <c r="B1166" s="324" t="s">
        <v>163</v>
      </c>
      <c r="C1166" s="324" t="s">
        <v>462</v>
      </c>
      <c r="D1166" s="324" t="s">
        <v>462</v>
      </c>
      <c r="E1166" s="324" t="s">
        <v>462</v>
      </c>
      <c r="F1166" s="324" t="s">
        <v>163</v>
      </c>
      <c r="G1166" s="324" t="s">
        <v>462</v>
      </c>
      <c r="H1166" s="324" t="s">
        <v>462</v>
      </c>
      <c r="I1166" s="324" t="s">
        <v>462</v>
      </c>
      <c r="J1166" s="365"/>
      <c r="K1166" s="366"/>
      <c r="L1166" s="367"/>
      <c r="M1166" s="368"/>
      <c r="N1166" s="349"/>
      <c r="O1166" s="369"/>
      <c r="P1166" s="349"/>
      <c r="Q1166" s="1000" t="s">
        <v>689</v>
      </c>
      <c r="R1166" s="1031" t="s">
        <v>473</v>
      </c>
      <c r="S1166" s="1033" t="s">
        <v>484</v>
      </c>
      <c r="T1166" s="1033"/>
      <c r="U1166" s="1035" t="s">
        <v>473</v>
      </c>
      <c r="V1166" s="1033" t="s">
        <v>499</v>
      </c>
      <c r="W1166" s="1033"/>
      <c r="X1166" s="430"/>
      <c r="Y1166" s="430"/>
      <c r="Z1166" s="430"/>
      <c r="AA1166" s="430"/>
      <c r="AB1166" s="430"/>
      <c r="AC1166" s="430"/>
      <c r="AD1166" s="430"/>
      <c r="AE1166" s="430"/>
      <c r="AF1166" s="430"/>
      <c r="AG1166" s="431"/>
      <c r="AH1166" s="383"/>
      <c r="AI1166" s="378"/>
      <c r="AJ1166" s="378"/>
      <c r="AK1166" s="379"/>
      <c r="AL1166" s="1021"/>
      <c r="AM1166" s="1022"/>
      <c r="AN1166" s="1022"/>
      <c r="AO1166" s="1023"/>
    </row>
    <row r="1167" spans="1:41" ht="18.75" hidden="1" customHeight="1" x14ac:dyDescent="0.4">
      <c r="A1167" s="324" t="s">
        <v>462</v>
      </c>
      <c r="B1167" s="324" t="s">
        <v>163</v>
      </c>
      <c r="C1167" s="324" t="s">
        <v>462</v>
      </c>
      <c r="D1167" s="324" t="s">
        <v>462</v>
      </c>
      <c r="E1167" s="324" t="s">
        <v>462</v>
      </c>
      <c r="F1167" s="324" t="s">
        <v>163</v>
      </c>
      <c r="G1167" s="324" t="s">
        <v>462</v>
      </c>
      <c r="H1167" s="324" t="s">
        <v>462</v>
      </c>
      <c r="I1167" s="324" t="s">
        <v>462</v>
      </c>
      <c r="J1167" s="365"/>
      <c r="K1167" s="366"/>
      <c r="L1167" s="367"/>
      <c r="M1167" s="368"/>
      <c r="N1167" s="349"/>
      <c r="O1167" s="369"/>
      <c r="P1167" s="349"/>
      <c r="Q1167" s="1029"/>
      <c r="R1167" s="1031"/>
      <c r="S1167" s="1033"/>
      <c r="T1167" s="1033"/>
      <c r="U1167" s="1035"/>
      <c r="V1167" s="1033"/>
      <c r="W1167" s="1033"/>
      <c r="X1167" s="433"/>
      <c r="Y1167" s="433"/>
      <c r="Z1167" s="433"/>
      <c r="AA1167" s="433"/>
      <c r="AB1167" s="433"/>
      <c r="AC1167" s="433"/>
      <c r="AD1167" s="433"/>
      <c r="AE1167" s="433"/>
      <c r="AF1167" s="433"/>
      <c r="AG1167" s="434"/>
      <c r="AH1167" s="383"/>
      <c r="AI1167" s="378"/>
      <c r="AJ1167" s="378"/>
      <c r="AK1167" s="379"/>
      <c r="AL1167" s="1021"/>
      <c r="AM1167" s="1022"/>
      <c r="AN1167" s="1022"/>
      <c r="AO1167" s="1023"/>
    </row>
    <row r="1168" spans="1:41" ht="18.75" hidden="1" customHeight="1" x14ac:dyDescent="0.4">
      <c r="A1168" s="324" t="s">
        <v>462</v>
      </c>
      <c r="B1168" s="324" t="s">
        <v>163</v>
      </c>
      <c r="C1168" s="324" t="s">
        <v>462</v>
      </c>
      <c r="D1168" s="324" t="s">
        <v>462</v>
      </c>
      <c r="E1168" s="324" t="s">
        <v>462</v>
      </c>
      <c r="F1168" s="324" t="s">
        <v>163</v>
      </c>
      <c r="G1168" s="324" t="s">
        <v>462</v>
      </c>
      <c r="H1168" s="324" t="s">
        <v>462</v>
      </c>
      <c r="I1168" s="324" t="s">
        <v>462</v>
      </c>
      <c r="J1168" s="365"/>
      <c r="K1168" s="366"/>
      <c r="L1168" s="367"/>
      <c r="M1168" s="368"/>
      <c r="N1168" s="349"/>
      <c r="O1168" s="369"/>
      <c r="P1168" s="380"/>
      <c r="Q1168" s="1000" t="s">
        <v>527</v>
      </c>
      <c r="R1168" s="394" t="s">
        <v>473</v>
      </c>
      <c r="S1168" s="395" t="s">
        <v>484</v>
      </c>
      <c r="T1168" s="395"/>
      <c r="U1168" s="396"/>
      <c r="V1168" s="397"/>
      <c r="W1168" s="397"/>
      <c r="X1168" s="396"/>
      <c r="Y1168" s="397"/>
      <c r="Z1168" s="398"/>
      <c r="AA1168" s="396"/>
      <c r="AB1168" s="397"/>
      <c r="AC1168" s="398"/>
      <c r="AD1168" s="399" t="s">
        <v>473</v>
      </c>
      <c r="AE1168" s="395" t="s">
        <v>528</v>
      </c>
      <c r="AF1168" s="391"/>
      <c r="AG1168" s="392"/>
      <c r="AH1168" s="378"/>
      <c r="AI1168" s="378"/>
      <c r="AJ1168" s="378"/>
      <c r="AK1168" s="379"/>
      <c r="AL1168" s="1021"/>
      <c r="AM1168" s="1022"/>
      <c r="AN1168" s="1022"/>
      <c r="AO1168" s="1023"/>
    </row>
    <row r="1169" spans="1:41" ht="18.75" hidden="1" customHeight="1" x14ac:dyDescent="0.4">
      <c r="A1169" s="324" t="s">
        <v>462</v>
      </c>
      <c r="B1169" s="324" t="s">
        <v>163</v>
      </c>
      <c r="C1169" s="324" t="s">
        <v>462</v>
      </c>
      <c r="D1169" s="324" t="s">
        <v>462</v>
      </c>
      <c r="E1169" s="324" t="s">
        <v>462</v>
      </c>
      <c r="F1169" s="324" t="s">
        <v>163</v>
      </c>
      <c r="G1169" s="324" t="s">
        <v>462</v>
      </c>
      <c r="H1169" s="324" t="s">
        <v>462</v>
      </c>
      <c r="I1169" s="324" t="s">
        <v>462</v>
      </c>
      <c r="J1169" s="365"/>
      <c r="K1169" s="366"/>
      <c r="L1169" s="367"/>
      <c r="M1169" s="368"/>
      <c r="N1169" s="349"/>
      <c r="O1169" s="369"/>
      <c r="P1169" s="380"/>
      <c r="Q1169" s="1028"/>
      <c r="R1169" s="346" t="s">
        <v>473</v>
      </c>
      <c r="S1169" s="347" t="s">
        <v>529</v>
      </c>
      <c r="T1169" s="347"/>
      <c r="U1169" s="339"/>
      <c r="V1169" s="339" t="s">
        <v>473</v>
      </c>
      <c r="W1169" s="347" t="s">
        <v>530</v>
      </c>
      <c r="X1169" s="339"/>
      <c r="Y1169" s="339"/>
      <c r="Z1169" s="339" t="s">
        <v>473</v>
      </c>
      <c r="AA1169" s="347" t="s">
        <v>531</v>
      </c>
      <c r="AB1169" s="326"/>
      <c r="AC1169" s="347"/>
      <c r="AD1169" s="339" t="s">
        <v>473</v>
      </c>
      <c r="AE1169" s="347" t="s">
        <v>532</v>
      </c>
      <c r="AF1169" s="400"/>
      <c r="AG1169" s="401"/>
      <c r="AH1169" s="378"/>
      <c r="AI1169" s="378"/>
      <c r="AJ1169" s="378"/>
      <c r="AK1169" s="379"/>
      <c r="AL1169" s="1021"/>
      <c r="AM1169" s="1022"/>
      <c r="AN1169" s="1022"/>
      <c r="AO1169" s="1023"/>
    </row>
    <row r="1170" spans="1:41" ht="18.75" hidden="1" customHeight="1" x14ac:dyDescent="0.4">
      <c r="A1170" s="324" t="s">
        <v>462</v>
      </c>
      <c r="B1170" s="324" t="s">
        <v>163</v>
      </c>
      <c r="C1170" s="324" t="s">
        <v>462</v>
      </c>
      <c r="D1170" s="324" t="s">
        <v>462</v>
      </c>
      <c r="E1170" s="324" t="s">
        <v>462</v>
      </c>
      <c r="F1170" s="324" t="s">
        <v>163</v>
      </c>
      <c r="G1170" s="324" t="s">
        <v>462</v>
      </c>
      <c r="H1170" s="324" t="s">
        <v>462</v>
      </c>
      <c r="I1170" s="324" t="s">
        <v>462</v>
      </c>
      <c r="J1170" s="365"/>
      <c r="K1170" s="366"/>
      <c r="L1170" s="367"/>
      <c r="M1170" s="368"/>
      <c r="N1170" s="349"/>
      <c r="O1170" s="369"/>
      <c r="P1170" s="380"/>
      <c r="Q1170" s="1028"/>
      <c r="R1170" s="346" t="s">
        <v>473</v>
      </c>
      <c r="S1170" s="347" t="s">
        <v>533</v>
      </c>
      <c r="T1170" s="347"/>
      <c r="U1170" s="339"/>
      <c r="V1170" s="339" t="s">
        <v>473</v>
      </c>
      <c r="W1170" s="347" t="s">
        <v>534</v>
      </c>
      <c r="X1170" s="339"/>
      <c r="Y1170" s="339"/>
      <c r="Z1170" s="339" t="s">
        <v>473</v>
      </c>
      <c r="AA1170" s="347" t="s">
        <v>535</v>
      </c>
      <c r="AB1170" s="326"/>
      <c r="AC1170" s="347"/>
      <c r="AD1170" s="339" t="s">
        <v>473</v>
      </c>
      <c r="AE1170" s="347" t="s">
        <v>536</v>
      </c>
      <c r="AF1170" s="400"/>
      <c r="AG1170" s="401"/>
      <c r="AH1170" s="378"/>
      <c r="AI1170" s="378"/>
      <c r="AJ1170" s="378"/>
      <c r="AK1170" s="379"/>
      <c r="AL1170" s="1021"/>
      <c r="AM1170" s="1022"/>
      <c r="AN1170" s="1022"/>
      <c r="AO1170" s="1023"/>
    </row>
    <row r="1171" spans="1:41" ht="18.75" hidden="1" customHeight="1" x14ac:dyDescent="0.4">
      <c r="A1171" s="324" t="s">
        <v>462</v>
      </c>
      <c r="B1171" s="324" t="s">
        <v>163</v>
      </c>
      <c r="C1171" s="324" t="s">
        <v>462</v>
      </c>
      <c r="D1171" s="324" t="s">
        <v>462</v>
      </c>
      <c r="E1171" s="324" t="s">
        <v>462</v>
      </c>
      <c r="F1171" s="324" t="s">
        <v>163</v>
      </c>
      <c r="G1171" s="324" t="s">
        <v>462</v>
      </c>
      <c r="H1171" s="324" t="s">
        <v>462</v>
      </c>
      <c r="I1171" s="324" t="s">
        <v>462</v>
      </c>
      <c r="J1171" s="365"/>
      <c r="K1171" s="366"/>
      <c r="L1171" s="367"/>
      <c r="M1171" s="368"/>
      <c r="N1171" s="349"/>
      <c r="O1171" s="369"/>
      <c r="P1171" s="380"/>
      <c r="Q1171" s="1028"/>
      <c r="R1171" s="346" t="s">
        <v>473</v>
      </c>
      <c r="S1171" s="347" t="s">
        <v>537</v>
      </c>
      <c r="T1171" s="347"/>
      <c r="U1171" s="339"/>
      <c r="V1171" s="339" t="s">
        <v>473</v>
      </c>
      <c r="W1171" s="347" t="s">
        <v>538</v>
      </c>
      <c r="X1171" s="339"/>
      <c r="Y1171" s="339"/>
      <c r="Z1171" s="339" t="s">
        <v>473</v>
      </c>
      <c r="AA1171" s="347" t="s">
        <v>539</v>
      </c>
      <c r="AB1171" s="326"/>
      <c r="AC1171" s="347"/>
      <c r="AD1171" s="339" t="s">
        <v>473</v>
      </c>
      <c r="AE1171" s="347" t="s">
        <v>540</v>
      </c>
      <c r="AF1171" s="400"/>
      <c r="AG1171" s="401"/>
      <c r="AH1171" s="378"/>
      <c r="AI1171" s="378"/>
      <c r="AJ1171" s="378"/>
      <c r="AK1171" s="379"/>
      <c r="AL1171" s="1021"/>
      <c r="AM1171" s="1022"/>
      <c r="AN1171" s="1022"/>
      <c r="AO1171" s="1023"/>
    </row>
    <row r="1172" spans="1:41" ht="18.75" hidden="1" customHeight="1" x14ac:dyDescent="0.4">
      <c r="A1172" s="324" t="s">
        <v>462</v>
      </c>
      <c r="B1172" s="324" t="s">
        <v>163</v>
      </c>
      <c r="C1172" s="324" t="s">
        <v>462</v>
      </c>
      <c r="D1172" s="324" t="s">
        <v>462</v>
      </c>
      <c r="E1172" s="324" t="s">
        <v>462</v>
      </c>
      <c r="F1172" s="324" t="s">
        <v>163</v>
      </c>
      <c r="G1172" s="324" t="s">
        <v>462</v>
      </c>
      <c r="H1172" s="324" t="s">
        <v>462</v>
      </c>
      <c r="I1172" s="324" t="s">
        <v>462</v>
      </c>
      <c r="J1172" s="365"/>
      <c r="K1172" s="366"/>
      <c r="L1172" s="367"/>
      <c r="M1172" s="368"/>
      <c r="N1172" s="349"/>
      <c r="O1172" s="369"/>
      <c r="P1172" s="380"/>
      <c r="Q1172" s="1028"/>
      <c r="R1172" s="346" t="s">
        <v>473</v>
      </c>
      <c r="S1172" s="347" t="s">
        <v>541</v>
      </c>
      <c r="T1172" s="347"/>
      <c r="U1172" s="339"/>
      <c r="V1172" s="339" t="s">
        <v>473</v>
      </c>
      <c r="W1172" s="347" t="s">
        <v>542</v>
      </c>
      <c r="X1172" s="339"/>
      <c r="Y1172" s="339"/>
      <c r="Z1172" s="339" t="s">
        <v>473</v>
      </c>
      <c r="AA1172" s="347" t="s">
        <v>543</v>
      </c>
      <c r="AB1172" s="326"/>
      <c r="AC1172" s="347"/>
      <c r="AD1172" s="339" t="s">
        <v>473</v>
      </c>
      <c r="AE1172" s="347" t="s">
        <v>544</v>
      </c>
      <c r="AF1172" s="400"/>
      <c r="AG1172" s="401"/>
      <c r="AH1172" s="378"/>
      <c r="AI1172" s="378"/>
      <c r="AJ1172" s="378"/>
      <c r="AK1172" s="379"/>
      <c r="AL1172" s="1021"/>
      <c r="AM1172" s="1022"/>
      <c r="AN1172" s="1022"/>
      <c r="AO1172" s="1023"/>
    </row>
    <row r="1173" spans="1:41" ht="18.75" hidden="1" customHeight="1" x14ac:dyDescent="0.4">
      <c r="A1173" s="344" t="s">
        <v>462</v>
      </c>
      <c r="B1173" s="344" t="s">
        <v>163</v>
      </c>
      <c r="C1173" s="344" t="s">
        <v>462</v>
      </c>
      <c r="D1173" s="344" t="s">
        <v>462</v>
      </c>
      <c r="E1173" s="344" t="s">
        <v>462</v>
      </c>
      <c r="F1173" s="344" t="s">
        <v>163</v>
      </c>
      <c r="G1173" s="344" t="s">
        <v>462</v>
      </c>
      <c r="H1173" s="344" t="s">
        <v>462</v>
      </c>
      <c r="I1173" s="345" t="s">
        <v>462</v>
      </c>
      <c r="J1173" s="402"/>
      <c r="K1173" s="403"/>
      <c r="L1173" s="404"/>
      <c r="M1173" s="405"/>
      <c r="N1173" s="406"/>
      <c r="O1173" s="407"/>
      <c r="P1173" s="408"/>
      <c r="Q1173" s="1040"/>
      <c r="R1173" s="409" t="s">
        <v>473</v>
      </c>
      <c r="S1173" s="410" t="s">
        <v>545</v>
      </c>
      <c r="T1173" s="410"/>
      <c r="U1173" s="411"/>
      <c r="V1173" s="411"/>
      <c r="W1173" s="410"/>
      <c r="X1173" s="411"/>
      <c r="Y1173" s="411"/>
      <c r="Z1173" s="411"/>
      <c r="AA1173" s="410"/>
      <c r="AB1173" s="412"/>
      <c r="AC1173" s="410"/>
      <c r="AD1173" s="411"/>
      <c r="AE1173" s="410"/>
      <c r="AF1173" s="413"/>
      <c r="AG1173" s="414"/>
      <c r="AH1173" s="415"/>
      <c r="AI1173" s="415"/>
      <c r="AJ1173" s="415"/>
      <c r="AK1173" s="416"/>
      <c r="AL1173" s="1024"/>
      <c r="AM1173" s="1025"/>
      <c r="AN1173" s="1025"/>
      <c r="AO1173" s="1026"/>
    </row>
    <row r="1174" spans="1:41" ht="18.75" hidden="1" customHeight="1" x14ac:dyDescent="0.4">
      <c r="A1174" s="324" t="s">
        <v>462</v>
      </c>
      <c r="B1174" s="324" t="s">
        <v>163</v>
      </c>
      <c r="C1174" s="324" t="s">
        <v>462</v>
      </c>
      <c r="D1174" s="324" t="s">
        <v>462</v>
      </c>
      <c r="E1174" s="324" t="s">
        <v>462</v>
      </c>
      <c r="F1174" s="324" t="s">
        <v>163</v>
      </c>
      <c r="G1174" s="324" t="s">
        <v>462</v>
      </c>
      <c r="H1174" s="324" t="s">
        <v>462</v>
      </c>
      <c r="I1174" s="324" t="s">
        <v>462</v>
      </c>
      <c r="J1174" s="350"/>
      <c r="K1174" s="351"/>
      <c r="L1174" s="352"/>
      <c r="M1174" s="353"/>
      <c r="N1174" s="342"/>
      <c r="O1174" s="354"/>
      <c r="P1174" s="342"/>
      <c r="Q1174" s="1014" t="s">
        <v>548</v>
      </c>
      <c r="R1174" s="363" t="s">
        <v>473</v>
      </c>
      <c r="S1174" s="340" t="s">
        <v>549</v>
      </c>
      <c r="T1174" s="442"/>
      <c r="U1174" s="458"/>
      <c r="V1174" s="444" t="s">
        <v>473</v>
      </c>
      <c r="W1174" s="340" t="s">
        <v>622</v>
      </c>
      <c r="X1174" s="443"/>
      <c r="Y1174" s="443"/>
      <c r="Z1174" s="444" t="s">
        <v>473</v>
      </c>
      <c r="AA1174" s="340" t="s">
        <v>623</v>
      </c>
      <c r="AB1174" s="443"/>
      <c r="AC1174" s="443"/>
      <c r="AD1174" s="444" t="s">
        <v>473</v>
      </c>
      <c r="AE1174" s="340" t="s">
        <v>624</v>
      </c>
      <c r="AF1174" s="443"/>
      <c r="AG1174" s="445"/>
      <c r="AH1174" s="363" t="s">
        <v>473</v>
      </c>
      <c r="AI1174" s="340" t="s">
        <v>487</v>
      </c>
      <c r="AJ1174" s="340"/>
      <c r="AK1174" s="364"/>
      <c r="AL1174" s="1016"/>
      <c r="AM1174" s="1019"/>
      <c r="AN1174" s="1019"/>
      <c r="AO1174" s="1020"/>
    </row>
    <row r="1175" spans="1:41" ht="18.75" hidden="1" customHeight="1" x14ac:dyDescent="0.4">
      <c r="A1175" s="324" t="s">
        <v>462</v>
      </c>
      <c r="B1175" s="324" t="s">
        <v>163</v>
      </c>
      <c r="C1175" s="324" t="s">
        <v>462</v>
      </c>
      <c r="D1175" s="324" t="s">
        <v>462</v>
      </c>
      <c r="E1175" s="324" t="s">
        <v>462</v>
      </c>
      <c r="F1175" s="324" t="s">
        <v>163</v>
      </c>
      <c r="G1175" s="324" t="s">
        <v>462</v>
      </c>
      <c r="H1175" s="324" t="s">
        <v>462</v>
      </c>
      <c r="I1175" s="324" t="s">
        <v>462</v>
      </c>
      <c r="J1175" s="365"/>
      <c r="K1175" s="366"/>
      <c r="L1175" s="367"/>
      <c r="M1175" s="368"/>
      <c r="N1175" s="349"/>
      <c r="O1175" s="369"/>
      <c r="P1175" s="349"/>
      <c r="Q1175" s="1018"/>
      <c r="R1175" s="426" t="s">
        <v>473</v>
      </c>
      <c r="S1175" s="388" t="s">
        <v>625</v>
      </c>
      <c r="T1175" s="427"/>
      <c r="U1175" s="455"/>
      <c r="V1175" s="428" t="s">
        <v>473</v>
      </c>
      <c r="W1175" s="388" t="s">
        <v>550</v>
      </c>
      <c r="X1175" s="433"/>
      <c r="Y1175" s="433"/>
      <c r="Z1175" s="433"/>
      <c r="AA1175" s="433"/>
      <c r="AB1175" s="433"/>
      <c r="AC1175" s="433"/>
      <c r="AD1175" s="433"/>
      <c r="AE1175" s="433"/>
      <c r="AF1175" s="433"/>
      <c r="AG1175" s="434"/>
      <c r="AH1175" s="339" t="s">
        <v>473</v>
      </c>
      <c r="AI1175" s="347" t="s">
        <v>491</v>
      </c>
      <c r="AJ1175" s="378"/>
      <c r="AK1175" s="379"/>
      <c r="AL1175" s="1021"/>
      <c r="AM1175" s="1022"/>
      <c r="AN1175" s="1022"/>
      <c r="AO1175" s="1023"/>
    </row>
    <row r="1176" spans="1:41" ht="18.75" hidden="1" customHeight="1" x14ac:dyDescent="0.4">
      <c r="A1176" s="324" t="s">
        <v>462</v>
      </c>
      <c r="B1176" s="324" t="s">
        <v>163</v>
      </c>
      <c r="C1176" s="324" t="s">
        <v>462</v>
      </c>
      <c r="D1176" s="324" t="s">
        <v>462</v>
      </c>
      <c r="E1176" s="324" t="s">
        <v>462</v>
      </c>
      <c r="F1176" s="324" t="s">
        <v>163</v>
      </c>
      <c r="G1176" s="324" t="s">
        <v>462</v>
      </c>
      <c r="H1176" s="324" t="s">
        <v>462</v>
      </c>
      <c r="I1176" s="324" t="s">
        <v>462</v>
      </c>
      <c r="J1176" s="365"/>
      <c r="K1176" s="366"/>
      <c r="L1176" s="367"/>
      <c r="M1176" s="368"/>
      <c r="N1176" s="349"/>
      <c r="O1176" s="369"/>
      <c r="P1176" s="349"/>
      <c r="Q1176" s="1027" t="s">
        <v>667</v>
      </c>
      <c r="R1176" s="394" t="s">
        <v>473</v>
      </c>
      <c r="S1176" s="395" t="s">
        <v>484</v>
      </c>
      <c r="T1176" s="395"/>
      <c r="U1176" s="438"/>
      <c r="V1176" s="399" t="s">
        <v>473</v>
      </c>
      <c r="W1176" s="395" t="s">
        <v>588</v>
      </c>
      <c r="X1176" s="395"/>
      <c r="Y1176" s="438"/>
      <c r="Z1176" s="399" t="s">
        <v>473</v>
      </c>
      <c r="AA1176" s="430" t="s">
        <v>626</v>
      </c>
      <c r="AB1176" s="430"/>
      <c r="AC1176" s="430"/>
      <c r="AD1176" s="391"/>
      <c r="AE1176" s="438"/>
      <c r="AF1176" s="430"/>
      <c r="AG1176" s="392"/>
      <c r="AH1176" s="383"/>
      <c r="AI1176" s="378"/>
      <c r="AJ1176" s="378"/>
      <c r="AK1176" s="379"/>
      <c r="AL1176" s="1021"/>
      <c r="AM1176" s="1022"/>
      <c r="AN1176" s="1022"/>
      <c r="AO1176" s="1023"/>
    </row>
    <row r="1177" spans="1:41" ht="18.75" hidden="1" customHeight="1" x14ac:dyDescent="0.4">
      <c r="A1177" s="324" t="s">
        <v>462</v>
      </c>
      <c r="B1177" s="324" t="s">
        <v>163</v>
      </c>
      <c r="C1177" s="324" t="s">
        <v>462</v>
      </c>
      <c r="D1177" s="324" t="s">
        <v>462</v>
      </c>
      <c r="E1177" s="324" t="s">
        <v>462</v>
      </c>
      <c r="F1177" s="324" t="s">
        <v>163</v>
      </c>
      <c r="G1177" s="324" t="s">
        <v>462</v>
      </c>
      <c r="H1177" s="324" t="s">
        <v>462</v>
      </c>
      <c r="I1177" s="324" t="s">
        <v>462</v>
      </c>
      <c r="J1177" s="365"/>
      <c r="K1177" s="366"/>
      <c r="L1177" s="367"/>
      <c r="M1177" s="368"/>
      <c r="N1177" s="349"/>
      <c r="O1177" s="369"/>
      <c r="P1177" s="349"/>
      <c r="Q1177" s="1018"/>
      <c r="R1177" s="426" t="s">
        <v>473</v>
      </c>
      <c r="S1177" s="433" t="s">
        <v>627</v>
      </c>
      <c r="T1177" s="433"/>
      <c r="U1177" s="433"/>
      <c r="V1177" s="428" t="s">
        <v>473</v>
      </c>
      <c r="W1177" s="433" t="s">
        <v>628</v>
      </c>
      <c r="X1177" s="455"/>
      <c r="Y1177" s="433"/>
      <c r="Z1177" s="433"/>
      <c r="AA1177" s="455"/>
      <c r="AB1177" s="433"/>
      <c r="AC1177" s="433"/>
      <c r="AD1177" s="439"/>
      <c r="AE1177" s="455"/>
      <c r="AF1177" s="433"/>
      <c r="AG1177" s="446"/>
      <c r="AH1177" s="383"/>
      <c r="AI1177" s="378"/>
      <c r="AJ1177" s="378"/>
      <c r="AK1177" s="379"/>
      <c r="AL1177" s="1021"/>
      <c r="AM1177" s="1022"/>
      <c r="AN1177" s="1022"/>
      <c r="AO1177" s="1023"/>
    </row>
    <row r="1178" spans="1:41" ht="18.75" hidden="1" customHeight="1" x14ac:dyDescent="0.4">
      <c r="A1178" s="324" t="s">
        <v>462</v>
      </c>
      <c r="B1178" s="324" t="s">
        <v>163</v>
      </c>
      <c r="C1178" s="324" t="s">
        <v>462</v>
      </c>
      <c r="D1178" s="324" t="s">
        <v>462</v>
      </c>
      <c r="E1178" s="324" t="s">
        <v>462</v>
      </c>
      <c r="F1178" s="324" t="s">
        <v>163</v>
      </c>
      <c r="G1178" s="324" t="s">
        <v>462</v>
      </c>
      <c r="H1178" s="324" t="s">
        <v>462</v>
      </c>
      <c r="I1178" s="324" t="s">
        <v>462</v>
      </c>
      <c r="J1178" s="365"/>
      <c r="K1178" s="366"/>
      <c r="L1178" s="367"/>
      <c r="M1178" s="368"/>
      <c r="N1178" s="349"/>
      <c r="O1178" s="369"/>
      <c r="P1178" s="349"/>
      <c r="Q1178" s="387" t="s">
        <v>361</v>
      </c>
      <c r="R1178" s="371" t="s">
        <v>473</v>
      </c>
      <c r="S1178" s="372" t="s">
        <v>552</v>
      </c>
      <c r="T1178" s="373"/>
      <c r="U1178" s="374"/>
      <c r="V1178" s="375" t="s">
        <v>473</v>
      </c>
      <c r="W1178" s="372" t="s">
        <v>553</v>
      </c>
      <c r="X1178" s="376"/>
      <c r="Y1178" s="376"/>
      <c r="Z1178" s="376"/>
      <c r="AA1178" s="376"/>
      <c r="AB1178" s="376"/>
      <c r="AC1178" s="376"/>
      <c r="AD1178" s="376"/>
      <c r="AE1178" s="376"/>
      <c r="AF1178" s="376"/>
      <c r="AG1178" s="382"/>
      <c r="AH1178" s="383"/>
      <c r="AI1178" s="378"/>
      <c r="AJ1178" s="378"/>
      <c r="AK1178" s="379"/>
      <c r="AL1178" s="1021"/>
      <c r="AM1178" s="1022"/>
      <c r="AN1178" s="1022"/>
      <c r="AO1178" s="1023"/>
    </row>
    <row r="1179" spans="1:41" ht="19.5" hidden="1" customHeight="1" x14ac:dyDescent="0.4">
      <c r="A1179" s="324" t="s">
        <v>462</v>
      </c>
      <c r="B1179" s="324" t="s">
        <v>163</v>
      </c>
      <c r="C1179" s="324" t="s">
        <v>462</v>
      </c>
      <c r="D1179" s="324" t="s">
        <v>462</v>
      </c>
      <c r="E1179" s="324" t="s">
        <v>462</v>
      </c>
      <c r="F1179" s="324" t="s">
        <v>163</v>
      </c>
      <c r="G1179" s="324" t="s">
        <v>462</v>
      </c>
      <c r="H1179" s="324" t="s">
        <v>462</v>
      </c>
      <c r="I1179" s="324" t="s">
        <v>462</v>
      </c>
      <c r="J1179" s="365"/>
      <c r="K1179" s="366"/>
      <c r="L1179" s="367"/>
      <c r="M1179" s="368"/>
      <c r="N1179" s="349"/>
      <c r="O1179" s="369"/>
      <c r="P1179" s="380"/>
      <c r="Q1179" s="381" t="s">
        <v>492</v>
      </c>
      <c r="R1179" s="371" t="s">
        <v>473</v>
      </c>
      <c r="S1179" s="372" t="s">
        <v>489</v>
      </c>
      <c r="T1179" s="373"/>
      <c r="U1179" s="374"/>
      <c r="V1179" s="375" t="s">
        <v>473</v>
      </c>
      <c r="W1179" s="372" t="s">
        <v>493</v>
      </c>
      <c r="X1179" s="375"/>
      <c r="Y1179" s="372"/>
      <c r="Z1179" s="376"/>
      <c r="AA1179" s="376"/>
      <c r="AB1179" s="376"/>
      <c r="AC1179" s="376"/>
      <c r="AD1179" s="376"/>
      <c r="AE1179" s="376"/>
      <c r="AF1179" s="376"/>
      <c r="AG1179" s="382"/>
      <c r="AH1179" s="378"/>
      <c r="AI1179" s="378"/>
      <c r="AJ1179" s="378"/>
      <c r="AK1179" s="379"/>
      <c r="AL1179" s="1021"/>
      <c r="AM1179" s="1022"/>
      <c r="AN1179" s="1022"/>
      <c r="AO1179" s="1023"/>
    </row>
    <row r="1180" spans="1:41" ht="19.5" hidden="1" customHeight="1" x14ac:dyDescent="0.4">
      <c r="A1180" s="324" t="s">
        <v>462</v>
      </c>
      <c r="B1180" s="324" t="s">
        <v>163</v>
      </c>
      <c r="C1180" s="324" t="s">
        <v>462</v>
      </c>
      <c r="D1180" s="324" t="s">
        <v>462</v>
      </c>
      <c r="E1180" s="324" t="s">
        <v>462</v>
      </c>
      <c r="F1180" s="324" t="s">
        <v>163</v>
      </c>
      <c r="G1180" s="324" t="s">
        <v>462</v>
      </c>
      <c r="H1180" s="324" t="s">
        <v>462</v>
      </c>
      <c r="I1180" s="324" t="s">
        <v>462</v>
      </c>
      <c r="J1180" s="365"/>
      <c r="K1180" s="366"/>
      <c r="L1180" s="367"/>
      <c r="M1180" s="368"/>
      <c r="N1180" s="349"/>
      <c r="O1180" s="369"/>
      <c r="P1180" s="380"/>
      <c r="Q1180" s="381" t="s">
        <v>494</v>
      </c>
      <c r="R1180" s="371" t="s">
        <v>473</v>
      </c>
      <c r="S1180" s="372" t="s">
        <v>489</v>
      </c>
      <c r="T1180" s="373"/>
      <c r="U1180" s="374"/>
      <c r="V1180" s="375" t="s">
        <v>473</v>
      </c>
      <c r="W1180" s="372" t="s">
        <v>493</v>
      </c>
      <c r="X1180" s="375"/>
      <c r="Y1180" s="372"/>
      <c r="Z1180" s="376"/>
      <c r="AA1180" s="376"/>
      <c r="AB1180" s="376"/>
      <c r="AC1180" s="376"/>
      <c r="AD1180" s="376"/>
      <c r="AE1180" s="376"/>
      <c r="AF1180" s="376"/>
      <c r="AG1180" s="382"/>
      <c r="AH1180" s="378"/>
      <c r="AI1180" s="378"/>
      <c r="AJ1180" s="378"/>
      <c r="AK1180" s="379"/>
      <c r="AL1180" s="1021"/>
      <c r="AM1180" s="1022"/>
      <c r="AN1180" s="1022"/>
      <c r="AO1180" s="1023"/>
    </row>
    <row r="1181" spans="1:41" ht="18.75" hidden="1" customHeight="1" x14ac:dyDescent="0.4">
      <c r="A1181" s="324" t="s">
        <v>462</v>
      </c>
      <c r="B1181" s="324" t="s">
        <v>163</v>
      </c>
      <c r="C1181" s="324" t="s">
        <v>462</v>
      </c>
      <c r="D1181" s="324" t="s">
        <v>462</v>
      </c>
      <c r="E1181" s="324" t="s">
        <v>462</v>
      </c>
      <c r="F1181" s="324" t="s">
        <v>163</v>
      </c>
      <c r="G1181" s="324" t="s">
        <v>462</v>
      </c>
      <c r="H1181" s="324" t="s">
        <v>462</v>
      </c>
      <c r="I1181" s="324" t="s">
        <v>462</v>
      </c>
      <c r="J1181" s="365"/>
      <c r="K1181" s="366"/>
      <c r="L1181" s="367"/>
      <c r="M1181" s="368"/>
      <c r="N1181" s="349"/>
      <c r="O1181" s="369"/>
      <c r="P1181" s="349"/>
      <c r="Q1181" s="387" t="s">
        <v>630</v>
      </c>
      <c r="R1181" s="371" t="s">
        <v>473</v>
      </c>
      <c r="S1181" s="372" t="s">
        <v>549</v>
      </c>
      <c r="T1181" s="373"/>
      <c r="U1181" s="374"/>
      <c r="V1181" s="375" t="s">
        <v>473</v>
      </c>
      <c r="W1181" s="372" t="s">
        <v>632</v>
      </c>
      <c r="X1181" s="376"/>
      <c r="Y1181" s="376"/>
      <c r="Z1181" s="376"/>
      <c r="AA1181" s="376"/>
      <c r="AB1181" s="376"/>
      <c r="AC1181" s="376"/>
      <c r="AD1181" s="376"/>
      <c r="AE1181" s="376"/>
      <c r="AF1181" s="376"/>
      <c r="AG1181" s="382"/>
      <c r="AH1181" s="383"/>
      <c r="AI1181" s="378"/>
      <c r="AJ1181" s="378"/>
      <c r="AK1181" s="379"/>
      <c r="AL1181" s="1021"/>
      <c r="AM1181" s="1022"/>
      <c r="AN1181" s="1022"/>
      <c r="AO1181" s="1023"/>
    </row>
    <row r="1182" spans="1:41" ht="18.75" hidden="1" customHeight="1" x14ac:dyDescent="0.4">
      <c r="A1182" s="324" t="s">
        <v>462</v>
      </c>
      <c r="B1182" s="324" t="s">
        <v>163</v>
      </c>
      <c r="C1182" s="324" t="s">
        <v>462</v>
      </c>
      <c r="D1182" s="324" t="s">
        <v>462</v>
      </c>
      <c r="E1182" s="324" t="s">
        <v>462</v>
      </c>
      <c r="F1182" s="324" t="s">
        <v>163</v>
      </c>
      <c r="G1182" s="324" t="s">
        <v>462</v>
      </c>
      <c r="H1182" s="324" t="s">
        <v>462</v>
      </c>
      <c r="I1182" s="324" t="s">
        <v>462</v>
      </c>
      <c r="J1182" s="365"/>
      <c r="K1182" s="366"/>
      <c r="L1182" s="367"/>
      <c r="M1182" s="368"/>
      <c r="N1182" s="349"/>
      <c r="O1182" s="369"/>
      <c r="P1182" s="349"/>
      <c r="Q1182" s="387" t="s">
        <v>633</v>
      </c>
      <c r="R1182" s="371" t="s">
        <v>473</v>
      </c>
      <c r="S1182" s="372" t="s">
        <v>549</v>
      </c>
      <c r="T1182" s="373"/>
      <c r="U1182" s="374"/>
      <c r="V1182" s="375" t="s">
        <v>473</v>
      </c>
      <c r="W1182" s="372" t="s">
        <v>632</v>
      </c>
      <c r="X1182" s="376"/>
      <c r="Y1182" s="376"/>
      <c r="Z1182" s="376"/>
      <c r="AA1182" s="376"/>
      <c r="AB1182" s="376"/>
      <c r="AC1182" s="376"/>
      <c r="AD1182" s="376"/>
      <c r="AE1182" s="376"/>
      <c r="AF1182" s="376"/>
      <c r="AG1182" s="382"/>
      <c r="AH1182" s="383"/>
      <c r="AI1182" s="378"/>
      <c r="AJ1182" s="378"/>
      <c r="AK1182" s="379"/>
      <c r="AL1182" s="1021"/>
      <c r="AM1182" s="1022"/>
      <c r="AN1182" s="1022"/>
      <c r="AO1182" s="1023"/>
    </row>
    <row r="1183" spans="1:41" ht="18.75" hidden="1" customHeight="1" x14ac:dyDescent="0.4">
      <c r="A1183" s="324" t="s">
        <v>462</v>
      </c>
      <c r="B1183" s="324" t="s">
        <v>163</v>
      </c>
      <c r="C1183" s="324" t="s">
        <v>462</v>
      </c>
      <c r="D1183" s="324" t="s">
        <v>462</v>
      </c>
      <c r="E1183" s="324" t="s">
        <v>462</v>
      </c>
      <c r="F1183" s="324" t="s">
        <v>163</v>
      </c>
      <c r="G1183" s="324" t="s">
        <v>462</v>
      </c>
      <c r="H1183" s="324" t="s">
        <v>462</v>
      </c>
      <c r="I1183" s="324" t="s">
        <v>462</v>
      </c>
      <c r="J1183" s="365"/>
      <c r="K1183" s="366"/>
      <c r="L1183" s="367"/>
      <c r="M1183" s="368"/>
      <c r="N1183" s="349"/>
      <c r="O1183" s="369"/>
      <c r="P1183" s="349"/>
      <c r="Q1183" s="387" t="s">
        <v>762</v>
      </c>
      <c r="R1183" s="371" t="s">
        <v>473</v>
      </c>
      <c r="S1183" s="372" t="s">
        <v>484</v>
      </c>
      <c r="T1183" s="373"/>
      <c r="U1183" s="375" t="s">
        <v>473</v>
      </c>
      <c r="V1183" s="372" t="s">
        <v>499</v>
      </c>
      <c r="W1183" s="376"/>
      <c r="X1183" s="376"/>
      <c r="Y1183" s="376"/>
      <c r="Z1183" s="376"/>
      <c r="AA1183" s="376"/>
      <c r="AB1183" s="376"/>
      <c r="AC1183" s="376"/>
      <c r="AD1183" s="376"/>
      <c r="AE1183" s="376"/>
      <c r="AF1183" s="376"/>
      <c r="AG1183" s="382"/>
      <c r="AH1183" s="383"/>
      <c r="AI1183" s="378"/>
      <c r="AJ1183" s="378"/>
      <c r="AK1183" s="379"/>
      <c r="AL1183" s="1021"/>
      <c r="AM1183" s="1022"/>
      <c r="AN1183" s="1022"/>
      <c r="AO1183" s="1023"/>
    </row>
    <row r="1184" spans="1:41" ht="18.75" hidden="1" customHeight="1" x14ac:dyDescent="0.4">
      <c r="A1184" s="324" t="s">
        <v>462</v>
      </c>
      <c r="B1184" s="324" t="s">
        <v>163</v>
      </c>
      <c r="C1184" s="324" t="s">
        <v>462</v>
      </c>
      <c r="D1184" s="324" t="s">
        <v>462</v>
      </c>
      <c r="E1184" s="324" t="s">
        <v>462</v>
      </c>
      <c r="F1184" s="324" t="s">
        <v>163</v>
      </c>
      <c r="G1184" s="324" t="s">
        <v>462</v>
      </c>
      <c r="H1184" s="324" t="s">
        <v>462</v>
      </c>
      <c r="I1184" s="324" t="s">
        <v>462</v>
      </c>
      <c r="J1184" s="365"/>
      <c r="K1184" s="366"/>
      <c r="L1184" s="367"/>
      <c r="M1184" s="368"/>
      <c r="N1184" s="349"/>
      <c r="O1184" s="369"/>
      <c r="P1184" s="349"/>
      <c r="Q1184" s="387" t="s">
        <v>681</v>
      </c>
      <c r="R1184" s="371" t="s">
        <v>473</v>
      </c>
      <c r="S1184" s="372" t="s">
        <v>552</v>
      </c>
      <c r="T1184" s="373"/>
      <c r="U1184" s="374"/>
      <c r="V1184" s="375" t="s">
        <v>473</v>
      </c>
      <c r="W1184" s="372" t="s">
        <v>553</v>
      </c>
      <c r="X1184" s="376"/>
      <c r="Y1184" s="376"/>
      <c r="Z1184" s="376"/>
      <c r="AA1184" s="376"/>
      <c r="AB1184" s="376"/>
      <c r="AC1184" s="376"/>
      <c r="AD1184" s="376"/>
      <c r="AE1184" s="376"/>
      <c r="AF1184" s="376"/>
      <c r="AG1184" s="382"/>
      <c r="AH1184" s="383"/>
      <c r="AI1184" s="378"/>
      <c r="AJ1184" s="378"/>
      <c r="AK1184" s="379"/>
      <c r="AL1184" s="1021"/>
      <c r="AM1184" s="1022"/>
      <c r="AN1184" s="1022"/>
      <c r="AO1184" s="1023"/>
    </row>
    <row r="1185" spans="1:41" ht="19.5" hidden="1" customHeight="1" x14ac:dyDescent="0.4">
      <c r="A1185" s="324" t="s">
        <v>462</v>
      </c>
      <c r="B1185" s="324" t="s">
        <v>163</v>
      </c>
      <c r="C1185" s="324" t="s">
        <v>462</v>
      </c>
      <c r="D1185" s="324" t="s">
        <v>462</v>
      </c>
      <c r="E1185" s="324" t="s">
        <v>462</v>
      </c>
      <c r="F1185" s="324" t="s">
        <v>163</v>
      </c>
      <c r="G1185" s="324" t="s">
        <v>462</v>
      </c>
      <c r="H1185" s="324" t="s">
        <v>462</v>
      </c>
      <c r="I1185" s="324" t="s">
        <v>462</v>
      </c>
      <c r="J1185" s="365"/>
      <c r="K1185" s="366"/>
      <c r="L1185" s="367"/>
      <c r="M1185" s="368"/>
      <c r="N1185" s="349"/>
      <c r="O1185" s="369"/>
      <c r="P1185" s="380"/>
      <c r="Q1185" s="381" t="s">
        <v>423</v>
      </c>
      <c r="R1185" s="371" t="s">
        <v>473</v>
      </c>
      <c r="S1185" s="372" t="s">
        <v>484</v>
      </c>
      <c r="T1185" s="372"/>
      <c r="U1185" s="375" t="s">
        <v>473</v>
      </c>
      <c r="V1185" s="372" t="s">
        <v>499</v>
      </c>
      <c r="W1185" s="372"/>
      <c r="X1185" s="376"/>
      <c r="Y1185" s="372"/>
      <c r="Z1185" s="376"/>
      <c r="AA1185" s="376"/>
      <c r="AB1185" s="376"/>
      <c r="AC1185" s="376"/>
      <c r="AD1185" s="376"/>
      <c r="AE1185" s="376"/>
      <c r="AF1185" s="376"/>
      <c r="AG1185" s="382"/>
      <c r="AH1185" s="378"/>
      <c r="AI1185" s="378"/>
      <c r="AJ1185" s="378"/>
      <c r="AK1185" s="379"/>
      <c r="AL1185" s="1021"/>
      <c r="AM1185" s="1022"/>
      <c r="AN1185" s="1022"/>
      <c r="AO1185" s="1023"/>
    </row>
    <row r="1186" spans="1:41" ht="18.75" hidden="1" customHeight="1" x14ac:dyDescent="0.4">
      <c r="A1186" s="324" t="s">
        <v>462</v>
      </c>
      <c r="B1186" s="324" t="s">
        <v>163</v>
      </c>
      <c r="C1186" s="324" t="s">
        <v>462</v>
      </c>
      <c r="D1186" s="324" t="s">
        <v>462</v>
      </c>
      <c r="E1186" s="324" t="s">
        <v>462</v>
      </c>
      <c r="F1186" s="324" t="s">
        <v>163</v>
      </c>
      <c r="G1186" s="324" t="s">
        <v>462</v>
      </c>
      <c r="H1186" s="324" t="s">
        <v>462</v>
      </c>
      <c r="I1186" s="324" t="s">
        <v>462</v>
      </c>
      <c r="J1186" s="346"/>
      <c r="K1186" s="366"/>
      <c r="L1186" s="367"/>
      <c r="M1186" s="346"/>
      <c r="N1186" s="349"/>
      <c r="O1186" s="369"/>
      <c r="P1186" s="349"/>
      <c r="Q1186" s="387" t="s">
        <v>578</v>
      </c>
      <c r="R1186" s="371" t="s">
        <v>473</v>
      </c>
      <c r="S1186" s="372" t="s">
        <v>484</v>
      </c>
      <c r="T1186" s="373"/>
      <c r="U1186" s="375" t="s">
        <v>473</v>
      </c>
      <c r="V1186" s="372" t="s">
        <v>499</v>
      </c>
      <c r="W1186" s="376"/>
      <c r="X1186" s="376"/>
      <c r="Y1186" s="376"/>
      <c r="Z1186" s="376"/>
      <c r="AA1186" s="376"/>
      <c r="AB1186" s="376"/>
      <c r="AC1186" s="376"/>
      <c r="AD1186" s="376"/>
      <c r="AE1186" s="376"/>
      <c r="AF1186" s="376"/>
      <c r="AG1186" s="382"/>
      <c r="AH1186" s="383"/>
      <c r="AI1186" s="378"/>
      <c r="AJ1186" s="378"/>
      <c r="AK1186" s="379"/>
      <c r="AL1186" s="1021"/>
      <c r="AM1186" s="1022"/>
      <c r="AN1186" s="1022"/>
      <c r="AO1186" s="1023"/>
    </row>
    <row r="1187" spans="1:41" ht="18.75" hidden="1" customHeight="1" x14ac:dyDescent="0.4">
      <c r="A1187" s="324" t="s">
        <v>462</v>
      </c>
      <c r="B1187" s="324" t="s">
        <v>163</v>
      </c>
      <c r="C1187" s="324" t="s">
        <v>462</v>
      </c>
      <c r="D1187" s="324" t="s">
        <v>462</v>
      </c>
      <c r="E1187" s="324" t="s">
        <v>462</v>
      </c>
      <c r="F1187" s="324" t="s">
        <v>163</v>
      </c>
      <c r="G1187" s="324" t="s">
        <v>462</v>
      </c>
      <c r="H1187" s="324" t="s">
        <v>462</v>
      </c>
      <c r="I1187" s="324" t="s">
        <v>462</v>
      </c>
      <c r="J1187" s="365"/>
      <c r="K1187" s="366"/>
      <c r="L1187" s="367"/>
      <c r="M1187" s="368"/>
      <c r="N1187" s="349"/>
      <c r="O1187" s="369"/>
      <c r="P1187" s="349"/>
      <c r="Q1187" s="387" t="s">
        <v>431</v>
      </c>
      <c r="R1187" s="371" t="s">
        <v>473</v>
      </c>
      <c r="S1187" s="372" t="s">
        <v>484</v>
      </c>
      <c r="T1187" s="372"/>
      <c r="U1187" s="375" t="s">
        <v>473</v>
      </c>
      <c r="V1187" s="372" t="s">
        <v>496</v>
      </c>
      <c r="W1187" s="372"/>
      <c r="X1187" s="375" t="s">
        <v>473</v>
      </c>
      <c r="Y1187" s="372" t="s">
        <v>497</v>
      </c>
      <c r="Z1187" s="376"/>
      <c r="AA1187" s="376"/>
      <c r="AB1187" s="376"/>
      <c r="AC1187" s="376"/>
      <c r="AD1187" s="376"/>
      <c r="AE1187" s="376"/>
      <c r="AF1187" s="376"/>
      <c r="AG1187" s="382"/>
      <c r="AH1187" s="383"/>
      <c r="AI1187" s="378"/>
      <c r="AJ1187" s="378"/>
      <c r="AK1187" s="379"/>
      <c r="AL1187" s="1021"/>
      <c r="AM1187" s="1022"/>
      <c r="AN1187" s="1022"/>
      <c r="AO1187" s="1023"/>
    </row>
    <row r="1188" spans="1:41" ht="18.75" hidden="1" customHeight="1" x14ac:dyDescent="0.4">
      <c r="A1188" s="324" t="s">
        <v>462</v>
      </c>
      <c r="B1188" s="324" t="s">
        <v>163</v>
      </c>
      <c r="C1188" s="324" t="s">
        <v>462</v>
      </c>
      <c r="D1188" s="324" t="s">
        <v>462</v>
      </c>
      <c r="E1188" s="324" t="s">
        <v>462</v>
      </c>
      <c r="F1188" s="324" t="s">
        <v>163</v>
      </c>
      <c r="G1188" s="324" t="s">
        <v>462</v>
      </c>
      <c r="H1188" s="324" t="s">
        <v>462</v>
      </c>
      <c r="I1188" s="324" t="s">
        <v>462</v>
      </c>
      <c r="J1188" s="346" t="s">
        <v>473</v>
      </c>
      <c r="K1188" s="366" t="s">
        <v>774</v>
      </c>
      <c r="L1188" s="367" t="s">
        <v>765</v>
      </c>
      <c r="M1188" s="346" t="s">
        <v>473</v>
      </c>
      <c r="N1188" s="349" t="s">
        <v>780</v>
      </c>
      <c r="O1188" s="369"/>
      <c r="P1188" s="349"/>
      <c r="Q1188" s="1027" t="s">
        <v>745</v>
      </c>
      <c r="R1188" s="394" t="s">
        <v>473</v>
      </c>
      <c r="S1188" s="395" t="s">
        <v>608</v>
      </c>
      <c r="T1188" s="395"/>
      <c r="U1188" s="391"/>
      <c r="V1188" s="391"/>
      <c r="W1188" s="391"/>
      <c r="X1188" s="391"/>
      <c r="Y1188" s="399" t="s">
        <v>473</v>
      </c>
      <c r="Z1188" s="395" t="s">
        <v>609</v>
      </c>
      <c r="AA1188" s="391"/>
      <c r="AB1188" s="391"/>
      <c r="AC1188" s="391"/>
      <c r="AD1188" s="391"/>
      <c r="AE1188" s="391"/>
      <c r="AF1188" s="391"/>
      <c r="AG1188" s="392"/>
      <c r="AH1188" s="383"/>
      <c r="AI1188" s="378"/>
      <c r="AJ1188" s="378"/>
      <c r="AK1188" s="379"/>
      <c r="AL1188" s="1021"/>
      <c r="AM1188" s="1022"/>
      <c r="AN1188" s="1022"/>
      <c r="AO1188" s="1023"/>
    </row>
    <row r="1189" spans="1:41" ht="18.75" hidden="1" customHeight="1" x14ac:dyDescent="0.4">
      <c r="A1189" s="324" t="s">
        <v>462</v>
      </c>
      <c r="B1189" s="324" t="s">
        <v>163</v>
      </c>
      <c r="C1189" s="324" t="s">
        <v>462</v>
      </c>
      <c r="D1189" s="324" t="s">
        <v>462</v>
      </c>
      <c r="E1189" s="324" t="s">
        <v>462</v>
      </c>
      <c r="F1189" s="324" t="s">
        <v>163</v>
      </c>
      <c r="G1189" s="324" t="s">
        <v>462</v>
      </c>
      <c r="H1189" s="324" t="s">
        <v>462</v>
      </c>
      <c r="I1189" s="324" t="s">
        <v>462</v>
      </c>
      <c r="J1189" s="365"/>
      <c r="K1189" s="366"/>
      <c r="L1189" s="367"/>
      <c r="M1189" s="368"/>
      <c r="N1189" s="349"/>
      <c r="O1189" s="369"/>
      <c r="P1189" s="349"/>
      <c r="Q1189" s="1018"/>
      <c r="R1189" s="426" t="s">
        <v>473</v>
      </c>
      <c r="S1189" s="388" t="s">
        <v>641</v>
      </c>
      <c r="T1189" s="439"/>
      <c r="U1189" s="439"/>
      <c r="V1189" s="439"/>
      <c r="W1189" s="439"/>
      <c r="X1189" s="439"/>
      <c r="Y1189" s="439"/>
      <c r="Z1189" s="433"/>
      <c r="AA1189" s="439"/>
      <c r="AB1189" s="439"/>
      <c r="AC1189" s="439"/>
      <c r="AD1189" s="439"/>
      <c r="AE1189" s="439"/>
      <c r="AF1189" s="439"/>
      <c r="AG1189" s="446"/>
      <c r="AH1189" s="383"/>
      <c r="AI1189" s="378"/>
      <c r="AJ1189" s="378"/>
      <c r="AK1189" s="379"/>
      <c r="AL1189" s="1024"/>
      <c r="AM1189" s="1025"/>
      <c r="AN1189" s="1025"/>
      <c r="AO1189" s="1026"/>
    </row>
    <row r="1190" spans="1:41" ht="18.75" hidden="1" customHeight="1" x14ac:dyDescent="0.4">
      <c r="A1190" s="324" t="s">
        <v>462</v>
      </c>
      <c r="B1190" s="324" t="s">
        <v>163</v>
      </c>
      <c r="C1190" s="324" t="s">
        <v>462</v>
      </c>
      <c r="D1190" s="324" t="s">
        <v>462</v>
      </c>
      <c r="E1190" s="324" t="s">
        <v>462</v>
      </c>
      <c r="F1190" s="324" t="s">
        <v>163</v>
      </c>
      <c r="G1190" s="324" t="s">
        <v>462</v>
      </c>
      <c r="H1190" s="324" t="s">
        <v>462</v>
      </c>
      <c r="I1190" s="324" t="s">
        <v>462</v>
      </c>
      <c r="J1190" s="365"/>
      <c r="K1190" s="366"/>
      <c r="L1190" s="367"/>
      <c r="M1190" s="368"/>
      <c r="N1190" s="349"/>
      <c r="O1190" s="482"/>
      <c r="P1190" s="349"/>
      <c r="Q1190" s="1043" t="s">
        <v>615</v>
      </c>
      <c r="R1190" s="346" t="s">
        <v>473</v>
      </c>
      <c r="S1190" s="347" t="s">
        <v>642</v>
      </c>
      <c r="T1190" s="487"/>
      <c r="U1190" s="482"/>
      <c r="V1190" s="339" t="s">
        <v>473</v>
      </c>
      <c r="W1190" s="347" t="s">
        <v>643</v>
      </c>
      <c r="X1190" s="400"/>
      <c r="Y1190" s="400"/>
      <c r="Z1190" s="339" t="s">
        <v>473</v>
      </c>
      <c r="AA1190" s="347" t="s">
        <v>644</v>
      </c>
      <c r="AB1190" s="400"/>
      <c r="AC1190" s="400"/>
      <c r="AD1190" s="400"/>
      <c r="AE1190" s="400"/>
      <c r="AF1190" s="400"/>
      <c r="AG1190" s="401"/>
      <c r="AH1190" s="383"/>
      <c r="AI1190" s="378"/>
      <c r="AJ1190" s="378"/>
      <c r="AK1190" s="379"/>
      <c r="AL1190" s="1021"/>
      <c r="AM1190" s="1022"/>
      <c r="AN1190" s="1022"/>
      <c r="AO1190" s="1023"/>
    </row>
    <row r="1191" spans="1:41" ht="18.75" hidden="1" customHeight="1" x14ac:dyDescent="0.4">
      <c r="A1191" s="324" t="s">
        <v>462</v>
      </c>
      <c r="B1191" s="324" t="s">
        <v>163</v>
      </c>
      <c r="C1191" s="324" t="s">
        <v>462</v>
      </c>
      <c r="D1191" s="324" t="s">
        <v>462</v>
      </c>
      <c r="E1191" s="324" t="s">
        <v>462</v>
      </c>
      <c r="F1191" s="324" t="s">
        <v>163</v>
      </c>
      <c r="G1191" s="324" t="s">
        <v>462</v>
      </c>
      <c r="H1191" s="324" t="s">
        <v>462</v>
      </c>
      <c r="I1191" s="324" t="s">
        <v>462</v>
      </c>
      <c r="J1191" s="346"/>
      <c r="K1191" s="366"/>
      <c r="L1191" s="367"/>
      <c r="M1191" s="346"/>
      <c r="N1191" s="349"/>
      <c r="O1191" s="482"/>
      <c r="P1191" s="349"/>
      <c r="Q1191" s="1018"/>
      <c r="R1191" s="426" t="s">
        <v>473</v>
      </c>
      <c r="S1191" s="388" t="s">
        <v>645</v>
      </c>
      <c r="T1191" s="439"/>
      <c r="U1191" s="439"/>
      <c r="V1191" s="439"/>
      <c r="W1191" s="439"/>
      <c r="X1191" s="439"/>
      <c r="Y1191" s="439"/>
      <c r="Z1191" s="428" t="s">
        <v>473</v>
      </c>
      <c r="AA1191" s="388" t="s">
        <v>646</v>
      </c>
      <c r="AB1191" s="433"/>
      <c r="AC1191" s="439"/>
      <c r="AD1191" s="439"/>
      <c r="AE1191" s="439"/>
      <c r="AF1191" s="439"/>
      <c r="AG1191" s="446"/>
      <c r="AH1191" s="383"/>
      <c r="AI1191" s="378"/>
      <c r="AJ1191" s="378"/>
      <c r="AK1191" s="379"/>
      <c r="AL1191" s="1021"/>
      <c r="AM1191" s="1022"/>
      <c r="AN1191" s="1022"/>
      <c r="AO1191" s="1023"/>
    </row>
    <row r="1192" spans="1:41" ht="18.75" hidden="1" customHeight="1" x14ac:dyDescent="0.4">
      <c r="A1192" s="324" t="s">
        <v>462</v>
      </c>
      <c r="B1192" s="324" t="s">
        <v>163</v>
      </c>
      <c r="C1192" s="324" t="s">
        <v>462</v>
      </c>
      <c r="D1192" s="324" t="s">
        <v>462</v>
      </c>
      <c r="E1192" s="324" t="s">
        <v>462</v>
      </c>
      <c r="F1192" s="324" t="s">
        <v>163</v>
      </c>
      <c r="G1192" s="324" t="s">
        <v>462</v>
      </c>
      <c r="H1192" s="324" t="s">
        <v>462</v>
      </c>
      <c r="I1192" s="324" t="s">
        <v>462</v>
      </c>
      <c r="J1192" s="365"/>
      <c r="K1192" s="366"/>
      <c r="L1192" s="367"/>
      <c r="M1192" s="368"/>
      <c r="N1192" s="349"/>
      <c r="O1192" s="369"/>
      <c r="P1192" s="349"/>
      <c r="Q1192" s="390" t="s">
        <v>522</v>
      </c>
      <c r="R1192" s="371" t="s">
        <v>473</v>
      </c>
      <c r="S1192" s="372" t="s">
        <v>484</v>
      </c>
      <c r="T1192" s="372"/>
      <c r="U1192" s="375" t="s">
        <v>473</v>
      </c>
      <c r="V1192" s="372" t="s">
        <v>496</v>
      </c>
      <c r="W1192" s="372"/>
      <c r="X1192" s="375" t="s">
        <v>473</v>
      </c>
      <c r="Y1192" s="372" t="s">
        <v>497</v>
      </c>
      <c r="Z1192" s="376"/>
      <c r="AA1192" s="376"/>
      <c r="AB1192" s="376"/>
      <c r="AC1192" s="376"/>
      <c r="AD1192" s="391"/>
      <c r="AE1192" s="391"/>
      <c r="AF1192" s="391"/>
      <c r="AG1192" s="392"/>
      <c r="AH1192" s="383"/>
      <c r="AI1192" s="378"/>
      <c r="AJ1192" s="378"/>
      <c r="AK1192" s="379"/>
      <c r="AL1192" s="1021"/>
      <c r="AM1192" s="1022"/>
      <c r="AN1192" s="1022"/>
      <c r="AO1192" s="1023"/>
    </row>
    <row r="1193" spans="1:41" ht="18.75" hidden="1" customHeight="1" x14ac:dyDescent="0.4">
      <c r="A1193" s="324" t="s">
        <v>462</v>
      </c>
      <c r="B1193" s="324" t="s">
        <v>163</v>
      </c>
      <c r="C1193" s="324" t="s">
        <v>462</v>
      </c>
      <c r="D1193" s="324" t="s">
        <v>462</v>
      </c>
      <c r="E1193" s="324" t="s">
        <v>462</v>
      </c>
      <c r="F1193" s="324" t="s">
        <v>163</v>
      </c>
      <c r="G1193" s="324" t="s">
        <v>462</v>
      </c>
      <c r="H1193" s="324" t="s">
        <v>462</v>
      </c>
      <c r="I1193" s="324" t="s">
        <v>462</v>
      </c>
      <c r="J1193" s="365"/>
      <c r="K1193" s="366"/>
      <c r="L1193" s="367"/>
      <c r="M1193" s="368"/>
      <c r="N1193" s="349"/>
      <c r="O1193" s="369"/>
      <c r="P1193" s="349"/>
      <c r="Q1193" s="387" t="s">
        <v>444</v>
      </c>
      <c r="R1193" s="371" t="s">
        <v>473</v>
      </c>
      <c r="S1193" s="372" t="s">
        <v>484</v>
      </c>
      <c r="T1193" s="372"/>
      <c r="U1193" s="375" t="s">
        <v>473</v>
      </c>
      <c r="V1193" s="372" t="s">
        <v>525</v>
      </c>
      <c r="W1193" s="372"/>
      <c r="X1193" s="375" t="s">
        <v>473</v>
      </c>
      <c r="Y1193" s="372" t="s">
        <v>587</v>
      </c>
      <c r="Z1193" s="393"/>
      <c r="AA1193" s="375" t="s">
        <v>473</v>
      </c>
      <c r="AB1193" s="372" t="s">
        <v>526</v>
      </c>
      <c r="AC1193" s="393"/>
      <c r="AD1193" s="393"/>
      <c r="AE1193" s="393"/>
      <c r="AF1193" s="393"/>
      <c r="AG1193" s="436"/>
      <c r="AH1193" s="383"/>
      <c r="AI1193" s="378"/>
      <c r="AJ1193" s="378"/>
      <c r="AK1193" s="379"/>
      <c r="AL1193" s="1021"/>
      <c r="AM1193" s="1022"/>
      <c r="AN1193" s="1022"/>
      <c r="AO1193" s="1023"/>
    </row>
    <row r="1194" spans="1:41" ht="18.75" hidden="1" customHeight="1" x14ac:dyDescent="0.4">
      <c r="A1194" s="324" t="s">
        <v>462</v>
      </c>
      <c r="B1194" s="324" t="s">
        <v>163</v>
      </c>
      <c r="C1194" s="324" t="s">
        <v>462</v>
      </c>
      <c r="D1194" s="324" t="s">
        <v>462</v>
      </c>
      <c r="E1194" s="324" t="s">
        <v>462</v>
      </c>
      <c r="F1194" s="324" t="s">
        <v>163</v>
      </c>
      <c r="G1194" s="324" t="s">
        <v>462</v>
      </c>
      <c r="H1194" s="324" t="s">
        <v>462</v>
      </c>
      <c r="I1194" s="324" t="s">
        <v>462</v>
      </c>
      <c r="J1194" s="365"/>
      <c r="K1194" s="366"/>
      <c r="L1194" s="367"/>
      <c r="M1194" s="368"/>
      <c r="N1194" s="349"/>
      <c r="O1194" s="369"/>
      <c r="P1194" s="349"/>
      <c r="Q1194" s="1000" t="s">
        <v>689</v>
      </c>
      <c r="R1194" s="1031" t="s">
        <v>473</v>
      </c>
      <c r="S1194" s="1033" t="s">
        <v>484</v>
      </c>
      <c r="T1194" s="1033"/>
      <c r="U1194" s="1035" t="s">
        <v>473</v>
      </c>
      <c r="V1194" s="1033" t="s">
        <v>499</v>
      </c>
      <c r="W1194" s="1033"/>
      <c r="X1194" s="430"/>
      <c r="Y1194" s="430"/>
      <c r="Z1194" s="430"/>
      <c r="AA1194" s="430"/>
      <c r="AB1194" s="430"/>
      <c r="AC1194" s="430"/>
      <c r="AD1194" s="430"/>
      <c r="AE1194" s="430"/>
      <c r="AF1194" s="430"/>
      <c r="AG1194" s="431"/>
      <c r="AH1194" s="383"/>
      <c r="AI1194" s="378"/>
      <c r="AJ1194" s="378"/>
      <c r="AK1194" s="379"/>
      <c r="AL1194" s="1021"/>
      <c r="AM1194" s="1022"/>
      <c r="AN1194" s="1022"/>
      <c r="AO1194" s="1023"/>
    </row>
    <row r="1195" spans="1:41" ht="18.75" hidden="1" customHeight="1" x14ac:dyDescent="0.4">
      <c r="A1195" s="324" t="s">
        <v>462</v>
      </c>
      <c r="B1195" s="324" t="s">
        <v>163</v>
      </c>
      <c r="C1195" s="324" t="s">
        <v>462</v>
      </c>
      <c r="D1195" s="324" t="s">
        <v>462</v>
      </c>
      <c r="E1195" s="324" t="s">
        <v>462</v>
      </c>
      <c r="F1195" s="324" t="s">
        <v>163</v>
      </c>
      <c r="G1195" s="324" t="s">
        <v>462</v>
      </c>
      <c r="H1195" s="324" t="s">
        <v>462</v>
      </c>
      <c r="I1195" s="324" t="s">
        <v>462</v>
      </c>
      <c r="J1195" s="346"/>
      <c r="K1195" s="366"/>
      <c r="L1195" s="367"/>
      <c r="M1195" s="368"/>
      <c r="N1195" s="349"/>
      <c r="O1195" s="369"/>
      <c r="P1195" s="349"/>
      <c r="Q1195" s="1029"/>
      <c r="R1195" s="1031"/>
      <c r="S1195" s="1033"/>
      <c r="T1195" s="1033"/>
      <c r="U1195" s="1035"/>
      <c r="V1195" s="1033"/>
      <c r="W1195" s="1033"/>
      <c r="X1195" s="433"/>
      <c r="Y1195" s="433"/>
      <c r="Z1195" s="433"/>
      <c r="AA1195" s="433"/>
      <c r="AB1195" s="433"/>
      <c r="AC1195" s="433"/>
      <c r="AD1195" s="433"/>
      <c r="AE1195" s="433"/>
      <c r="AF1195" s="433"/>
      <c r="AG1195" s="434"/>
      <c r="AH1195" s="383"/>
      <c r="AI1195" s="378"/>
      <c r="AJ1195" s="378"/>
      <c r="AK1195" s="379"/>
      <c r="AL1195" s="1021"/>
      <c r="AM1195" s="1022"/>
      <c r="AN1195" s="1022"/>
      <c r="AO1195" s="1023"/>
    </row>
    <row r="1196" spans="1:41" ht="18.75" hidden="1" customHeight="1" x14ac:dyDescent="0.4">
      <c r="A1196" s="324" t="s">
        <v>462</v>
      </c>
      <c r="B1196" s="324" t="s">
        <v>163</v>
      </c>
      <c r="C1196" s="324" t="s">
        <v>462</v>
      </c>
      <c r="D1196" s="324" t="s">
        <v>462</v>
      </c>
      <c r="E1196" s="324" t="s">
        <v>462</v>
      </c>
      <c r="F1196" s="324" t="s">
        <v>163</v>
      </c>
      <c r="G1196" s="324" t="s">
        <v>462</v>
      </c>
      <c r="H1196" s="324" t="s">
        <v>462</v>
      </c>
      <c r="I1196" s="324" t="s">
        <v>462</v>
      </c>
      <c r="J1196" s="365"/>
      <c r="K1196" s="366"/>
      <c r="L1196" s="367"/>
      <c r="M1196" s="368"/>
      <c r="N1196" s="349"/>
      <c r="O1196" s="369"/>
      <c r="P1196" s="380"/>
      <c r="Q1196" s="1000" t="s">
        <v>527</v>
      </c>
      <c r="R1196" s="394" t="s">
        <v>473</v>
      </c>
      <c r="S1196" s="395" t="s">
        <v>484</v>
      </c>
      <c r="T1196" s="395"/>
      <c r="U1196" s="396"/>
      <c r="V1196" s="397"/>
      <c r="W1196" s="397"/>
      <c r="X1196" s="396"/>
      <c r="Y1196" s="397"/>
      <c r="Z1196" s="398"/>
      <c r="AA1196" s="396"/>
      <c r="AB1196" s="397"/>
      <c r="AC1196" s="398"/>
      <c r="AD1196" s="399" t="s">
        <v>473</v>
      </c>
      <c r="AE1196" s="395" t="s">
        <v>528</v>
      </c>
      <c r="AF1196" s="391"/>
      <c r="AG1196" s="392"/>
      <c r="AH1196" s="378"/>
      <c r="AI1196" s="378"/>
      <c r="AJ1196" s="378"/>
      <c r="AK1196" s="379"/>
      <c r="AL1196" s="1021"/>
      <c r="AM1196" s="1022"/>
      <c r="AN1196" s="1022"/>
      <c r="AO1196" s="1023"/>
    </row>
    <row r="1197" spans="1:41" ht="18.75" hidden="1" customHeight="1" x14ac:dyDescent="0.4">
      <c r="A1197" s="324" t="s">
        <v>462</v>
      </c>
      <c r="B1197" s="324" t="s">
        <v>163</v>
      </c>
      <c r="C1197" s="324" t="s">
        <v>462</v>
      </c>
      <c r="D1197" s="324" t="s">
        <v>462</v>
      </c>
      <c r="E1197" s="324" t="s">
        <v>462</v>
      </c>
      <c r="F1197" s="324" t="s">
        <v>163</v>
      </c>
      <c r="G1197" s="324" t="s">
        <v>462</v>
      </c>
      <c r="H1197" s="324" t="s">
        <v>462</v>
      </c>
      <c r="I1197" s="324" t="s">
        <v>462</v>
      </c>
      <c r="J1197" s="365"/>
      <c r="K1197" s="366"/>
      <c r="L1197" s="367"/>
      <c r="M1197" s="368"/>
      <c r="N1197" s="349"/>
      <c r="O1197" s="369"/>
      <c r="P1197" s="380"/>
      <c r="Q1197" s="1028"/>
      <c r="R1197" s="346" t="s">
        <v>473</v>
      </c>
      <c r="S1197" s="347" t="s">
        <v>529</v>
      </c>
      <c r="T1197" s="347"/>
      <c r="U1197" s="339"/>
      <c r="V1197" s="339" t="s">
        <v>473</v>
      </c>
      <c r="W1197" s="347" t="s">
        <v>530</v>
      </c>
      <c r="X1197" s="339"/>
      <c r="Y1197" s="339"/>
      <c r="Z1197" s="339" t="s">
        <v>473</v>
      </c>
      <c r="AA1197" s="347" t="s">
        <v>531</v>
      </c>
      <c r="AB1197" s="326"/>
      <c r="AC1197" s="347"/>
      <c r="AD1197" s="339" t="s">
        <v>473</v>
      </c>
      <c r="AE1197" s="347" t="s">
        <v>532</v>
      </c>
      <c r="AF1197" s="400"/>
      <c r="AG1197" s="401"/>
      <c r="AH1197" s="378"/>
      <c r="AI1197" s="378"/>
      <c r="AJ1197" s="378"/>
      <c r="AK1197" s="379"/>
      <c r="AL1197" s="1021"/>
      <c r="AM1197" s="1022"/>
      <c r="AN1197" s="1022"/>
      <c r="AO1197" s="1023"/>
    </row>
    <row r="1198" spans="1:41" ht="18.75" hidden="1" customHeight="1" x14ac:dyDescent="0.4">
      <c r="A1198" s="324" t="s">
        <v>462</v>
      </c>
      <c r="B1198" s="324" t="s">
        <v>163</v>
      </c>
      <c r="C1198" s="324" t="s">
        <v>462</v>
      </c>
      <c r="D1198" s="324" t="s">
        <v>462</v>
      </c>
      <c r="E1198" s="324" t="s">
        <v>462</v>
      </c>
      <c r="F1198" s="324" t="s">
        <v>163</v>
      </c>
      <c r="G1198" s="324" t="s">
        <v>462</v>
      </c>
      <c r="H1198" s="324" t="s">
        <v>462</v>
      </c>
      <c r="I1198" s="324" t="s">
        <v>462</v>
      </c>
      <c r="J1198" s="365"/>
      <c r="K1198" s="366"/>
      <c r="L1198" s="367"/>
      <c r="M1198" s="368"/>
      <c r="N1198" s="349"/>
      <c r="O1198" s="369"/>
      <c r="P1198" s="380"/>
      <c r="Q1198" s="1028"/>
      <c r="R1198" s="346" t="s">
        <v>473</v>
      </c>
      <c r="S1198" s="347" t="s">
        <v>533</v>
      </c>
      <c r="T1198" s="347"/>
      <c r="U1198" s="339"/>
      <c r="V1198" s="339" t="s">
        <v>473</v>
      </c>
      <c r="W1198" s="347" t="s">
        <v>534</v>
      </c>
      <c r="X1198" s="339"/>
      <c r="Y1198" s="339"/>
      <c r="Z1198" s="339" t="s">
        <v>473</v>
      </c>
      <c r="AA1198" s="347" t="s">
        <v>535</v>
      </c>
      <c r="AB1198" s="326"/>
      <c r="AC1198" s="347"/>
      <c r="AD1198" s="339" t="s">
        <v>473</v>
      </c>
      <c r="AE1198" s="347" t="s">
        <v>536</v>
      </c>
      <c r="AF1198" s="400"/>
      <c r="AG1198" s="401"/>
      <c r="AH1198" s="378"/>
      <c r="AI1198" s="378"/>
      <c r="AJ1198" s="378"/>
      <c r="AK1198" s="379"/>
      <c r="AL1198" s="1021"/>
      <c r="AM1198" s="1022"/>
      <c r="AN1198" s="1022"/>
      <c r="AO1198" s="1023"/>
    </row>
    <row r="1199" spans="1:41" ht="18.75" hidden="1" customHeight="1" x14ac:dyDescent="0.4">
      <c r="A1199" s="324" t="s">
        <v>462</v>
      </c>
      <c r="B1199" s="324" t="s">
        <v>163</v>
      </c>
      <c r="C1199" s="324" t="s">
        <v>462</v>
      </c>
      <c r="D1199" s="324" t="s">
        <v>462</v>
      </c>
      <c r="E1199" s="324" t="s">
        <v>462</v>
      </c>
      <c r="F1199" s="324" t="s">
        <v>163</v>
      </c>
      <c r="G1199" s="324" t="s">
        <v>462</v>
      </c>
      <c r="H1199" s="324" t="s">
        <v>462</v>
      </c>
      <c r="I1199" s="324" t="s">
        <v>462</v>
      </c>
      <c r="J1199" s="365"/>
      <c r="K1199" s="366"/>
      <c r="L1199" s="367"/>
      <c r="M1199" s="368"/>
      <c r="N1199" s="349"/>
      <c r="O1199" s="369"/>
      <c r="P1199" s="380"/>
      <c r="Q1199" s="1028"/>
      <c r="R1199" s="346" t="s">
        <v>473</v>
      </c>
      <c r="S1199" s="347" t="s">
        <v>537</v>
      </c>
      <c r="T1199" s="347"/>
      <c r="U1199" s="339"/>
      <c r="V1199" s="339" t="s">
        <v>473</v>
      </c>
      <c r="W1199" s="347" t="s">
        <v>538</v>
      </c>
      <c r="X1199" s="339"/>
      <c r="Y1199" s="339"/>
      <c r="Z1199" s="339" t="s">
        <v>473</v>
      </c>
      <c r="AA1199" s="347" t="s">
        <v>539</v>
      </c>
      <c r="AB1199" s="326"/>
      <c r="AC1199" s="347"/>
      <c r="AD1199" s="339" t="s">
        <v>473</v>
      </c>
      <c r="AE1199" s="347" t="s">
        <v>540</v>
      </c>
      <c r="AF1199" s="400"/>
      <c r="AG1199" s="401"/>
      <c r="AH1199" s="378"/>
      <c r="AI1199" s="378"/>
      <c r="AJ1199" s="378"/>
      <c r="AK1199" s="379"/>
      <c r="AL1199" s="1021"/>
      <c r="AM1199" s="1022"/>
      <c r="AN1199" s="1022"/>
      <c r="AO1199" s="1023"/>
    </row>
    <row r="1200" spans="1:41" ht="18.75" hidden="1" customHeight="1" x14ac:dyDescent="0.4">
      <c r="A1200" s="324" t="s">
        <v>462</v>
      </c>
      <c r="B1200" s="324" t="s">
        <v>163</v>
      </c>
      <c r="C1200" s="324" t="s">
        <v>462</v>
      </c>
      <c r="D1200" s="324" t="s">
        <v>462</v>
      </c>
      <c r="E1200" s="324" t="s">
        <v>462</v>
      </c>
      <c r="F1200" s="324" t="s">
        <v>163</v>
      </c>
      <c r="G1200" s="324" t="s">
        <v>462</v>
      </c>
      <c r="H1200" s="324" t="s">
        <v>462</v>
      </c>
      <c r="I1200" s="324" t="s">
        <v>462</v>
      </c>
      <c r="J1200" s="365"/>
      <c r="K1200" s="366"/>
      <c r="L1200" s="367"/>
      <c r="M1200" s="368"/>
      <c r="N1200" s="349"/>
      <c r="O1200" s="369"/>
      <c r="P1200" s="380"/>
      <c r="Q1200" s="1028"/>
      <c r="R1200" s="346" t="s">
        <v>473</v>
      </c>
      <c r="S1200" s="347" t="s">
        <v>541</v>
      </c>
      <c r="T1200" s="347"/>
      <c r="U1200" s="339"/>
      <c r="V1200" s="339" t="s">
        <v>473</v>
      </c>
      <c r="W1200" s="347" t="s">
        <v>542</v>
      </c>
      <c r="X1200" s="339"/>
      <c r="Y1200" s="339"/>
      <c r="Z1200" s="339" t="s">
        <v>473</v>
      </c>
      <c r="AA1200" s="347" t="s">
        <v>543</v>
      </c>
      <c r="AB1200" s="326"/>
      <c r="AC1200" s="347"/>
      <c r="AD1200" s="339" t="s">
        <v>473</v>
      </c>
      <c r="AE1200" s="347" t="s">
        <v>544</v>
      </c>
      <c r="AF1200" s="400"/>
      <c r="AG1200" s="401"/>
      <c r="AH1200" s="378"/>
      <c r="AI1200" s="378"/>
      <c r="AJ1200" s="378"/>
      <c r="AK1200" s="379"/>
      <c r="AL1200" s="1021"/>
      <c r="AM1200" s="1022"/>
      <c r="AN1200" s="1022"/>
      <c r="AO1200" s="1023"/>
    </row>
    <row r="1201" spans="1:41" ht="18.75" hidden="1" customHeight="1" x14ac:dyDescent="0.4">
      <c r="A1201" s="344" t="s">
        <v>462</v>
      </c>
      <c r="B1201" s="344" t="s">
        <v>163</v>
      </c>
      <c r="C1201" s="344" t="s">
        <v>462</v>
      </c>
      <c r="D1201" s="344" t="s">
        <v>462</v>
      </c>
      <c r="E1201" s="344" t="s">
        <v>462</v>
      </c>
      <c r="F1201" s="344" t="s">
        <v>163</v>
      </c>
      <c r="G1201" s="344" t="s">
        <v>462</v>
      </c>
      <c r="H1201" s="344" t="s">
        <v>462</v>
      </c>
      <c r="I1201" s="345" t="s">
        <v>462</v>
      </c>
      <c r="J1201" s="402"/>
      <c r="K1201" s="403"/>
      <c r="L1201" s="404"/>
      <c r="M1201" s="405"/>
      <c r="N1201" s="406"/>
      <c r="O1201" s="407"/>
      <c r="P1201" s="408"/>
      <c r="Q1201" s="1040"/>
      <c r="R1201" s="409" t="s">
        <v>473</v>
      </c>
      <c r="S1201" s="410" t="s">
        <v>545</v>
      </c>
      <c r="T1201" s="410"/>
      <c r="U1201" s="411"/>
      <c r="V1201" s="411"/>
      <c r="W1201" s="410"/>
      <c r="X1201" s="411"/>
      <c r="Y1201" s="411"/>
      <c r="Z1201" s="411"/>
      <c r="AA1201" s="410"/>
      <c r="AB1201" s="412"/>
      <c r="AC1201" s="410"/>
      <c r="AD1201" s="411"/>
      <c r="AE1201" s="410"/>
      <c r="AF1201" s="413"/>
      <c r="AG1201" s="414"/>
      <c r="AH1201" s="415"/>
      <c r="AI1201" s="415"/>
      <c r="AJ1201" s="415"/>
      <c r="AK1201" s="416"/>
      <c r="AL1201" s="1024"/>
      <c r="AM1201" s="1025"/>
      <c r="AN1201" s="1025"/>
      <c r="AO1201" s="1026"/>
    </row>
    <row r="1202" spans="1:41" ht="18.75" hidden="1" customHeight="1" x14ac:dyDescent="0.4">
      <c r="A1202" s="324" t="s">
        <v>462</v>
      </c>
      <c r="B1202" s="324" t="s">
        <v>163</v>
      </c>
      <c r="C1202" s="324" t="s">
        <v>462</v>
      </c>
      <c r="D1202" s="324" t="s">
        <v>462</v>
      </c>
      <c r="E1202" s="324" t="s">
        <v>462</v>
      </c>
      <c r="F1202" s="324" t="s">
        <v>163</v>
      </c>
      <c r="G1202" s="324" t="s">
        <v>462</v>
      </c>
      <c r="H1202" s="324" t="s">
        <v>462</v>
      </c>
      <c r="I1202" s="324" t="s">
        <v>462</v>
      </c>
      <c r="J1202" s="350"/>
      <c r="K1202" s="351"/>
      <c r="L1202" s="352"/>
      <c r="M1202" s="353"/>
      <c r="N1202" s="342"/>
      <c r="O1202" s="354"/>
      <c r="P1202" s="342"/>
      <c r="Q1202" s="1014" t="s">
        <v>548</v>
      </c>
      <c r="R1202" s="363" t="s">
        <v>473</v>
      </c>
      <c r="S1202" s="340" t="s">
        <v>549</v>
      </c>
      <c r="T1202" s="442"/>
      <c r="U1202" s="458"/>
      <c r="V1202" s="444" t="s">
        <v>473</v>
      </c>
      <c r="W1202" s="340" t="s">
        <v>622</v>
      </c>
      <c r="X1202" s="443"/>
      <c r="Y1202" s="443"/>
      <c r="Z1202" s="444" t="s">
        <v>473</v>
      </c>
      <c r="AA1202" s="340" t="s">
        <v>623</v>
      </c>
      <c r="AB1202" s="443"/>
      <c r="AC1202" s="443"/>
      <c r="AD1202" s="444" t="s">
        <v>473</v>
      </c>
      <c r="AE1202" s="340" t="s">
        <v>624</v>
      </c>
      <c r="AF1202" s="443"/>
      <c r="AG1202" s="445"/>
      <c r="AH1202" s="444" t="s">
        <v>473</v>
      </c>
      <c r="AI1202" s="340" t="s">
        <v>487</v>
      </c>
      <c r="AJ1202" s="340"/>
      <c r="AK1202" s="364"/>
      <c r="AL1202" s="1016"/>
      <c r="AM1202" s="1019"/>
      <c r="AN1202" s="1019"/>
      <c r="AO1202" s="1020"/>
    </row>
    <row r="1203" spans="1:41" ht="18.75" hidden="1" customHeight="1" x14ac:dyDescent="0.4">
      <c r="A1203" s="324" t="s">
        <v>462</v>
      </c>
      <c r="B1203" s="324" t="s">
        <v>163</v>
      </c>
      <c r="C1203" s="324" t="s">
        <v>462</v>
      </c>
      <c r="D1203" s="324" t="s">
        <v>462</v>
      </c>
      <c r="E1203" s="324" t="s">
        <v>462</v>
      </c>
      <c r="F1203" s="324" t="s">
        <v>163</v>
      </c>
      <c r="G1203" s="324" t="s">
        <v>462</v>
      </c>
      <c r="H1203" s="324" t="s">
        <v>462</v>
      </c>
      <c r="I1203" s="324" t="s">
        <v>462</v>
      </c>
      <c r="J1203" s="365"/>
      <c r="K1203" s="366"/>
      <c r="L1203" s="367"/>
      <c r="M1203" s="368"/>
      <c r="N1203" s="349"/>
      <c r="O1203" s="369"/>
      <c r="P1203" s="349"/>
      <c r="Q1203" s="1018"/>
      <c r="R1203" s="426" t="s">
        <v>473</v>
      </c>
      <c r="S1203" s="388" t="s">
        <v>625</v>
      </c>
      <c r="T1203" s="427"/>
      <c r="U1203" s="455"/>
      <c r="V1203" s="428" t="s">
        <v>473</v>
      </c>
      <c r="W1203" s="388" t="s">
        <v>550</v>
      </c>
      <c r="X1203" s="433"/>
      <c r="Y1203" s="433"/>
      <c r="Z1203" s="433"/>
      <c r="AA1203" s="433"/>
      <c r="AB1203" s="433"/>
      <c r="AC1203" s="433"/>
      <c r="AD1203" s="433"/>
      <c r="AE1203" s="433"/>
      <c r="AF1203" s="433"/>
      <c r="AG1203" s="434"/>
      <c r="AH1203" s="449" t="s">
        <v>473</v>
      </c>
      <c r="AI1203" s="447" t="s">
        <v>491</v>
      </c>
      <c r="AJ1203" s="448"/>
      <c r="AK1203" s="379"/>
      <c r="AL1203" s="1021"/>
      <c r="AM1203" s="1022"/>
      <c r="AN1203" s="1022"/>
      <c r="AO1203" s="1023"/>
    </row>
    <row r="1204" spans="1:41" ht="18.75" hidden="1" customHeight="1" x14ac:dyDescent="0.4">
      <c r="A1204" s="324" t="s">
        <v>462</v>
      </c>
      <c r="B1204" s="324" t="s">
        <v>163</v>
      </c>
      <c r="C1204" s="324" t="s">
        <v>462</v>
      </c>
      <c r="D1204" s="324" t="s">
        <v>462</v>
      </c>
      <c r="E1204" s="324" t="s">
        <v>462</v>
      </c>
      <c r="F1204" s="324" t="s">
        <v>163</v>
      </c>
      <c r="G1204" s="324" t="s">
        <v>462</v>
      </c>
      <c r="H1204" s="324" t="s">
        <v>462</v>
      </c>
      <c r="I1204" s="324" t="s">
        <v>462</v>
      </c>
      <c r="J1204" s="365"/>
      <c r="K1204" s="366"/>
      <c r="L1204" s="367"/>
      <c r="M1204" s="368"/>
      <c r="N1204" s="349"/>
      <c r="O1204" s="369"/>
      <c r="P1204" s="349"/>
      <c r="Q1204" s="1027" t="s">
        <v>483</v>
      </c>
      <c r="R1204" s="394" t="s">
        <v>473</v>
      </c>
      <c r="S1204" s="395" t="s">
        <v>484</v>
      </c>
      <c r="T1204" s="395"/>
      <c r="U1204" s="438"/>
      <c r="V1204" s="399" t="s">
        <v>473</v>
      </c>
      <c r="W1204" s="395" t="s">
        <v>588</v>
      </c>
      <c r="X1204" s="395"/>
      <c r="Y1204" s="438"/>
      <c r="Z1204" s="399" t="s">
        <v>473</v>
      </c>
      <c r="AA1204" s="430" t="s">
        <v>626</v>
      </c>
      <c r="AB1204" s="430"/>
      <c r="AC1204" s="430"/>
      <c r="AD1204" s="391"/>
      <c r="AE1204" s="438"/>
      <c r="AF1204" s="430"/>
      <c r="AG1204" s="392"/>
      <c r="AH1204" s="383"/>
      <c r="AI1204" s="448"/>
      <c r="AJ1204" s="448"/>
      <c r="AK1204" s="379"/>
      <c r="AL1204" s="1021"/>
      <c r="AM1204" s="1022"/>
      <c r="AN1204" s="1022"/>
      <c r="AO1204" s="1023"/>
    </row>
    <row r="1205" spans="1:41" ht="18.75" hidden="1" customHeight="1" x14ac:dyDescent="0.4">
      <c r="A1205" s="324" t="s">
        <v>462</v>
      </c>
      <c r="B1205" s="324" t="s">
        <v>163</v>
      </c>
      <c r="C1205" s="324" t="s">
        <v>462</v>
      </c>
      <c r="D1205" s="324" t="s">
        <v>462</v>
      </c>
      <c r="E1205" s="324" t="s">
        <v>462</v>
      </c>
      <c r="F1205" s="324" t="s">
        <v>163</v>
      </c>
      <c r="G1205" s="324" t="s">
        <v>462</v>
      </c>
      <c r="H1205" s="324" t="s">
        <v>462</v>
      </c>
      <c r="I1205" s="324" t="s">
        <v>462</v>
      </c>
      <c r="J1205" s="365"/>
      <c r="K1205" s="366"/>
      <c r="L1205" s="367"/>
      <c r="M1205" s="368"/>
      <c r="N1205" s="349"/>
      <c r="O1205" s="369"/>
      <c r="P1205" s="349"/>
      <c r="Q1205" s="1018"/>
      <c r="R1205" s="426" t="s">
        <v>473</v>
      </c>
      <c r="S1205" s="433" t="s">
        <v>627</v>
      </c>
      <c r="T1205" s="433"/>
      <c r="U1205" s="433"/>
      <c r="V1205" s="428" t="s">
        <v>473</v>
      </c>
      <c r="W1205" s="433" t="s">
        <v>628</v>
      </c>
      <c r="X1205" s="455"/>
      <c r="Y1205" s="433"/>
      <c r="Z1205" s="433"/>
      <c r="AA1205" s="455"/>
      <c r="AB1205" s="433"/>
      <c r="AC1205" s="433"/>
      <c r="AD1205" s="439"/>
      <c r="AE1205" s="455"/>
      <c r="AF1205" s="433"/>
      <c r="AG1205" s="446"/>
      <c r="AH1205" s="383"/>
      <c r="AI1205" s="448"/>
      <c r="AJ1205" s="448"/>
      <c r="AK1205" s="379"/>
      <c r="AL1205" s="1021"/>
      <c r="AM1205" s="1022"/>
      <c r="AN1205" s="1022"/>
      <c r="AO1205" s="1023"/>
    </row>
    <row r="1206" spans="1:41" ht="18.75" hidden="1" customHeight="1" x14ac:dyDescent="0.4">
      <c r="A1206" s="324" t="s">
        <v>462</v>
      </c>
      <c r="B1206" s="324" t="s">
        <v>163</v>
      </c>
      <c r="C1206" s="324" t="s">
        <v>462</v>
      </c>
      <c r="D1206" s="324" t="s">
        <v>462</v>
      </c>
      <c r="E1206" s="324" t="s">
        <v>462</v>
      </c>
      <c r="F1206" s="324" t="s">
        <v>163</v>
      </c>
      <c r="G1206" s="324" t="s">
        <v>462</v>
      </c>
      <c r="H1206" s="324" t="s">
        <v>462</v>
      </c>
      <c r="I1206" s="324" t="s">
        <v>462</v>
      </c>
      <c r="J1206" s="365"/>
      <c r="K1206" s="366"/>
      <c r="L1206" s="367"/>
      <c r="M1206" s="368"/>
      <c r="N1206" s="349"/>
      <c r="O1206" s="369"/>
      <c r="P1206" s="349"/>
      <c r="Q1206" s="387" t="s">
        <v>361</v>
      </c>
      <c r="R1206" s="371" t="s">
        <v>473</v>
      </c>
      <c r="S1206" s="372" t="s">
        <v>552</v>
      </c>
      <c r="T1206" s="373"/>
      <c r="U1206" s="374"/>
      <c r="V1206" s="375" t="s">
        <v>473</v>
      </c>
      <c r="W1206" s="372" t="s">
        <v>553</v>
      </c>
      <c r="X1206" s="376"/>
      <c r="Y1206" s="376"/>
      <c r="Z1206" s="376"/>
      <c r="AA1206" s="376"/>
      <c r="AB1206" s="376"/>
      <c r="AC1206" s="376"/>
      <c r="AD1206" s="376"/>
      <c r="AE1206" s="376"/>
      <c r="AF1206" s="376"/>
      <c r="AG1206" s="382"/>
      <c r="AH1206" s="383"/>
      <c r="AI1206" s="448"/>
      <c r="AJ1206" s="448"/>
      <c r="AK1206" s="379"/>
      <c r="AL1206" s="1021"/>
      <c r="AM1206" s="1022"/>
      <c r="AN1206" s="1022"/>
      <c r="AO1206" s="1023"/>
    </row>
    <row r="1207" spans="1:41" ht="19.5" hidden="1" customHeight="1" x14ac:dyDescent="0.4">
      <c r="A1207" s="324" t="s">
        <v>462</v>
      </c>
      <c r="B1207" s="324" t="s">
        <v>163</v>
      </c>
      <c r="C1207" s="324" t="s">
        <v>462</v>
      </c>
      <c r="D1207" s="324" t="s">
        <v>462</v>
      </c>
      <c r="E1207" s="324" t="s">
        <v>462</v>
      </c>
      <c r="F1207" s="324" t="s">
        <v>163</v>
      </c>
      <c r="G1207" s="324" t="s">
        <v>462</v>
      </c>
      <c r="H1207" s="324" t="s">
        <v>462</v>
      </c>
      <c r="I1207" s="324" t="s">
        <v>462</v>
      </c>
      <c r="J1207" s="365"/>
      <c r="K1207" s="366"/>
      <c r="L1207" s="367"/>
      <c r="M1207" s="368"/>
      <c r="N1207" s="349"/>
      <c r="O1207" s="369"/>
      <c r="P1207" s="380"/>
      <c r="Q1207" s="381" t="s">
        <v>492</v>
      </c>
      <c r="R1207" s="371" t="s">
        <v>473</v>
      </c>
      <c r="S1207" s="372" t="s">
        <v>489</v>
      </c>
      <c r="T1207" s="373"/>
      <c r="U1207" s="374"/>
      <c r="V1207" s="375" t="s">
        <v>473</v>
      </c>
      <c r="W1207" s="372" t="s">
        <v>493</v>
      </c>
      <c r="X1207" s="375"/>
      <c r="Y1207" s="372"/>
      <c r="Z1207" s="376"/>
      <c r="AA1207" s="376"/>
      <c r="AB1207" s="376"/>
      <c r="AC1207" s="376"/>
      <c r="AD1207" s="376"/>
      <c r="AE1207" s="376"/>
      <c r="AF1207" s="376"/>
      <c r="AG1207" s="382"/>
      <c r="AH1207" s="448"/>
      <c r="AI1207" s="448"/>
      <c r="AJ1207" s="448"/>
      <c r="AK1207" s="379"/>
      <c r="AL1207" s="1021"/>
      <c r="AM1207" s="1022"/>
      <c r="AN1207" s="1022"/>
      <c r="AO1207" s="1023"/>
    </row>
    <row r="1208" spans="1:41" ht="19.5" hidden="1" customHeight="1" x14ac:dyDescent="0.4">
      <c r="A1208" s="324" t="s">
        <v>462</v>
      </c>
      <c r="B1208" s="324" t="s">
        <v>163</v>
      </c>
      <c r="C1208" s="324" t="s">
        <v>462</v>
      </c>
      <c r="D1208" s="324" t="s">
        <v>462</v>
      </c>
      <c r="E1208" s="324" t="s">
        <v>462</v>
      </c>
      <c r="F1208" s="324" t="s">
        <v>163</v>
      </c>
      <c r="G1208" s="324" t="s">
        <v>462</v>
      </c>
      <c r="H1208" s="324" t="s">
        <v>462</v>
      </c>
      <c r="I1208" s="324" t="s">
        <v>462</v>
      </c>
      <c r="J1208" s="365"/>
      <c r="K1208" s="366"/>
      <c r="L1208" s="367"/>
      <c r="M1208" s="368"/>
      <c r="N1208" s="349"/>
      <c r="O1208" s="369"/>
      <c r="P1208" s="380"/>
      <c r="Q1208" s="381" t="s">
        <v>494</v>
      </c>
      <c r="R1208" s="371" t="s">
        <v>473</v>
      </c>
      <c r="S1208" s="372" t="s">
        <v>489</v>
      </c>
      <c r="T1208" s="373"/>
      <c r="U1208" s="374"/>
      <c r="V1208" s="375" t="s">
        <v>473</v>
      </c>
      <c r="W1208" s="372" t="s">
        <v>493</v>
      </c>
      <c r="X1208" s="375"/>
      <c r="Y1208" s="372"/>
      <c r="Z1208" s="376"/>
      <c r="AA1208" s="376"/>
      <c r="AB1208" s="376"/>
      <c r="AC1208" s="376"/>
      <c r="AD1208" s="376"/>
      <c r="AE1208" s="376"/>
      <c r="AF1208" s="376"/>
      <c r="AG1208" s="382"/>
      <c r="AH1208" s="448"/>
      <c r="AI1208" s="448"/>
      <c r="AJ1208" s="448"/>
      <c r="AK1208" s="379"/>
      <c r="AL1208" s="1021"/>
      <c r="AM1208" s="1022"/>
      <c r="AN1208" s="1022"/>
      <c r="AO1208" s="1023"/>
    </row>
    <row r="1209" spans="1:41" ht="18.75" hidden="1" customHeight="1" x14ac:dyDescent="0.4">
      <c r="A1209" s="324" t="s">
        <v>462</v>
      </c>
      <c r="B1209" s="324" t="s">
        <v>163</v>
      </c>
      <c r="C1209" s="324" t="s">
        <v>462</v>
      </c>
      <c r="D1209" s="324" t="s">
        <v>462</v>
      </c>
      <c r="E1209" s="324" t="s">
        <v>462</v>
      </c>
      <c r="F1209" s="324" t="s">
        <v>163</v>
      </c>
      <c r="G1209" s="324" t="s">
        <v>462</v>
      </c>
      <c r="H1209" s="324" t="s">
        <v>462</v>
      </c>
      <c r="I1209" s="324" t="s">
        <v>462</v>
      </c>
      <c r="J1209" s="365"/>
      <c r="K1209" s="366"/>
      <c r="L1209" s="367"/>
      <c r="M1209" s="368"/>
      <c r="N1209" s="349"/>
      <c r="O1209" s="369"/>
      <c r="P1209" s="349"/>
      <c r="Q1209" s="387" t="s">
        <v>630</v>
      </c>
      <c r="R1209" s="371" t="s">
        <v>473</v>
      </c>
      <c r="S1209" s="372" t="s">
        <v>549</v>
      </c>
      <c r="T1209" s="373"/>
      <c r="U1209" s="374"/>
      <c r="V1209" s="375" t="s">
        <v>473</v>
      </c>
      <c r="W1209" s="372" t="s">
        <v>632</v>
      </c>
      <c r="X1209" s="376"/>
      <c r="Y1209" s="376"/>
      <c r="Z1209" s="376"/>
      <c r="AA1209" s="376"/>
      <c r="AB1209" s="376"/>
      <c r="AC1209" s="376"/>
      <c r="AD1209" s="376"/>
      <c r="AE1209" s="376"/>
      <c r="AF1209" s="376"/>
      <c r="AG1209" s="382"/>
      <c r="AH1209" s="383"/>
      <c r="AI1209" s="448"/>
      <c r="AJ1209" s="448"/>
      <c r="AK1209" s="379"/>
      <c r="AL1209" s="1021"/>
      <c r="AM1209" s="1022"/>
      <c r="AN1209" s="1022"/>
      <c r="AO1209" s="1023"/>
    </row>
    <row r="1210" spans="1:41" ht="18.75" hidden="1" customHeight="1" x14ac:dyDescent="0.4">
      <c r="A1210" s="324" t="s">
        <v>462</v>
      </c>
      <c r="B1210" s="324" t="s">
        <v>163</v>
      </c>
      <c r="C1210" s="324" t="s">
        <v>462</v>
      </c>
      <c r="D1210" s="324" t="s">
        <v>462</v>
      </c>
      <c r="E1210" s="324" t="s">
        <v>462</v>
      </c>
      <c r="F1210" s="324" t="s">
        <v>163</v>
      </c>
      <c r="G1210" s="324" t="s">
        <v>462</v>
      </c>
      <c r="H1210" s="324" t="s">
        <v>462</v>
      </c>
      <c r="I1210" s="324" t="s">
        <v>462</v>
      </c>
      <c r="J1210" s="365"/>
      <c r="K1210" s="366"/>
      <c r="L1210" s="367"/>
      <c r="M1210" s="368"/>
      <c r="N1210" s="349"/>
      <c r="O1210" s="369"/>
      <c r="P1210" s="349"/>
      <c r="Q1210" s="387" t="s">
        <v>633</v>
      </c>
      <c r="R1210" s="371" t="s">
        <v>473</v>
      </c>
      <c r="S1210" s="372" t="s">
        <v>549</v>
      </c>
      <c r="T1210" s="373"/>
      <c r="U1210" s="374"/>
      <c r="V1210" s="375" t="s">
        <v>473</v>
      </c>
      <c r="W1210" s="372" t="s">
        <v>632</v>
      </c>
      <c r="X1210" s="376"/>
      <c r="Y1210" s="376"/>
      <c r="Z1210" s="376"/>
      <c r="AA1210" s="376"/>
      <c r="AB1210" s="376"/>
      <c r="AC1210" s="376"/>
      <c r="AD1210" s="376"/>
      <c r="AE1210" s="376"/>
      <c r="AF1210" s="376"/>
      <c r="AG1210" s="382"/>
      <c r="AH1210" s="383"/>
      <c r="AI1210" s="448"/>
      <c r="AJ1210" s="448"/>
      <c r="AK1210" s="379"/>
      <c r="AL1210" s="1021"/>
      <c r="AM1210" s="1022"/>
      <c r="AN1210" s="1022"/>
      <c r="AO1210" s="1023"/>
    </row>
    <row r="1211" spans="1:41" ht="18.75" hidden="1" customHeight="1" x14ac:dyDescent="0.4">
      <c r="A1211" s="324" t="s">
        <v>462</v>
      </c>
      <c r="B1211" s="324" t="s">
        <v>163</v>
      </c>
      <c r="C1211" s="324" t="s">
        <v>462</v>
      </c>
      <c r="D1211" s="324" t="s">
        <v>462</v>
      </c>
      <c r="E1211" s="324" t="s">
        <v>462</v>
      </c>
      <c r="F1211" s="324" t="s">
        <v>163</v>
      </c>
      <c r="G1211" s="324" t="s">
        <v>462</v>
      </c>
      <c r="H1211" s="324" t="s">
        <v>462</v>
      </c>
      <c r="I1211" s="324" t="s">
        <v>462</v>
      </c>
      <c r="J1211" s="346"/>
      <c r="K1211" s="366"/>
      <c r="L1211" s="367"/>
      <c r="M1211" s="346"/>
      <c r="N1211" s="349"/>
      <c r="O1211" s="346"/>
      <c r="P1211" s="349"/>
      <c r="Q1211" s="387" t="s">
        <v>762</v>
      </c>
      <c r="R1211" s="371" t="s">
        <v>473</v>
      </c>
      <c r="S1211" s="372" t="s">
        <v>484</v>
      </c>
      <c r="T1211" s="373"/>
      <c r="U1211" s="375" t="s">
        <v>473</v>
      </c>
      <c r="V1211" s="372" t="s">
        <v>499</v>
      </c>
      <c r="W1211" s="376"/>
      <c r="X1211" s="376"/>
      <c r="Y1211" s="376"/>
      <c r="Z1211" s="376"/>
      <c r="AA1211" s="376"/>
      <c r="AB1211" s="376"/>
      <c r="AC1211" s="376"/>
      <c r="AD1211" s="376"/>
      <c r="AE1211" s="376"/>
      <c r="AF1211" s="376"/>
      <c r="AG1211" s="382"/>
      <c r="AH1211" s="383"/>
      <c r="AI1211" s="448"/>
      <c r="AJ1211" s="448"/>
      <c r="AK1211" s="379"/>
      <c r="AL1211" s="1021"/>
      <c r="AM1211" s="1022"/>
      <c r="AN1211" s="1022"/>
      <c r="AO1211" s="1023"/>
    </row>
    <row r="1212" spans="1:41" ht="18.75" hidden="1" customHeight="1" x14ac:dyDescent="0.4">
      <c r="A1212" s="324" t="s">
        <v>462</v>
      </c>
      <c r="B1212" s="324" t="s">
        <v>163</v>
      </c>
      <c r="C1212" s="324" t="s">
        <v>462</v>
      </c>
      <c r="D1212" s="324" t="s">
        <v>462</v>
      </c>
      <c r="E1212" s="324" t="s">
        <v>462</v>
      </c>
      <c r="F1212" s="324" t="s">
        <v>163</v>
      </c>
      <c r="G1212" s="324" t="s">
        <v>462</v>
      </c>
      <c r="H1212" s="324" t="s">
        <v>462</v>
      </c>
      <c r="I1212" s="324" t="s">
        <v>462</v>
      </c>
      <c r="J1212" s="365"/>
      <c r="K1212" s="366"/>
      <c r="L1212" s="367"/>
      <c r="M1212" s="368"/>
      <c r="N1212" s="349"/>
      <c r="O1212" s="346"/>
      <c r="P1212" s="349"/>
      <c r="Q1212" s="387" t="s">
        <v>681</v>
      </c>
      <c r="R1212" s="371" t="s">
        <v>473</v>
      </c>
      <c r="S1212" s="372" t="s">
        <v>552</v>
      </c>
      <c r="T1212" s="373"/>
      <c r="U1212" s="374"/>
      <c r="V1212" s="375" t="s">
        <v>473</v>
      </c>
      <c r="W1212" s="372" t="s">
        <v>553</v>
      </c>
      <c r="X1212" s="376"/>
      <c r="Y1212" s="376"/>
      <c r="Z1212" s="376"/>
      <c r="AA1212" s="376"/>
      <c r="AB1212" s="376"/>
      <c r="AC1212" s="376"/>
      <c r="AD1212" s="376"/>
      <c r="AE1212" s="376"/>
      <c r="AF1212" s="376"/>
      <c r="AG1212" s="382"/>
      <c r="AH1212" s="383"/>
      <c r="AI1212" s="448"/>
      <c r="AJ1212" s="448"/>
      <c r="AK1212" s="379"/>
      <c r="AL1212" s="1021"/>
      <c r="AM1212" s="1022"/>
      <c r="AN1212" s="1022"/>
      <c r="AO1212" s="1023"/>
    </row>
    <row r="1213" spans="1:41" ht="19.5" hidden="1" customHeight="1" x14ac:dyDescent="0.4">
      <c r="A1213" s="324" t="s">
        <v>462</v>
      </c>
      <c r="B1213" s="324" t="s">
        <v>163</v>
      </c>
      <c r="C1213" s="324" t="s">
        <v>462</v>
      </c>
      <c r="D1213" s="324" t="s">
        <v>462</v>
      </c>
      <c r="E1213" s="324" t="s">
        <v>462</v>
      </c>
      <c r="F1213" s="324" t="s">
        <v>163</v>
      </c>
      <c r="G1213" s="324" t="s">
        <v>462</v>
      </c>
      <c r="H1213" s="324" t="s">
        <v>462</v>
      </c>
      <c r="I1213" s="324" t="s">
        <v>462</v>
      </c>
      <c r="J1213" s="365"/>
      <c r="K1213" s="366"/>
      <c r="L1213" s="367"/>
      <c r="M1213" s="368"/>
      <c r="N1213" s="349"/>
      <c r="O1213" s="369"/>
      <c r="P1213" s="380"/>
      <c r="Q1213" s="381" t="s">
        <v>423</v>
      </c>
      <c r="R1213" s="371" t="s">
        <v>473</v>
      </c>
      <c r="S1213" s="372" t="s">
        <v>484</v>
      </c>
      <c r="T1213" s="372"/>
      <c r="U1213" s="375" t="s">
        <v>473</v>
      </c>
      <c r="V1213" s="372" t="s">
        <v>499</v>
      </c>
      <c r="W1213" s="372"/>
      <c r="X1213" s="376"/>
      <c r="Y1213" s="372"/>
      <c r="Z1213" s="376"/>
      <c r="AA1213" s="376"/>
      <c r="AB1213" s="376"/>
      <c r="AC1213" s="376"/>
      <c r="AD1213" s="376"/>
      <c r="AE1213" s="376"/>
      <c r="AF1213" s="376"/>
      <c r="AG1213" s="382"/>
      <c r="AH1213" s="448"/>
      <c r="AI1213" s="448"/>
      <c r="AJ1213" s="448"/>
      <c r="AK1213" s="379"/>
      <c r="AL1213" s="1021"/>
      <c r="AM1213" s="1022"/>
      <c r="AN1213" s="1022"/>
      <c r="AO1213" s="1023"/>
    </row>
    <row r="1214" spans="1:41" ht="18.75" hidden="1" customHeight="1" x14ac:dyDescent="0.4">
      <c r="A1214" s="324" t="s">
        <v>462</v>
      </c>
      <c r="B1214" s="324" t="s">
        <v>163</v>
      </c>
      <c r="C1214" s="324" t="s">
        <v>462</v>
      </c>
      <c r="D1214" s="324" t="s">
        <v>462</v>
      </c>
      <c r="E1214" s="324" t="s">
        <v>462</v>
      </c>
      <c r="F1214" s="324" t="s">
        <v>163</v>
      </c>
      <c r="G1214" s="324" t="s">
        <v>462</v>
      </c>
      <c r="H1214" s="324" t="s">
        <v>462</v>
      </c>
      <c r="I1214" s="324" t="s">
        <v>462</v>
      </c>
      <c r="J1214" s="346" t="s">
        <v>473</v>
      </c>
      <c r="K1214" s="366" t="s">
        <v>774</v>
      </c>
      <c r="L1214" s="367" t="s">
        <v>765</v>
      </c>
      <c r="M1214" s="346" t="s">
        <v>473</v>
      </c>
      <c r="N1214" s="349" t="s">
        <v>751</v>
      </c>
      <c r="O1214" s="346" t="s">
        <v>473</v>
      </c>
      <c r="P1214" s="349" t="s">
        <v>659</v>
      </c>
      <c r="Q1214" s="387" t="s">
        <v>578</v>
      </c>
      <c r="R1214" s="371" t="s">
        <v>473</v>
      </c>
      <c r="S1214" s="372" t="s">
        <v>484</v>
      </c>
      <c r="T1214" s="373"/>
      <c r="U1214" s="375" t="s">
        <v>473</v>
      </c>
      <c r="V1214" s="372" t="s">
        <v>499</v>
      </c>
      <c r="W1214" s="376"/>
      <c r="X1214" s="376"/>
      <c r="Y1214" s="376"/>
      <c r="Z1214" s="376"/>
      <c r="AA1214" s="376"/>
      <c r="AB1214" s="376"/>
      <c r="AC1214" s="376"/>
      <c r="AD1214" s="376"/>
      <c r="AE1214" s="376"/>
      <c r="AF1214" s="376"/>
      <c r="AG1214" s="382"/>
      <c r="AH1214" s="383"/>
      <c r="AI1214" s="448"/>
      <c r="AJ1214" s="448"/>
      <c r="AK1214" s="379"/>
      <c r="AL1214" s="1021"/>
      <c r="AM1214" s="1022"/>
      <c r="AN1214" s="1022"/>
      <c r="AO1214" s="1023"/>
    </row>
    <row r="1215" spans="1:41" ht="18.75" hidden="1" customHeight="1" x14ac:dyDescent="0.4">
      <c r="A1215" s="324" t="s">
        <v>462</v>
      </c>
      <c r="B1215" s="324" t="s">
        <v>163</v>
      </c>
      <c r="C1215" s="324" t="s">
        <v>462</v>
      </c>
      <c r="D1215" s="324" t="s">
        <v>462</v>
      </c>
      <c r="E1215" s="324" t="s">
        <v>462</v>
      </c>
      <c r="F1215" s="324" t="s">
        <v>163</v>
      </c>
      <c r="G1215" s="324" t="s">
        <v>462</v>
      </c>
      <c r="H1215" s="324" t="s">
        <v>462</v>
      </c>
      <c r="I1215" s="324" t="s">
        <v>462</v>
      </c>
      <c r="J1215" s="365"/>
      <c r="K1215" s="366"/>
      <c r="L1215" s="367"/>
      <c r="M1215" s="368"/>
      <c r="N1215" s="349"/>
      <c r="O1215" s="346" t="s">
        <v>473</v>
      </c>
      <c r="P1215" s="349" t="s">
        <v>660</v>
      </c>
      <c r="Q1215" s="387" t="s">
        <v>431</v>
      </c>
      <c r="R1215" s="371" t="s">
        <v>473</v>
      </c>
      <c r="S1215" s="372" t="s">
        <v>484</v>
      </c>
      <c r="T1215" s="372"/>
      <c r="U1215" s="375" t="s">
        <v>473</v>
      </c>
      <c r="V1215" s="372" t="s">
        <v>496</v>
      </c>
      <c r="W1215" s="372"/>
      <c r="X1215" s="375" t="s">
        <v>473</v>
      </c>
      <c r="Y1215" s="372" t="s">
        <v>497</v>
      </c>
      <c r="Z1215" s="376"/>
      <c r="AA1215" s="376"/>
      <c r="AB1215" s="376"/>
      <c r="AC1215" s="376"/>
      <c r="AD1215" s="376"/>
      <c r="AE1215" s="376"/>
      <c r="AF1215" s="376"/>
      <c r="AG1215" s="382"/>
      <c r="AH1215" s="383"/>
      <c r="AI1215" s="448"/>
      <c r="AJ1215" s="448"/>
      <c r="AK1215" s="379"/>
      <c r="AL1215" s="1021"/>
      <c r="AM1215" s="1022"/>
      <c r="AN1215" s="1022"/>
      <c r="AO1215" s="1023"/>
    </row>
    <row r="1216" spans="1:41" ht="18.75" hidden="1" customHeight="1" x14ac:dyDescent="0.4">
      <c r="A1216" s="324" t="s">
        <v>462</v>
      </c>
      <c r="B1216" s="324" t="s">
        <v>163</v>
      </c>
      <c r="C1216" s="324" t="s">
        <v>462</v>
      </c>
      <c r="D1216" s="324" t="s">
        <v>462</v>
      </c>
      <c r="E1216" s="324" t="s">
        <v>462</v>
      </c>
      <c r="F1216" s="324" t="s">
        <v>163</v>
      </c>
      <c r="G1216" s="324" t="s">
        <v>462</v>
      </c>
      <c r="H1216" s="324" t="s">
        <v>462</v>
      </c>
      <c r="I1216" s="324" t="s">
        <v>462</v>
      </c>
      <c r="J1216" s="346"/>
      <c r="K1216" s="366"/>
      <c r="L1216" s="367"/>
      <c r="M1216" s="346"/>
      <c r="N1216" s="349"/>
      <c r="O1216" s="346"/>
      <c r="P1216" s="349"/>
      <c r="Q1216" s="390" t="s">
        <v>522</v>
      </c>
      <c r="R1216" s="371" t="s">
        <v>473</v>
      </c>
      <c r="S1216" s="372" t="s">
        <v>484</v>
      </c>
      <c r="T1216" s="372"/>
      <c r="U1216" s="375" t="s">
        <v>473</v>
      </c>
      <c r="V1216" s="372" t="s">
        <v>496</v>
      </c>
      <c r="W1216" s="372"/>
      <c r="X1216" s="375" t="s">
        <v>473</v>
      </c>
      <c r="Y1216" s="372" t="s">
        <v>497</v>
      </c>
      <c r="Z1216" s="376"/>
      <c r="AA1216" s="376"/>
      <c r="AB1216" s="376"/>
      <c r="AC1216" s="376"/>
      <c r="AD1216" s="391"/>
      <c r="AE1216" s="391"/>
      <c r="AF1216" s="391"/>
      <c r="AG1216" s="392"/>
      <c r="AH1216" s="383"/>
      <c r="AI1216" s="448"/>
      <c r="AJ1216" s="448"/>
      <c r="AK1216" s="379"/>
      <c r="AL1216" s="1021"/>
      <c r="AM1216" s="1022"/>
      <c r="AN1216" s="1022"/>
      <c r="AO1216" s="1023"/>
    </row>
    <row r="1217" spans="1:41" ht="18.75" hidden="1" customHeight="1" x14ac:dyDescent="0.4">
      <c r="A1217" s="324" t="s">
        <v>462</v>
      </c>
      <c r="B1217" s="324" t="s">
        <v>163</v>
      </c>
      <c r="C1217" s="324" t="s">
        <v>462</v>
      </c>
      <c r="D1217" s="324" t="s">
        <v>462</v>
      </c>
      <c r="E1217" s="324" t="s">
        <v>462</v>
      </c>
      <c r="F1217" s="324" t="s">
        <v>163</v>
      </c>
      <c r="G1217" s="324" t="s">
        <v>462</v>
      </c>
      <c r="H1217" s="324" t="s">
        <v>462</v>
      </c>
      <c r="I1217" s="324" t="s">
        <v>462</v>
      </c>
      <c r="J1217" s="365"/>
      <c r="K1217" s="366"/>
      <c r="L1217" s="367"/>
      <c r="M1217" s="368"/>
      <c r="N1217" s="349"/>
      <c r="O1217" s="346"/>
      <c r="P1217" s="488"/>
      <c r="Q1217" s="489" t="s">
        <v>444</v>
      </c>
      <c r="R1217" s="371" t="s">
        <v>473</v>
      </c>
      <c r="S1217" s="372" t="s">
        <v>484</v>
      </c>
      <c r="T1217" s="372"/>
      <c r="U1217" s="375" t="s">
        <v>473</v>
      </c>
      <c r="V1217" s="372" t="s">
        <v>525</v>
      </c>
      <c r="W1217" s="372"/>
      <c r="X1217" s="375" t="s">
        <v>473</v>
      </c>
      <c r="Y1217" s="372" t="s">
        <v>587</v>
      </c>
      <c r="Z1217" s="393"/>
      <c r="AA1217" s="375" t="s">
        <v>473</v>
      </c>
      <c r="AB1217" s="372" t="s">
        <v>526</v>
      </c>
      <c r="AC1217" s="393"/>
      <c r="AD1217" s="393"/>
      <c r="AE1217" s="393"/>
      <c r="AF1217" s="393"/>
      <c r="AG1217" s="490"/>
      <c r="AH1217" s="448"/>
      <c r="AI1217" s="448"/>
      <c r="AJ1217" s="448"/>
      <c r="AK1217" s="379"/>
      <c r="AL1217" s="1024"/>
      <c r="AM1217" s="1025"/>
      <c r="AN1217" s="1025"/>
      <c r="AO1217" s="1026"/>
    </row>
    <row r="1218" spans="1:41" ht="18.75" hidden="1" customHeight="1" x14ac:dyDescent="0.4">
      <c r="A1218" s="324" t="s">
        <v>462</v>
      </c>
      <c r="B1218" s="324" t="s">
        <v>163</v>
      </c>
      <c r="C1218" s="324" t="s">
        <v>462</v>
      </c>
      <c r="D1218" s="324" t="s">
        <v>462</v>
      </c>
      <c r="E1218" s="324" t="s">
        <v>462</v>
      </c>
      <c r="F1218" s="324" t="s">
        <v>163</v>
      </c>
      <c r="G1218" s="324" t="s">
        <v>462</v>
      </c>
      <c r="H1218" s="324" t="s">
        <v>462</v>
      </c>
      <c r="I1218" s="324" t="s">
        <v>462</v>
      </c>
      <c r="J1218" s="365"/>
      <c r="K1218" s="366"/>
      <c r="L1218" s="367"/>
      <c r="M1218" s="368"/>
      <c r="N1218" s="349"/>
      <c r="O1218" s="369"/>
      <c r="P1218" s="349"/>
      <c r="Q1218" s="1028" t="s">
        <v>689</v>
      </c>
      <c r="R1218" s="1030" t="s">
        <v>473</v>
      </c>
      <c r="S1218" s="1032" t="s">
        <v>484</v>
      </c>
      <c r="T1218" s="1032"/>
      <c r="U1218" s="1034" t="s">
        <v>473</v>
      </c>
      <c r="V1218" s="1032" t="s">
        <v>499</v>
      </c>
      <c r="W1218" s="1032"/>
      <c r="X1218" s="450"/>
      <c r="Y1218" s="450"/>
      <c r="Z1218" s="450"/>
      <c r="AA1218" s="450"/>
      <c r="AB1218" s="450"/>
      <c r="AC1218" s="450"/>
      <c r="AD1218" s="450"/>
      <c r="AE1218" s="450"/>
      <c r="AF1218" s="450"/>
      <c r="AG1218" s="432"/>
      <c r="AH1218" s="383"/>
      <c r="AI1218" s="448"/>
      <c r="AJ1218" s="448"/>
      <c r="AK1218" s="379"/>
      <c r="AL1218" s="1021"/>
      <c r="AM1218" s="1022"/>
      <c r="AN1218" s="1022"/>
      <c r="AO1218" s="1023"/>
    </row>
    <row r="1219" spans="1:41" ht="18.75" hidden="1" customHeight="1" x14ac:dyDescent="0.4">
      <c r="A1219" s="324" t="s">
        <v>462</v>
      </c>
      <c r="B1219" s="324" t="s">
        <v>163</v>
      </c>
      <c r="C1219" s="324" t="s">
        <v>462</v>
      </c>
      <c r="D1219" s="324" t="s">
        <v>462</v>
      </c>
      <c r="E1219" s="324" t="s">
        <v>462</v>
      </c>
      <c r="F1219" s="324" t="s">
        <v>163</v>
      </c>
      <c r="G1219" s="324" t="s">
        <v>462</v>
      </c>
      <c r="H1219" s="324" t="s">
        <v>462</v>
      </c>
      <c r="I1219" s="324" t="s">
        <v>462</v>
      </c>
      <c r="J1219" s="365"/>
      <c r="K1219" s="366"/>
      <c r="L1219" s="367"/>
      <c r="M1219" s="368"/>
      <c r="N1219" s="349"/>
      <c r="O1219" s="369"/>
      <c r="P1219" s="349"/>
      <c r="Q1219" s="1029"/>
      <c r="R1219" s="1031"/>
      <c r="S1219" s="1033"/>
      <c r="T1219" s="1033"/>
      <c r="U1219" s="1035"/>
      <c r="V1219" s="1033"/>
      <c r="W1219" s="1033"/>
      <c r="X1219" s="433"/>
      <c r="Y1219" s="433"/>
      <c r="Z1219" s="433"/>
      <c r="AA1219" s="433"/>
      <c r="AB1219" s="433"/>
      <c r="AC1219" s="433"/>
      <c r="AD1219" s="433"/>
      <c r="AE1219" s="433"/>
      <c r="AF1219" s="433"/>
      <c r="AG1219" s="434"/>
      <c r="AH1219" s="383"/>
      <c r="AI1219" s="448"/>
      <c r="AJ1219" s="448"/>
      <c r="AK1219" s="379"/>
      <c r="AL1219" s="1021"/>
      <c r="AM1219" s="1022"/>
      <c r="AN1219" s="1022"/>
      <c r="AO1219" s="1023"/>
    </row>
    <row r="1220" spans="1:41" ht="18.75" hidden="1" customHeight="1" x14ac:dyDescent="0.4">
      <c r="A1220" s="324" t="s">
        <v>462</v>
      </c>
      <c r="B1220" s="324" t="s">
        <v>163</v>
      </c>
      <c r="C1220" s="324" t="s">
        <v>462</v>
      </c>
      <c r="D1220" s="324" t="s">
        <v>462</v>
      </c>
      <c r="E1220" s="324" t="s">
        <v>462</v>
      </c>
      <c r="F1220" s="324" t="s">
        <v>163</v>
      </c>
      <c r="G1220" s="324" t="s">
        <v>462</v>
      </c>
      <c r="H1220" s="324" t="s">
        <v>462</v>
      </c>
      <c r="I1220" s="324" t="s">
        <v>462</v>
      </c>
      <c r="J1220" s="365"/>
      <c r="K1220" s="366"/>
      <c r="L1220" s="367"/>
      <c r="M1220" s="368"/>
      <c r="N1220" s="349"/>
      <c r="O1220" s="369"/>
      <c r="P1220" s="380"/>
      <c r="Q1220" s="1000" t="s">
        <v>527</v>
      </c>
      <c r="R1220" s="394" t="s">
        <v>473</v>
      </c>
      <c r="S1220" s="395" t="s">
        <v>484</v>
      </c>
      <c r="T1220" s="395"/>
      <c r="U1220" s="396"/>
      <c r="V1220" s="397"/>
      <c r="W1220" s="397"/>
      <c r="X1220" s="396"/>
      <c r="Y1220" s="397"/>
      <c r="Z1220" s="398"/>
      <c r="AA1220" s="396"/>
      <c r="AB1220" s="397"/>
      <c r="AC1220" s="398"/>
      <c r="AD1220" s="399" t="s">
        <v>473</v>
      </c>
      <c r="AE1220" s="395" t="s">
        <v>528</v>
      </c>
      <c r="AF1220" s="391"/>
      <c r="AG1220" s="392"/>
      <c r="AH1220" s="448"/>
      <c r="AI1220" s="448"/>
      <c r="AJ1220" s="448"/>
      <c r="AK1220" s="379"/>
      <c r="AL1220" s="1021"/>
      <c r="AM1220" s="1022"/>
      <c r="AN1220" s="1022"/>
      <c r="AO1220" s="1023"/>
    </row>
    <row r="1221" spans="1:41" ht="18.75" hidden="1" customHeight="1" x14ac:dyDescent="0.4">
      <c r="A1221" s="324" t="s">
        <v>462</v>
      </c>
      <c r="B1221" s="324" t="s">
        <v>163</v>
      </c>
      <c r="C1221" s="324" t="s">
        <v>462</v>
      </c>
      <c r="D1221" s="324" t="s">
        <v>462</v>
      </c>
      <c r="E1221" s="324" t="s">
        <v>462</v>
      </c>
      <c r="F1221" s="324" t="s">
        <v>163</v>
      </c>
      <c r="G1221" s="324" t="s">
        <v>462</v>
      </c>
      <c r="H1221" s="324" t="s">
        <v>462</v>
      </c>
      <c r="I1221" s="324" t="s">
        <v>462</v>
      </c>
      <c r="J1221" s="365"/>
      <c r="K1221" s="366"/>
      <c r="L1221" s="367"/>
      <c r="M1221" s="368"/>
      <c r="N1221" s="349"/>
      <c r="O1221" s="369"/>
      <c r="P1221" s="380"/>
      <c r="Q1221" s="1028"/>
      <c r="R1221" s="346" t="s">
        <v>473</v>
      </c>
      <c r="S1221" s="447" t="s">
        <v>529</v>
      </c>
      <c r="T1221" s="447"/>
      <c r="U1221" s="449"/>
      <c r="V1221" s="449" t="s">
        <v>473</v>
      </c>
      <c r="W1221" s="447" t="s">
        <v>530</v>
      </c>
      <c r="X1221" s="449"/>
      <c r="Y1221" s="449"/>
      <c r="Z1221" s="449" t="s">
        <v>473</v>
      </c>
      <c r="AA1221" s="447" t="s">
        <v>531</v>
      </c>
      <c r="AB1221" s="450"/>
      <c r="AC1221" s="447"/>
      <c r="AD1221" s="449" t="s">
        <v>473</v>
      </c>
      <c r="AE1221" s="447" t="s">
        <v>532</v>
      </c>
      <c r="AF1221" s="451"/>
      <c r="AG1221" s="401"/>
      <c r="AH1221" s="448"/>
      <c r="AI1221" s="448"/>
      <c r="AJ1221" s="448"/>
      <c r="AK1221" s="379"/>
      <c r="AL1221" s="1021"/>
      <c r="AM1221" s="1022"/>
      <c r="AN1221" s="1022"/>
      <c r="AO1221" s="1023"/>
    </row>
    <row r="1222" spans="1:41" ht="18.75" hidden="1" customHeight="1" x14ac:dyDescent="0.4">
      <c r="A1222" s="324" t="s">
        <v>462</v>
      </c>
      <c r="B1222" s="324" t="s">
        <v>163</v>
      </c>
      <c r="C1222" s="324" t="s">
        <v>462</v>
      </c>
      <c r="D1222" s="324" t="s">
        <v>462</v>
      </c>
      <c r="E1222" s="324" t="s">
        <v>462</v>
      </c>
      <c r="F1222" s="324" t="s">
        <v>163</v>
      </c>
      <c r="G1222" s="324" t="s">
        <v>462</v>
      </c>
      <c r="H1222" s="324" t="s">
        <v>462</v>
      </c>
      <c r="I1222" s="324" t="s">
        <v>462</v>
      </c>
      <c r="J1222" s="365"/>
      <c r="K1222" s="366"/>
      <c r="L1222" s="367"/>
      <c r="M1222" s="368"/>
      <c r="N1222" s="349"/>
      <c r="O1222" s="369"/>
      <c r="P1222" s="380"/>
      <c r="Q1222" s="1028"/>
      <c r="R1222" s="346" t="s">
        <v>473</v>
      </c>
      <c r="S1222" s="447" t="s">
        <v>533</v>
      </c>
      <c r="T1222" s="447"/>
      <c r="U1222" s="449"/>
      <c r="V1222" s="449" t="s">
        <v>473</v>
      </c>
      <c r="W1222" s="447" t="s">
        <v>534</v>
      </c>
      <c r="X1222" s="449"/>
      <c r="Y1222" s="449"/>
      <c r="Z1222" s="449" t="s">
        <v>473</v>
      </c>
      <c r="AA1222" s="447" t="s">
        <v>535</v>
      </c>
      <c r="AB1222" s="450"/>
      <c r="AC1222" s="447"/>
      <c r="AD1222" s="449" t="s">
        <v>473</v>
      </c>
      <c r="AE1222" s="447" t="s">
        <v>536</v>
      </c>
      <c r="AF1222" s="451"/>
      <c r="AG1222" s="401"/>
      <c r="AH1222" s="448"/>
      <c r="AI1222" s="448"/>
      <c r="AJ1222" s="448"/>
      <c r="AK1222" s="379"/>
      <c r="AL1222" s="1021"/>
      <c r="AM1222" s="1022"/>
      <c r="AN1222" s="1022"/>
      <c r="AO1222" s="1023"/>
    </row>
    <row r="1223" spans="1:41" ht="18.75" hidden="1" customHeight="1" x14ac:dyDescent="0.4">
      <c r="A1223" s="324" t="s">
        <v>462</v>
      </c>
      <c r="B1223" s="324" t="s">
        <v>163</v>
      </c>
      <c r="C1223" s="324" t="s">
        <v>462</v>
      </c>
      <c r="D1223" s="324" t="s">
        <v>462</v>
      </c>
      <c r="E1223" s="324" t="s">
        <v>462</v>
      </c>
      <c r="F1223" s="324" t="s">
        <v>163</v>
      </c>
      <c r="G1223" s="324" t="s">
        <v>462</v>
      </c>
      <c r="H1223" s="324" t="s">
        <v>462</v>
      </c>
      <c r="I1223" s="324" t="s">
        <v>462</v>
      </c>
      <c r="J1223" s="365"/>
      <c r="K1223" s="366"/>
      <c r="L1223" s="367"/>
      <c r="M1223" s="368"/>
      <c r="N1223" s="349"/>
      <c r="O1223" s="369"/>
      <c r="P1223" s="380"/>
      <c r="Q1223" s="1028"/>
      <c r="R1223" s="346" t="s">
        <v>473</v>
      </c>
      <c r="S1223" s="447" t="s">
        <v>537</v>
      </c>
      <c r="T1223" s="447"/>
      <c r="U1223" s="449"/>
      <c r="V1223" s="449" t="s">
        <v>473</v>
      </c>
      <c r="W1223" s="447" t="s">
        <v>538</v>
      </c>
      <c r="X1223" s="449"/>
      <c r="Y1223" s="449"/>
      <c r="Z1223" s="449" t="s">
        <v>473</v>
      </c>
      <c r="AA1223" s="447" t="s">
        <v>539</v>
      </c>
      <c r="AB1223" s="450"/>
      <c r="AC1223" s="447"/>
      <c r="AD1223" s="449" t="s">
        <v>473</v>
      </c>
      <c r="AE1223" s="447" t="s">
        <v>540</v>
      </c>
      <c r="AF1223" s="451"/>
      <c r="AG1223" s="401"/>
      <c r="AH1223" s="448"/>
      <c r="AI1223" s="448"/>
      <c r="AJ1223" s="448"/>
      <c r="AK1223" s="379"/>
      <c r="AL1223" s="1021"/>
      <c r="AM1223" s="1022"/>
      <c r="AN1223" s="1022"/>
      <c r="AO1223" s="1023"/>
    </row>
    <row r="1224" spans="1:41" ht="18.75" hidden="1" customHeight="1" x14ac:dyDescent="0.4">
      <c r="A1224" s="337" t="s">
        <v>462</v>
      </c>
      <c r="B1224" s="337" t="s">
        <v>163</v>
      </c>
      <c r="C1224" s="337" t="s">
        <v>462</v>
      </c>
      <c r="D1224" s="337" t="s">
        <v>462</v>
      </c>
      <c r="E1224" s="337" t="s">
        <v>462</v>
      </c>
      <c r="F1224" s="337" t="s">
        <v>163</v>
      </c>
      <c r="G1224" s="337" t="s">
        <v>462</v>
      </c>
      <c r="H1224" s="337" t="s">
        <v>462</v>
      </c>
      <c r="I1224" s="338" t="s">
        <v>462</v>
      </c>
      <c r="J1224" s="365"/>
      <c r="K1224" s="366"/>
      <c r="L1224" s="367"/>
      <c r="M1224" s="368"/>
      <c r="N1224" s="349"/>
      <c r="O1224" s="369"/>
      <c r="P1224" s="380"/>
      <c r="Q1224" s="1028"/>
      <c r="R1224" s="346" t="s">
        <v>473</v>
      </c>
      <c r="S1224" s="447" t="s">
        <v>541</v>
      </c>
      <c r="T1224" s="447"/>
      <c r="U1224" s="449"/>
      <c r="V1224" s="449" t="s">
        <v>473</v>
      </c>
      <c r="W1224" s="447" t="s">
        <v>542</v>
      </c>
      <c r="X1224" s="449"/>
      <c r="Y1224" s="449"/>
      <c r="Z1224" s="449" t="s">
        <v>473</v>
      </c>
      <c r="AA1224" s="447" t="s">
        <v>543</v>
      </c>
      <c r="AB1224" s="450"/>
      <c r="AC1224" s="447"/>
      <c r="AD1224" s="449" t="s">
        <v>473</v>
      </c>
      <c r="AE1224" s="447" t="s">
        <v>544</v>
      </c>
      <c r="AF1224" s="451"/>
      <c r="AG1224" s="401"/>
      <c r="AH1224" s="448"/>
      <c r="AI1224" s="448"/>
      <c r="AJ1224" s="448"/>
      <c r="AK1224" s="379"/>
      <c r="AL1224" s="1021"/>
      <c r="AM1224" s="1022"/>
      <c r="AN1224" s="1022"/>
      <c r="AO1224" s="1023"/>
    </row>
    <row r="1225" spans="1:41" ht="18.75" hidden="1" customHeight="1" x14ac:dyDescent="0.4">
      <c r="A1225" s="344" t="s">
        <v>462</v>
      </c>
      <c r="B1225" s="344" t="s">
        <v>163</v>
      </c>
      <c r="C1225" s="344" t="s">
        <v>462</v>
      </c>
      <c r="D1225" s="344" t="s">
        <v>462</v>
      </c>
      <c r="E1225" s="344" t="s">
        <v>462</v>
      </c>
      <c r="F1225" s="344" t="s">
        <v>163</v>
      </c>
      <c r="G1225" s="344" t="s">
        <v>462</v>
      </c>
      <c r="H1225" s="344" t="s">
        <v>462</v>
      </c>
      <c r="I1225" s="345" t="s">
        <v>462</v>
      </c>
      <c r="J1225" s="402"/>
      <c r="K1225" s="403"/>
      <c r="L1225" s="404"/>
      <c r="M1225" s="405"/>
      <c r="N1225" s="406"/>
      <c r="O1225" s="407"/>
      <c r="P1225" s="408"/>
      <c r="Q1225" s="1040"/>
      <c r="R1225" s="409" t="s">
        <v>473</v>
      </c>
      <c r="S1225" s="410" t="s">
        <v>545</v>
      </c>
      <c r="T1225" s="410"/>
      <c r="U1225" s="411"/>
      <c r="V1225" s="411"/>
      <c r="W1225" s="410"/>
      <c r="X1225" s="411"/>
      <c r="Y1225" s="411"/>
      <c r="Z1225" s="411"/>
      <c r="AA1225" s="410"/>
      <c r="AB1225" s="412"/>
      <c r="AC1225" s="410"/>
      <c r="AD1225" s="411"/>
      <c r="AE1225" s="410"/>
      <c r="AF1225" s="413"/>
      <c r="AG1225" s="414"/>
      <c r="AH1225" s="415"/>
      <c r="AI1225" s="415"/>
      <c r="AJ1225" s="415"/>
      <c r="AK1225" s="416"/>
      <c r="AL1225" s="1024"/>
      <c r="AM1225" s="1025"/>
      <c r="AN1225" s="1025"/>
      <c r="AO1225" s="1026"/>
    </row>
    <row r="1226" spans="1:41" hidden="1" x14ac:dyDescent="0.4">
      <c r="A1226" s="324" t="s">
        <v>461</v>
      </c>
      <c r="B1226" s="324" t="s">
        <v>462</v>
      </c>
      <c r="C1226" s="324" t="s">
        <v>462</v>
      </c>
      <c r="D1226" s="324" t="s">
        <v>462</v>
      </c>
      <c r="E1226" s="324" t="s">
        <v>462</v>
      </c>
      <c r="F1226" s="324" t="s">
        <v>462</v>
      </c>
      <c r="G1226" s="324" t="s">
        <v>460</v>
      </c>
      <c r="H1226" s="324" t="s">
        <v>163</v>
      </c>
      <c r="I1226" s="324" t="s">
        <v>163</v>
      </c>
      <c r="J1226" s="325"/>
      <c r="K1226" s="325"/>
      <c r="L1226" s="326"/>
      <c r="M1226" s="326"/>
      <c r="N1226" s="326"/>
      <c r="O1226" s="326"/>
      <c r="P1226" s="326"/>
      <c r="Q1226" s="326"/>
      <c r="R1226" s="326"/>
      <c r="S1226" s="326"/>
      <c r="T1226" s="326"/>
      <c r="U1226" s="326"/>
      <c r="V1226" s="326"/>
      <c r="W1226" s="326"/>
      <c r="X1226" s="326"/>
      <c r="Y1226" s="326"/>
      <c r="Z1226" s="326"/>
      <c r="AA1226" s="326"/>
      <c r="AB1226" s="326"/>
      <c r="AC1226" s="326"/>
      <c r="AD1226" s="326"/>
      <c r="AE1226" s="326"/>
      <c r="AF1226" s="326"/>
      <c r="AG1226" s="326"/>
      <c r="AH1226" s="326"/>
      <c r="AI1226" s="326"/>
      <c r="AJ1226" s="326"/>
      <c r="AK1226" s="326"/>
      <c r="AL1226" s="326"/>
      <c r="AM1226" s="326"/>
      <c r="AN1226" s="326"/>
      <c r="AO1226" s="326"/>
    </row>
    <row r="1227" spans="1:41" hidden="1" x14ac:dyDescent="0.4">
      <c r="A1227" s="324" t="s">
        <v>462</v>
      </c>
      <c r="B1227" s="324" t="s">
        <v>462</v>
      </c>
      <c r="C1227" s="324" t="s">
        <v>462</v>
      </c>
      <c r="D1227" s="324" t="s">
        <v>462</v>
      </c>
      <c r="E1227" s="324" t="s">
        <v>462</v>
      </c>
      <c r="F1227" s="324" t="s">
        <v>462</v>
      </c>
      <c r="G1227" s="324" t="s">
        <v>163</v>
      </c>
      <c r="H1227" s="324" t="s">
        <v>163</v>
      </c>
      <c r="I1227" s="324" t="s">
        <v>163</v>
      </c>
      <c r="J1227" s="325"/>
      <c r="K1227" s="325"/>
      <c r="L1227" s="326"/>
      <c r="M1227" s="326"/>
      <c r="N1227" s="326"/>
      <c r="O1227" s="326"/>
      <c r="P1227" s="326"/>
      <c r="Q1227" s="326"/>
      <c r="R1227" s="326"/>
      <c r="S1227" s="326"/>
      <c r="T1227" s="326"/>
      <c r="U1227" s="326"/>
      <c r="V1227" s="326"/>
      <c r="W1227" s="326"/>
      <c r="X1227" s="326"/>
      <c r="Y1227" s="326"/>
      <c r="Z1227" s="326"/>
      <c r="AA1227" s="326"/>
      <c r="AB1227" s="326"/>
      <c r="AC1227" s="326"/>
      <c r="AD1227" s="326"/>
      <c r="AE1227" s="326"/>
      <c r="AF1227" s="326"/>
      <c r="AG1227" s="326"/>
      <c r="AH1227" s="326"/>
      <c r="AI1227" s="326"/>
      <c r="AJ1227" s="326"/>
      <c r="AK1227" s="326"/>
      <c r="AL1227" s="326"/>
      <c r="AM1227" s="326"/>
      <c r="AN1227" s="326"/>
      <c r="AO1227" s="326"/>
    </row>
    <row r="1228" spans="1:41" hidden="1" x14ac:dyDescent="0.4">
      <c r="A1228" s="324" t="s">
        <v>462</v>
      </c>
      <c r="B1228" s="324" t="s">
        <v>462</v>
      </c>
      <c r="C1228" s="324" t="s">
        <v>462</v>
      </c>
      <c r="D1228" s="324" t="s">
        <v>462</v>
      </c>
      <c r="E1228" s="324" t="s">
        <v>462</v>
      </c>
      <c r="F1228" s="324" t="s">
        <v>462</v>
      </c>
      <c r="G1228" s="324" t="s">
        <v>163</v>
      </c>
      <c r="H1228" s="324" t="s">
        <v>163</v>
      </c>
      <c r="I1228" s="324" t="s">
        <v>163</v>
      </c>
      <c r="J1228" s="325"/>
      <c r="K1228" s="325"/>
      <c r="L1228" s="326"/>
      <c r="M1228" s="326"/>
      <c r="N1228" s="326"/>
      <c r="O1228" s="326"/>
      <c r="P1228" s="400"/>
      <c r="Q1228" s="326"/>
      <c r="R1228" s="326"/>
      <c r="S1228" s="326"/>
      <c r="T1228" s="326"/>
      <c r="U1228" s="326"/>
      <c r="V1228" s="326"/>
      <c r="W1228" s="326"/>
      <c r="X1228" s="326"/>
      <c r="Y1228" s="326"/>
      <c r="Z1228" s="326"/>
      <c r="AA1228" s="326"/>
      <c r="AB1228" s="326"/>
      <c r="AC1228" s="326"/>
      <c r="AD1228" s="326"/>
      <c r="AE1228" s="326"/>
      <c r="AF1228" s="326"/>
      <c r="AG1228" s="326"/>
      <c r="AH1228" s="326"/>
      <c r="AI1228" s="326"/>
      <c r="AJ1228" s="326"/>
      <c r="AK1228" s="326"/>
      <c r="AL1228" s="326"/>
      <c r="AM1228" s="326"/>
      <c r="AN1228" s="326"/>
      <c r="AO1228" s="326"/>
    </row>
    <row r="1229" spans="1:41" ht="20.25" hidden="1" customHeight="1" x14ac:dyDescent="0.4">
      <c r="A1229" s="324" t="s">
        <v>462</v>
      </c>
      <c r="B1229" s="324" t="s">
        <v>462</v>
      </c>
      <c r="C1229" s="324" t="s">
        <v>462</v>
      </c>
      <c r="D1229" s="324" t="s">
        <v>462</v>
      </c>
      <c r="E1229" s="324" t="s">
        <v>462</v>
      </c>
      <c r="F1229" s="324" t="s">
        <v>462</v>
      </c>
      <c r="G1229" s="324" t="s">
        <v>163</v>
      </c>
      <c r="H1229" s="324" t="s">
        <v>163</v>
      </c>
      <c r="I1229" s="324" t="s">
        <v>163</v>
      </c>
      <c r="J1229" s="466" t="s">
        <v>781</v>
      </c>
      <c r="K1229" s="466"/>
      <c r="L1229" s="326"/>
      <c r="M1229" s="326"/>
      <c r="N1229" s="326"/>
      <c r="O1229" s="326"/>
      <c r="P1229" s="400"/>
      <c r="Q1229" s="326"/>
      <c r="R1229" s="326"/>
      <c r="S1229" s="326"/>
      <c r="T1229" s="326"/>
      <c r="U1229" s="326"/>
      <c r="V1229" s="326"/>
      <c r="W1229" s="326"/>
      <c r="X1229" s="326"/>
      <c r="Y1229" s="326"/>
      <c r="Z1229" s="326"/>
      <c r="AA1229" s="326"/>
      <c r="AB1229" s="326"/>
      <c r="AC1229" s="326"/>
      <c r="AD1229" s="326"/>
      <c r="AE1229" s="326"/>
      <c r="AF1229" s="326"/>
      <c r="AG1229" s="326"/>
      <c r="AH1229" s="326"/>
      <c r="AI1229" s="326"/>
      <c r="AJ1229" s="326"/>
      <c r="AK1229" s="326"/>
      <c r="AL1229" s="326"/>
      <c r="AM1229" s="326"/>
      <c r="AN1229" s="326"/>
      <c r="AO1229" s="326"/>
    </row>
    <row r="1230" spans="1:41" ht="20.25" hidden="1" customHeight="1" x14ac:dyDescent="0.4">
      <c r="A1230" s="324" t="s">
        <v>462</v>
      </c>
      <c r="B1230" s="324" t="s">
        <v>462</v>
      </c>
      <c r="C1230" s="324" t="s">
        <v>462</v>
      </c>
      <c r="D1230" s="324" t="s">
        <v>462</v>
      </c>
      <c r="E1230" s="324" t="s">
        <v>462</v>
      </c>
      <c r="F1230" s="324" t="s">
        <v>462</v>
      </c>
      <c r="G1230" s="324" t="s">
        <v>163</v>
      </c>
      <c r="H1230" s="324" t="s">
        <v>163</v>
      </c>
      <c r="I1230" s="324" t="s">
        <v>163</v>
      </c>
      <c r="J1230" s="1041" t="s">
        <v>782</v>
      </c>
      <c r="K1230" s="1041"/>
      <c r="L1230" s="1041"/>
      <c r="M1230" s="1041"/>
      <c r="N1230" s="1041"/>
      <c r="O1230" s="1041"/>
      <c r="P1230" s="1041"/>
      <c r="Q1230" s="1041"/>
      <c r="R1230" s="1041"/>
      <c r="S1230" s="1041"/>
      <c r="T1230" s="1041"/>
      <c r="U1230" s="1041"/>
      <c r="V1230" s="1041"/>
      <c r="W1230" s="1041"/>
      <c r="X1230" s="1041"/>
      <c r="Y1230" s="1041"/>
      <c r="Z1230" s="1041"/>
      <c r="AA1230" s="1041"/>
      <c r="AB1230" s="1041"/>
      <c r="AC1230" s="1041"/>
      <c r="AD1230" s="1041"/>
      <c r="AE1230" s="1041"/>
      <c r="AF1230" s="1041"/>
      <c r="AG1230" s="1041"/>
      <c r="AH1230" s="1041"/>
      <c r="AI1230" s="1041"/>
      <c r="AJ1230" s="1041"/>
      <c r="AK1230" s="1041"/>
      <c r="AL1230" s="1041"/>
      <c r="AM1230" s="1041"/>
      <c r="AN1230" s="1041"/>
      <c r="AO1230" s="1041"/>
    </row>
    <row r="1231" spans="1:41" ht="20.25" hidden="1" customHeight="1" x14ac:dyDescent="0.4">
      <c r="A1231" s="324" t="s">
        <v>462</v>
      </c>
      <c r="B1231" s="324" t="s">
        <v>462</v>
      </c>
      <c r="C1231" s="324" t="s">
        <v>462</v>
      </c>
      <c r="D1231" s="324" t="s">
        <v>462</v>
      </c>
      <c r="E1231" s="324" t="s">
        <v>462</v>
      </c>
      <c r="F1231" s="324" t="s">
        <v>462</v>
      </c>
      <c r="G1231" s="324" t="s">
        <v>163</v>
      </c>
      <c r="H1231" s="324" t="s">
        <v>163</v>
      </c>
      <c r="I1231" s="324" t="s">
        <v>163</v>
      </c>
      <c r="J1231" s="325"/>
      <c r="K1231" s="325"/>
      <c r="L1231" s="326"/>
      <c r="M1231" s="326"/>
      <c r="N1231" s="326"/>
      <c r="O1231" s="326"/>
      <c r="P1231" s="400"/>
      <c r="Q1231" s="326"/>
      <c r="R1231" s="326"/>
      <c r="S1231" s="326"/>
      <c r="T1231" s="326"/>
      <c r="U1231" s="326"/>
      <c r="V1231" s="326"/>
      <c r="W1231" s="326"/>
      <c r="X1231" s="326"/>
      <c r="Y1231" s="326"/>
      <c r="Z1231" s="326"/>
      <c r="AA1231" s="326"/>
      <c r="AB1231" s="326"/>
      <c r="AC1231" s="326"/>
      <c r="AD1231" s="326"/>
      <c r="AE1231" s="326"/>
      <c r="AF1231" s="326"/>
      <c r="AG1231" s="326"/>
      <c r="AH1231" s="326"/>
      <c r="AI1231" s="326"/>
      <c r="AJ1231" s="326"/>
      <c r="AK1231" s="326"/>
      <c r="AL1231" s="326"/>
      <c r="AM1231" s="326"/>
      <c r="AN1231" s="326"/>
      <c r="AO1231" s="326"/>
    </row>
    <row r="1232" spans="1:41" ht="30" hidden="1" customHeight="1" x14ac:dyDescent="0.4">
      <c r="A1232" s="324" t="s">
        <v>462</v>
      </c>
      <c r="B1232" s="324" t="s">
        <v>462</v>
      </c>
      <c r="C1232" s="324" t="s">
        <v>462</v>
      </c>
      <c r="D1232" s="324" t="s">
        <v>462</v>
      </c>
      <c r="E1232" s="324" t="s">
        <v>462</v>
      </c>
      <c r="F1232" s="324" t="s">
        <v>462</v>
      </c>
      <c r="G1232" s="324" t="s">
        <v>163</v>
      </c>
      <c r="H1232" s="324" t="s">
        <v>163</v>
      </c>
      <c r="I1232" s="324" t="s">
        <v>163</v>
      </c>
      <c r="J1232" s="325"/>
      <c r="K1232" s="325"/>
      <c r="L1232" s="326"/>
      <c r="M1232" s="326"/>
      <c r="N1232" s="326"/>
      <c r="O1232" s="326"/>
      <c r="P1232" s="400"/>
      <c r="Q1232" s="326"/>
      <c r="R1232" s="326"/>
      <c r="S1232" s="325"/>
      <c r="T1232" s="325"/>
      <c r="U1232" s="325"/>
      <c r="V1232" s="325"/>
      <c r="W1232" s="325"/>
      <c r="X1232" s="325"/>
      <c r="Y1232" s="325"/>
      <c r="Z1232" s="325"/>
      <c r="AA1232" s="325"/>
      <c r="AB1232" s="1012" t="s">
        <v>783</v>
      </c>
      <c r="AC1232" s="1012"/>
      <c r="AD1232" s="1012"/>
      <c r="AE1232" s="1012"/>
      <c r="AF1232" s="330"/>
      <c r="AG1232" s="331"/>
      <c r="AH1232" s="331"/>
      <c r="AI1232" s="331"/>
      <c r="AJ1232" s="331"/>
      <c r="AK1232" s="331"/>
      <c r="AL1232" s="331"/>
      <c r="AM1232" s="331"/>
      <c r="AN1232" s="331"/>
      <c r="AO1232" s="332"/>
    </row>
    <row r="1233" spans="1:41" ht="20.25" hidden="1" customHeight="1" x14ac:dyDescent="0.4">
      <c r="A1233" s="344" t="s">
        <v>462</v>
      </c>
      <c r="B1233" s="344" t="s">
        <v>462</v>
      </c>
      <c r="C1233" s="344" t="s">
        <v>462</v>
      </c>
      <c r="D1233" s="344" t="s">
        <v>462</v>
      </c>
      <c r="E1233" s="344" t="s">
        <v>462</v>
      </c>
      <c r="F1233" s="344" t="s">
        <v>462</v>
      </c>
      <c r="G1233" s="344" t="s">
        <v>163</v>
      </c>
      <c r="H1233" s="344" t="s">
        <v>163</v>
      </c>
      <c r="I1233" s="344" t="s">
        <v>163</v>
      </c>
      <c r="J1233" s="325"/>
      <c r="K1233" s="325"/>
      <c r="L1233" s="326"/>
      <c r="M1233" s="326"/>
      <c r="N1233" s="326"/>
      <c r="O1233" s="326"/>
      <c r="P1233" s="400"/>
      <c r="Q1233" s="326"/>
      <c r="R1233" s="326"/>
      <c r="S1233" s="326"/>
      <c r="T1233" s="326"/>
      <c r="U1233" s="326"/>
      <c r="V1233" s="326"/>
      <c r="W1233" s="326"/>
      <c r="X1233" s="326"/>
      <c r="Y1233" s="326"/>
      <c r="Z1233" s="326"/>
      <c r="AA1233" s="326"/>
      <c r="AB1233" s="326"/>
      <c r="AC1233" s="326"/>
      <c r="AD1233" s="326"/>
      <c r="AE1233" s="326"/>
      <c r="AF1233" s="326"/>
      <c r="AG1233" s="326"/>
      <c r="AH1233" s="326"/>
      <c r="AI1233" s="326"/>
      <c r="AJ1233" s="326"/>
      <c r="AK1233" s="326"/>
      <c r="AL1233" s="326"/>
      <c r="AM1233" s="326"/>
      <c r="AN1233" s="326"/>
      <c r="AO1233" s="326"/>
    </row>
    <row r="1234" spans="1:41" ht="18" hidden="1" customHeight="1" x14ac:dyDescent="0.4">
      <c r="A1234" s="324" t="s">
        <v>462</v>
      </c>
      <c r="B1234" s="324" t="s">
        <v>462</v>
      </c>
      <c r="C1234" s="324" t="s">
        <v>462</v>
      </c>
      <c r="D1234" s="324" t="s">
        <v>462</v>
      </c>
      <c r="E1234" s="324" t="s">
        <v>462</v>
      </c>
      <c r="F1234" s="324" t="s">
        <v>462</v>
      </c>
      <c r="G1234" s="324" t="s">
        <v>163</v>
      </c>
      <c r="H1234" s="324" t="s">
        <v>163</v>
      </c>
      <c r="I1234" s="324" t="s">
        <v>163</v>
      </c>
      <c r="J1234" s="1012" t="s">
        <v>753</v>
      </c>
      <c r="K1234" s="1012"/>
      <c r="L1234" s="1012"/>
      <c r="M1234" s="1012" t="s">
        <v>467</v>
      </c>
      <c r="N1234" s="1012"/>
      <c r="O1234" s="1042" t="s">
        <v>468</v>
      </c>
      <c r="P1234" s="1042"/>
      <c r="Q1234" s="1012" t="s">
        <v>754</v>
      </c>
      <c r="R1234" s="1012"/>
      <c r="S1234" s="1012"/>
      <c r="T1234" s="1012"/>
      <c r="U1234" s="1012"/>
      <c r="V1234" s="1012"/>
      <c r="W1234" s="1012"/>
      <c r="X1234" s="1012"/>
      <c r="Y1234" s="1012"/>
      <c r="Z1234" s="1012"/>
      <c r="AA1234" s="1012"/>
      <c r="AB1234" s="1012"/>
      <c r="AC1234" s="1012"/>
      <c r="AD1234" s="1012"/>
      <c r="AE1234" s="1012"/>
      <c r="AF1234" s="1012"/>
      <c r="AG1234" s="1012"/>
      <c r="AH1234" s="1012" t="s">
        <v>348</v>
      </c>
      <c r="AI1234" s="1012"/>
      <c r="AJ1234" s="1012"/>
      <c r="AK1234" s="1012"/>
      <c r="AL1234" s="1012" t="s">
        <v>470</v>
      </c>
      <c r="AM1234" s="1012"/>
      <c r="AN1234" s="1012"/>
      <c r="AO1234" s="1013"/>
    </row>
    <row r="1235" spans="1:41" ht="18.75" hidden="1" customHeight="1" x14ac:dyDescent="0.4">
      <c r="A1235" s="324" t="s">
        <v>462</v>
      </c>
      <c r="B1235" s="324" t="s">
        <v>462</v>
      </c>
      <c r="C1235" s="324" t="s">
        <v>462</v>
      </c>
      <c r="D1235" s="324" t="s">
        <v>462</v>
      </c>
      <c r="E1235" s="324" t="s">
        <v>462</v>
      </c>
      <c r="F1235" s="324" t="s">
        <v>462</v>
      </c>
      <c r="G1235" s="324" t="s">
        <v>163</v>
      </c>
      <c r="H1235" s="324" t="s">
        <v>163</v>
      </c>
      <c r="I1235" s="324" t="s">
        <v>163</v>
      </c>
      <c r="J1235" s="1010" t="s">
        <v>471</v>
      </c>
      <c r="K1235" s="1010"/>
      <c r="L1235" s="1011"/>
      <c r="M1235" s="468"/>
      <c r="N1235" s="445"/>
      <c r="O1235" s="353"/>
      <c r="P1235" s="491"/>
      <c r="Q1235" s="1014" t="s">
        <v>472</v>
      </c>
      <c r="R1235" s="444" t="s">
        <v>473</v>
      </c>
      <c r="S1235" s="340" t="s">
        <v>474</v>
      </c>
      <c r="T1235" s="341"/>
      <c r="U1235" s="341"/>
      <c r="V1235" s="444" t="s">
        <v>473</v>
      </c>
      <c r="W1235" s="340" t="s">
        <v>475</v>
      </c>
      <c r="X1235" s="341"/>
      <c r="Y1235" s="341"/>
      <c r="Z1235" s="444" t="s">
        <v>473</v>
      </c>
      <c r="AA1235" s="340" t="s">
        <v>476</v>
      </c>
      <c r="AB1235" s="341"/>
      <c r="AC1235" s="341"/>
      <c r="AD1235" s="444" t="s">
        <v>473</v>
      </c>
      <c r="AE1235" s="340" t="s">
        <v>477</v>
      </c>
      <c r="AF1235" s="341"/>
      <c r="AG1235" s="342"/>
      <c r="AH1235" s="1016"/>
      <c r="AI1235" s="1016"/>
      <c r="AJ1235" s="1016"/>
      <c r="AK1235" s="1016"/>
      <c r="AL1235" s="1016"/>
      <c r="AM1235" s="1016"/>
      <c r="AN1235" s="1016"/>
      <c r="AO1235" s="1036"/>
    </row>
    <row r="1236" spans="1:41" ht="18.75" hidden="1" customHeight="1" x14ac:dyDescent="0.4">
      <c r="A1236" s="344" t="s">
        <v>462</v>
      </c>
      <c r="B1236" s="344" t="s">
        <v>462</v>
      </c>
      <c r="C1236" s="344" t="s">
        <v>462</v>
      </c>
      <c r="D1236" s="344" t="s">
        <v>462</v>
      </c>
      <c r="E1236" s="344" t="s">
        <v>462</v>
      </c>
      <c r="F1236" s="344" t="s">
        <v>462</v>
      </c>
      <c r="G1236" s="344" t="s">
        <v>163</v>
      </c>
      <c r="H1236" s="344" t="s">
        <v>163</v>
      </c>
      <c r="I1236" s="345" t="s">
        <v>163</v>
      </c>
      <c r="J1236" s="1012"/>
      <c r="K1236" s="1012"/>
      <c r="L1236" s="1013"/>
      <c r="M1236" s="469"/>
      <c r="N1236" s="470"/>
      <c r="O1236" s="405"/>
      <c r="P1236" s="414"/>
      <c r="Q1236" s="1015"/>
      <c r="R1236" s="409" t="s">
        <v>473</v>
      </c>
      <c r="S1236" s="410" t="s">
        <v>479</v>
      </c>
      <c r="T1236" s="471"/>
      <c r="U1236" s="471"/>
      <c r="V1236" s="411" t="s">
        <v>473</v>
      </c>
      <c r="W1236" s="410" t="s">
        <v>480</v>
      </c>
      <c r="X1236" s="471"/>
      <c r="Y1236" s="471"/>
      <c r="Z1236" s="411" t="s">
        <v>473</v>
      </c>
      <c r="AA1236" s="410" t="s">
        <v>481</v>
      </c>
      <c r="AB1236" s="471"/>
      <c r="AC1236" s="471"/>
      <c r="AD1236" s="411" t="s">
        <v>473</v>
      </c>
      <c r="AE1236" s="410" t="s">
        <v>482</v>
      </c>
      <c r="AF1236" s="471"/>
      <c r="AG1236" s="406"/>
      <c r="AH1236" s="1017"/>
      <c r="AI1236" s="1017"/>
      <c r="AJ1236" s="1017"/>
      <c r="AK1236" s="1017"/>
      <c r="AL1236" s="1017"/>
      <c r="AM1236" s="1017"/>
      <c r="AN1236" s="1017"/>
      <c r="AO1236" s="1037"/>
    </row>
    <row r="1237" spans="1:41" ht="18.75" hidden="1" customHeight="1" x14ac:dyDescent="0.4">
      <c r="A1237" s="324" t="s">
        <v>462</v>
      </c>
      <c r="B1237" s="324" t="s">
        <v>462</v>
      </c>
      <c r="C1237" s="324" t="s">
        <v>462</v>
      </c>
      <c r="D1237" s="324" t="s">
        <v>462</v>
      </c>
      <c r="E1237" s="324" t="s">
        <v>462</v>
      </c>
      <c r="F1237" s="324" t="s">
        <v>462</v>
      </c>
      <c r="G1237" s="324" t="s">
        <v>462</v>
      </c>
      <c r="H1237" s="324" t="s">
        <v>163</v>
      </c>
      <c r="I1237" s="324" t="s">
        <v>462</v>
      </c>
      <c r="J1237" s="350"/>
      <c r="K1237" s="351"/>
      <c r="L1237" s="418"/>
      <c r="M1237" s="354"/>
      <c r="N1237" s="342"/>
      <c r="O1237" s="354"/>
      <c r="P1237" s="492"/>
      <c r="Q1237" s="493" t="s">
        <v>483</v>
      </c>
      <c r="R1237" s="356" t="s">
        <v>473</v>
      </c>
      <c r="S1237" s="357" t="s">
        <v>484</v>
      </c>
      <c r="T1237" s="357"/>
      <c r="U1237" s="358"/>
      <c r="V1237" s="359" t="s">
        <v>473</v>
      </c>
      <c r="W1237" s="357" t="s">
        <v>485</v>
      </c>
      <c r="X1237" s="357"/>
      <c r="Y1237" s="358"/>
      <c r="Z1237" s="359" t="s">
        <v>473</v>
      </c>
      <c r="AA1237" s="360" t="s">
        <v>486</v>
      </c>
      <c r="AB1237" s="360"/>
      <c r="AC1237" s="360"/>
      <c r="AD1237" s="360"/>
      <c r="AE1237" s="360"/>
      <c r="AF1237" s="360"/>
      <c r="AG1237" s="452"/>
      <c r="AH1237" s="363" t="s">
        <v>473</v>
      </c>
      <c r="AI1237" s="340" t="s">
        <v>487</v>
      </c>
      <c r="AJ1237" s="340"/>
      <c r="AK1237" s="364"/>
      <c r="AL1237" s="363" t="s">
        <v>473</v>
      </c>
      <c r="AM1237" s="340" t="s">
        <v>487</v>
      </c>
      <c r="AN1237" s="340"/>
      <c r="AO1237" s="364"/>
    </row>
    <row r="1238" spans="1:41" ht="18.75" hidden="1" customHeight="1" x14ac:dyDescent="0.4">
      <c r="A1238" s="324" t="s">
        <v>462</v>
      </c>
      <c r="B1238" s="324" t="s">
        <v>462</v>
      </c>
      <c r="C1238" s="324" t="s">
        <v>462</v>
      </c>
      <c r="D1238" s="324" t="s">
        <v>462</v>
      </c>
      <c r="E1238" s="324" t="s">
        <v>462</v>
      </c>
      <c r="F1238" s="324" t="s">
        <v>462</v>
      </c>
      <c r="G1238" s="324" t="s">
        <v>462</v>
      </c>
      <c r="H1238" s="324" t="s">
        <v>163</v>
      </c>
      <c r="I1238" s="324" t="s">
        <v>462</v>
      </c>
      <c r="J1238" s="365"/>
      <c r="K1238" s="366"/>
      <c r="L1238" s="420"/>
      <c r="M1238" s="369"/>
      <c r="N1238" s="349"/>
      <c r="O1238" s="369"/>
      <c r="P1238" s="494"/>
      <c r="Q1238" s="370" t="s">
        <v>488</v>
      </c>
      <c r="R1238" s="371" t="s">
        <v>473</v>
      </c>
      <c r="S1238" s="372" t="s">
        <v>489</v>
      </c>
      <c r="T1238" s="373"/>
      <c r="U1238" s="374"/>
      <c r="V1238" s="375" t="s">
        <v>473</v>
      </c>
      <c r="W1238" s="372" t="s">
        <v>490</v>
      </c>
      <c r="X1238" s="376"/>
      <c r="Y1238" s="376"/>
      <c r="Z1238" s="373"/>
      <c r="AA1238" s="373"/>
      <c r="AB1238" s="373"/>
      <c r="AC1238" s="373"/>
      <c r="AD1238" s="373"/>
      <c r="AE1238" s="373"/>
      <c r="AF1238" s="373"/>
      <c r="AG1238" s="386"/>
      <c r="AH1238" s="346" t="s">
        <v>473</v>
      </c>
      <c r="AI1238" s="347" t="s">
        <v>491</v>
      </c>
      <c r="AJ1238" s="378"/>
      <c r="AK1238" s="379"/>
      <c r="AL1238" s="346" t="s">
        <v>473</v>
      </c>
      <c r="AM1238" s="347" t="s">
        <v>491</v>
      </c>
      <c r="AN1238" s="378"/>
      <c r="AO1238" s="379"/>
    </row>
    <row r="1239" spans="1:41" ht="19.5" hidden="1" customHeight="1" x14ac:dyDescent="0.4">
      <c r="A1239" s="324" t="s">
        <v>462</v>
      </c>
      <c r="B1239" s="324" t="s">
        <v>462</v>
      </c>
      <c r="C1239" s="324" t="s">
        <v>462</v>
      </c>
      <c r="D1239" s="324" t="s">
        <v>462</v>
      </c>
      <c r="E1239" s="324" t="s">
        <v>462</v>
      </c>
      <c r="F1239" s="324" t="s">
        <v>462</v>
      </c>
      <c r="G1239" s="324" t="s">
        <v>462</v>
      </c>
      <c r="H1239" s="324" t="s">
        <v>163</v>
      </c>
      <c r="I1239" s="324" t="s">
        <v>462</v>
      </c>
      <c r="J1239" s="365"/>
      <c r="K1239" s="366"/>
      <c r="L1239" s="367"/>
      <c r="M1239" s="368"/>
      <c r="N1239" s="349"/>
      <c r="O1239" s="369"/>
      <c r="P1239" s="380"/>
      <c r="Q1239" s="370" t="s">
        <v>492</v>
      </c>
      <c r="R1239" s="371" t="s">
        <v>473</v>
      </c>
      <c r="S1239" s="372" t="s">
        <v>489</v>
      </c>
      <c r="T1239" s="373"/>
      <c r="U1239" s="374"/>
      <c r="V1239" s="375" t="s">
        <v>473</v>
      </c>
      <c r="W1239" s="372" t="s">
        <v>493</v>
      </c>
      <c r="X1239" s="375"/>
      <c r="Y1239" s="372"/>
      <c r="Z1239" s="376"/>
      <c r="AA1239" s="376"/>
      <c r="AB1239" s="376"/>
      <c r="AC1239" s="376"/>
      <c r="AD1239" s="376"/>
      <c r="AE1239" s="376"/>
      <c r="AF1239" s="376"/>
      <c r="AG1239" s="382"/>
      <c r="AH1239" s="378"/>
      <c r="AI1239" s="378"/>
      <c r="AJ1239" s="378"/>
      <c r="AK1239" s="379"/>
      <c r="AL1239" s="383"/>
      <c r="AM1239" s="378"/>
      <c r="AN1239" s="378"/>
      <c r="AO1239" s="379"/>
    </row>
    <row r="1240" spans="1:41" ht="19.5" hidden="1" customHeight="1" x14ac:dyDescent="0.4">
      <c r="A1240" s="324" t="s">
        <v>462</v>
      </c>
      <c r="B1240" s="324" t="s">
        <v>462</v>
      </c>
      <c r="C1240" s="324" t="s">
        <v>462</v>
      </c>
      <c r="D1240" s="324" t="s">
        <v>462</v>
      </c>
      <c r="E1240" s="324" t="s">
        <v>462</v>
      </c>
      <c r="F1240" s="324" t="s">
        <v>462</v>
      </c>
      <c r="G1240" s="324" t="s">
        <v>462</v>
      </c>
      <c r="H1240" s="324" t="s">
        <v>163</v>
      </c>
      <c r="I1240" s="324" t="s">
        <v>462</v>
      </c>
      <c r="J1240" s="365"/>
      <c r="K1240" s="366"/>
      <c r="L1240" s="367"/>
      <c r="M1240" s="368"/>
      <c r="N1240" s="349"/>
      <c r="O1240" s="369"/>
      <c r="P1240" s="380"/>
      <c r="Q1240" s="370" t="s">
        <v>494</v>
      </c>
      <c r="R1240" s="371" t="s">
        <v>473</v>
      </c>
      <c r="S1240" s="372" t="s">
        <v>489</v>
      </c>
      <c r="T1240" s="373"/>
      <c r="U1240" s="374"/>
      <c r="V1240" s="375" t="s">
        <v>473</v>
      </c>
      <c r="W1240" s="372" t="s">
        <v>493</v>
      </c>
      <c r="X1240" s="375"/>
      <c r="Y1240" s="372"/>
      <c r="Z1240" s="376"/>
      <c r="AA1240" s="376"/>
      <c r="AB1240" s="376"/>
      <c r="AC1240" s="376"/>
      <c r="AD1240" s="376"/>
      <c r="AE1240" s="376"/>
      <c r="AF1240" s="376"/>
      <c r="AG1240" s="382"/>
      <c r="AH1240" s="378"/>
      <c r="AI1240" s="378"/>
      <c r="AJ1240" s="378"/>
      <c r="AK1240" s="379"/>
      <c r="AL1240" s="383"/>
      <c r="AM1240" s="378"/>
      <c r="AN1240" s="378"/>
      <c r="AO1240" s="379"/>
    </row>
    <row r="1241" spans="1:41" ht="18.75" hidden="1" customHeight="1" x14ac:dyDescent="0.4">
      <c r="A1241" s="324" t="s">
        <v>462</v>
      </c>
      <c r="B1241" s="324" t="s">
        <v>462</v>
      </c>
      <c r="C1241" s="324" t="s">
        <v>462</v>
      </c>
      <c r="D1241" s="324" t="s">
        <v>462</v>
      </c>
      <c r="E1241" s="324" t="s">
        <v>462</v>
      </c>
      <c r="F1241" s="324" t="s">
        <v>462</v>
      </c>
      <c r="G1241" s="324" t="s">
        <v>462</v>
      </c>
      <c r="H1241" s="324" t="s">
        <v>163</v>
      </c>
      <c r="I1241" s="324" t="s">
        <v>462</v>
      </c>
      <c r="J1241" s="365"/>
      <c r="K1241" s="366"/>
      <c r="L1241" s="420"/>
      <c r="M1241" s="369"/>
      <c r="N1241" s="349"/>
      <c r="O1241" s="369"/>
      <c r="P1241" s="494"/>
      <c r="Q1241" s="429" t="s">
        <v>784</v>
      </c>
      <c r="R1241" s="394" t="s">
        <v>473</v>
      </c>
      <c r="S1241" s="372" t="s">
        <v>484</v>
      </c>
      <c r="T1241" s="372"/>
      <c r="U1241" s="375" t="s">
        <v>473</v>
      </c>
      <c r="V1241" s="372" t="s">
        <v>496</v>
      </c>
      <c r="W1241" s="372"/>
      <c r="X1241" s="399" t="s">
        <v>473</v>
      </c>
      <c r="Y1241" s="372" t="s">
        <v>497</v>
      </c>
      <c r="Z1241" s="393"/>
      <c r="AA1241" s="393"/>
      <c r="AB1241" s="393"/>
      <c r="AC1241" s="393"/>
      <c r="AD1241" s="393"/>
      <c r="AE1241" s="393"/>
      <c r="AF1241" s="393"/>
      <c r="AG1241" s="436"/>
      <c r="AH1241" s="383"/>
      <c r="AI1241" s="378"/>
      <c r="AJ1241" s="378"/>
      <c r="AK1241" s="379"/>
      <c r="AL1241" s="383"/>
      <c r="AM1241" s="378"/>
      <c r="AN1241" s="378"/>
      <c r="AO1241" s="379"/>
    </row>
    <row r="1242" spans="1:41" ht="18.75" hidden="1" customHeight="1" x14ac:dyDescent="0.4">
      <c r="A1242" s="324" t="s">
        <v>462</v>
      </c>
      <c r="B1242" s="324" t="s">
        <v>462</v>
      </c>
      <c r="C1242" s="324" t="s">
        <v>462</v>
      </c>
      <c r="D1242" s="324" t="s">
        <v>462</v>
      </c>
      <c r="E1242" s="324" t="s">
        <v>462</v>
      </c>
      <c r="F1242" s="324" t="s">
        <v>462</v>
      </c>
      <c r="G1242" s="324" t="s">
        <v>462</v>
      </c>
      <c r="H1242" s="324" t="s">
        <v>163</v>
      </c>
      <c r="I1242" s="324" t="s">
        <v>462</v>
      </c>
      <c r="J1242" s="365"/>
      <c r="K1242" s="366"/>
      <c r="L1242" s="420"/>
      <c r="M1242" s="369"/>
      <c r="N1242" s="349"/>
      <c r="O1242" s="369"/>
      <c r="P1242" s="494"/>
      <c r="Q1242" s="1038" t="s">
        <v>785</v>
      </c>
      <c r="R1242" s="1003" t="s">
        <v>473</v>
      </c>
      <c r="S1242" s="1005" t="s">
        <v>484</v>
      </c>
      <c r="T1242" s="1005"/>
      <c r="U1242" s="1007" t="s">
        <v>473</v>
      </c>
      <c r="V1242" s="1005" t="s">
        <v>499</v>
      </c>
      <c r="W1242" s="1005"/>
      <c r="X1242" s="395"/>
      <c r="Y1242" s="395"/>
      <c r="Z1242" s="395"/>
      <c r="AA1242" s="395"/>
      <c r="AB1242" s="395"/>
      <c r="AC1242" s="395"/>
      <c r="AD1242" s="395"/>
      <c r="AE1242" s="395"/>
      <c r="AF1242" s="395"/>
      <c r="AG1242" s="440"/>
      <c r="AH1242" s="383"/>
      <c r="AI1242" s="378"/>
      <c r="AJ1242" s="378"/>
      <c r="AK1242" s="379"/>
      <c r="AL1242" s="383"/>
      <c r="AM1242" s="378"/>
      <c r="AN1242" s="378"/>
      <c r="AO1242" s="379"/>
    </row>
    <row r="1243" spans="1:41" ht="18.75" hidden="1" customHeight="1" x14ac:dyDescent="0.4">
      <c r="A1243" s="324" t="s">
        <v>462</v>
      </c>
      <c r="B1243" s="324" t="s">
        <v>462</v>
      </c>
      <c r="C1243" s="324" t="s">
        <v>462</v>
      </c>
      <c r="D1243" s="324" t="s">
        <v>462</v>
      </c>
      <c r="E1243" s="324" t="s">
        <v>462</v>
      </c>
      <c r="F1243" s="324" t="s">
        <v>462</v>
      </c>
      <c r="G1243" s="324" t="s">
        <v>462</v>
      </c>
      <c r="H1243" s="324" t="s">
        <v>163</v>
      </c>
      <c r="I1243" s="324" t="s">
        <v>462</v>
      </c>
      <c r="J1243" s="365"/>
      <c r="K1243" s="366"/>
      <c r="L1243" s="420"/>
      <c r="M1243" s="369"/>
      <c r="N1243" s="349"/>
      <c r="O1243" s="369"/>
      <c r="P1243" s="494"/>
      <c r="Q1243" s="1039"/>
      <c r="R1243" s="1004"/>
      <c r="S1243" s="1006"/>
      <c r="T1243" s="1006"/>
      <c r="U1243" s="1008"/>
      <c r="V1243" s="1006"/>
      <c r="W1243" s="1006"/>
      <c r="X1243" s="495"/>
      <c r="Y1243" s="495"/>
      <c r="Z1243" s="495"/>
      <c r="AA1243" s="495"/>
      <c r="AB1243" s="495"/>
      <c r="AC1243" s="495"/>
      <c r="AD1243" s="495"/>
      <c r="AE1243" s="495"/>
      <c r="AF1243" s="495"/>
      <c r="AG1243" s="495"/>
      <c r="AH1243" s="383"/>
      <c r="AI1243" s="378"/>
      <c r="AJ1243" s="378"/>
      <c r="AK1243" s="378"/>
      <c r="AL1243" s="383"/>
      <c r="AM1243" s="378"/>
      <c r="AN1243" s="378"/>
      <c r="AO1243" s="379"/>
    </row>
    <row r="1244" spans="1:41" ht="18.75" hidden="1" customHeight="1" x14ac:dyDescent="0.4">
      <c r="A1244" s="324" t="s">
        <v>462</v>
      </c>
      <c r="B1244" s="324" t="s">
        <v>462</v>
      </c>
      <c r="C1244" s="324" t="s">
        <v>462</v>
      </c>
      <c r="D1244" s="324" t="s">
        <v>462</v>
      </c>
      <c r="E1244" s="324" t="s">
        <v>462</v>
      </c>
      <c r="F1244" s="324" t="s">
        <v>462</v>
      </c>
      <c r="G1244" s="324" t="s">
        <v>462</v>
      </c>
      <c r="H1244" s="324" t="s">
        <v>163</v>
      </c>
      <c r="I1244" s="324" t="s">
        <v>462</v>
      </c>
      <c r="J1244" s="365"/>
      <c r="K1244" s="366"/>
      <c r="L1244" s="420"/>
      <c r="M1244" s="369"/>
      <c r="N1244" s="349"/>
      <c r="O1244" s="369"/>
      <c r="P1244" s="494"/>
      <c r="Q1244" s="453" t="s">
        <v>500</v>
      </c>
      <c r="R1244" s="426" t="s">
        <v>473</v>
      </c>
      <c r="S1244" s="388" t="s">
        <v>484</v>
      </c>
      <c r="T1244" s="388"/>
      <c r="U1244" s="428" t="s">
        <v>473</v>
      </c>
      <c r="V1244" s="388" t="s">
        <v>501</v>
      </c>
      <c r="W1244" s="388"/>
      <c r="X1244" s="428" t="s">
        <v>473</v>
      </c>
      <c r="Y1244" s="388" t="s">
        <v>502</v>
      </c>
      <c r="Z1244" s="433"/>
      <c r="AA1244" s="433"/>
      <c r="AB1244" s="433"/>
      <c r="AC1244" s="433"/>
      <c r="AD1244" s="433"/>
      <c r="AE1244" s="433"/>
      <c r="AF1244" s="433"/>
      <c r="AG1244" s="434"/>
      <c r="AH1244" s="383"/>
      <c r="AI1244" s="378"/>
      <c r="AJ1244" s="378"/>
      <c r="AK1244" s="379"/>
      <c r="AL1244" s="383"/>
      <c r="AM1244" s="378"/>
      <c r="AN1244" s="378"/>
      <c r="AO1244" s="379"/>
    </row>
    <row r="1245" spans="1:41" ht="18.75" hidden="1" customHeight="1" x14ac:dyDescent="0.4">
      <c r="A1245" s="324" t="s">
        <v>462</v>
      </c>
      <c r="B1245" s="324" t="s">
        <v>462</v>
      </c>
      <c r="C1245" s="324" t="s">
        <v>462</v>
      </c>
      <c r="D1245" s="324" t="s">
        <v>462</v>
      </c>
      <c r="E1245" s="324" t="s">
        <v>462</v>
      </c>
      <c r="F1245" s="324" t="s">
        <v>462</v>
      </c>
      <c r="G1245" s="324" t="s">
        <v>462</v>
      </c>
      <c r="H1245" s="324" t="s">
        <v>163</v>
      </c>
      <c r="I1245" s="324" t="s">
        <v>462</v>
      </c>
      <c r="J1245" s="365"/>
      <c r="K1245" s="366"/>
      <c r="L1245" s="420"/>
      <c r="M1245" s="369"/>
      <c r="N1245" s="349"/>
      <c r="O1245" s="369"/>
      <c r="P1245" s="494"/>
      <c r="Q1245" s="385" t="s">
        <v>503</v>
      </c>
      <c r="R1245" s="371" t="s">
        <v>473</v>
      </c>
      <c r="S1245" s="372" t="s">
        <v>484</v>
      </c>
      <c r="T1245" s="373"/>
      <c r="U1245" s="375" t="s">
        <v>473</v>
      </c>
      <c r="V1245" s="372" t="s">
        <v>499</v>
      </c>
      <c r="W1245" s="393"/>
      <c r="X1245" s="393"/>
      <c r="Y1245" s="393"/>
      <c r="Z1245" s="393"/>
      <c r="AA1245" s="393"/>
      <c r="AB1245" s="393"/>
      <c r="AC1245" s="393"/>
      <c r="AD1245" s="393"/>
      <c r="AE1245" s="393"/>
      <c r="AF1245" s="393"/>
      <c r="AG1245" s="436"/>
      <c r="AH1245" s="383"/>
      <c r="AI1245" s="378"/>
      <c r="AJ1245" s="378"/>
      <c r="AK1245" s="379"/>
      <c r="AL1245" s="383"/>
      <c r="AM1245" s="378"/>
      <c r="AN1245" s="378"/>
      <c r="AO1245" s="379"/>
    </row>
    <row r="1246" spans="1:41" ht="18.75" hidden="1" customHeight="1" x14ac:dyDescent="0.4">
      <c r="A1246" s="324" t="s">
        <v>462</v>
      </c>
      <c r="B1246" s="324" t="s">
        <v>462</v>
      </c>
      <c r="C1246" s="324" t="s">
        <v>462</v>
      </c>
      <c r="D1246" s="324" t="s">
        <v>462</v>
      </c>
      <c r="E1246" s="324" t="s">
        <v>462</v>
      </c>
      <c r="F1246" s="324" t="s">
        <v>462</v>
      </c>
      <c r="G1246" s="324" t="s">
        <v>462</v>
      </c>
      <c r="H1246" s="324" t="s">
        <v>163</v>
      </c>
      <c r="I1246" s="324" t="s">
        <v>462</v>
      </c>
      <c r="J1246" s="346" t="s">
        <v>473</v>
      </c>
      <c r="K1246" s="366">
        <v>36</v>
      </c>
      <c r="L1246" s="420" t="s">
        <v>786</v>
      </c>
      <c r="M1246" s="346" t="s">
        <v>473</v>
      </c>
      <c r="N1246" s="349" t="s">
        <v>757</v>
      </c>
      <c r="O1246" s="369"/>
      <c r="P1246" s="494"/>
      <c r="Q1246" s="387" t="s">
        <v>787</v>
      </c>
      <c r="R1246" s="371" t="s">
        <v>473</v>
      </c>
      <c r="S1246" s="372" t="s">
        <v>484</v>
      </c>
      <c r="T1246" s="373"/>
      <c r="U1246" s="375" t="s">
        <v>473</v>
      </c>
      <c r="V1246" s="372" t="s">
        <v>499</v>
      </c>
      <c r="W1246" s="393"/>
      <c r="X1246" s="393"/>
      <c r="Y1246" s="393"/>
      <c r="Z1246" s="393"/>
      <c r="AA1246" s="393"/>
      <c r="AB1246" s="393"/>
      <c r="AC1246" s="393"/>
      <c r="AD1246" s="393"/>
      <c r="AE1246" s="393"/>
      <c r="AF1246" s="393"/>
      <c r="AG1246" s="436"/>
      <c r="AH1246" s="383"/>
      <c r="AI1246" s="378"/>
      <c r="AJ1246" s="378"/>
      <c r="AK1246" s="379"/>
      <c r="AL1246" s="383"/>
      <c r="AM1246" s="378"/>
      <c r="AN1246" s="378"/>
      <c r="AO1246" s="379"/>
    </row>
    <row r="1247" spans="1:41" ht="18.75" hidden="1" customHeight="1" x14ac:dyDescent="0.4">
      <c r="A1247" s="324" t="s">
        <v>462</v>
      </c>
      <c r="B1247" s="324" t="s">
        <v>462</v>
      </c>
      <c r="C1247" s="324" t="s">
        <v>462</v>
      </c>
      <c r="D1247" s="324" t="s">
        <v>462</v>
      </c>
      <c r="E1247" s="324" t="s">
        <v>462</v>
      </c>
      <c r="F1247" s="324" t="s">
        <v>462</v>
      </c>
      <c r="G1247" s="324" t="s">
        <v>462</v>
      </c>
      <c r="H1247" s="324" t="s">
        <v>163</v>
      </c>
      <c r="I1247" s="324" t="s">
        <v>462</v>
      </c>
      <c r="J1247" s="365"/>
      <c r="K1247" s="366"/>
      <c r="L1247" s="420" t="s">
        <v>788</v>
      </c>
      <c r="M1247" s="346" t="s">
        <v>473</v>
      </c>
      <c r="N1247" s="349" t="s">
        <v>759</v>
      </c>
      <c r="O1247" s="369"/>
      <c r="P1247" s="494"/>
      <c r="Q1247" s="370" t="s">
        <v>505</v>
      </c>
      <c r="R1247" s="371" t="s">
        <v>473</v>
      </c>
      <c r="S1247" s="372" t="s">
        <v>484</v>
      </c>
      <c r="T1247" s="372"/>
      <c r="U1247" s="375" t="s">
        <v>473</v>
      </c>
      <c r="V1247" s="372" t="s">
        <v>506</v>
      </c>
      <c r="W1247" s="372"/>
      <c r="X1247" s="375" t="s">
        <v>473</v>
      </c>
      <c r="Y1247" s="372" t="s">
        <v>507</v>
      </c>
      <c r="Z1247" s="372"/>
      <c r="AA1247" s="372"/>
      <c r="AB1247" s="372"/>
      <c r="AC1247" s="372"/>
      <c r="AD1247" s="372"/>
      <c r="AE1247" s="373"/>
      <c r="AF1247" s="373"/>
      <c r="AG1247" s="386"/>
      <c r="AH1247" s="383"/>
      <c r="AI1247" s="378"/>
      <c r="AJ1247" s="378"/>
      <c r="AK1247" s="379"/>
      <c r="AL1247" s="383"/>
      <c r="AM1247" s="378"/>
      <c r="AN1247" s="378"/>
      <c r="AO1247" s="379"/>
    </row>
    <row r="1248" spans="1:41" ht="18.75" hidden="1" customHeight="1" x14ac:dyDescent="0.4">
      <c r="A1248" s="324" t="s">
        <v>462</v>
      </c>
      <c r="B1248" s="324" t="s">
        <v>462</v>
      </c>
      <c r="C1248" s="324" t="s">
        <v>462</v>
      </c>
      <c r="D1248" s="324" t="s">
        <v>462</v>
      </c>
      <c r="E1248" s="324" t="s">
        <v>462</v>
      </c>
      <c r="F1248" s="324" t="s">
        <v>462</v>
      </c>
      <c r="G1248" s="324" t="s">
        <v>462</v>
      </c>
      <c r="H1248" s="324" t="s">
        <v>163</v>
      </c>
      <c r="I1248" s="324" t="s">
        <v>462</v>
      </c>
      <c r="J1248" s="365"/>
      <c r="K1248" s="366"/>
      <c r="L1248" s="389"/>
      <c r="M1248" s="346" t="s">
        <v>473</v>
      </c>
      <c r="N1248" s="349" t="s">
        <v>760</v>
      </c>
      <c r="O1248" s="369"/>
      <c r="P1248" s="494"/>
      <c r="Q1248" s="429" t="s">
        <v>508</v>
      </c>
      <c r="R1248" s="371" t="s">
        <v>473</v>
      </c>
      <c r="S1248" s="372" t="s">
        <v>484</v>
      </c>
      <c r="T1248" s="373"/>
      <c r="U1248" s="375" t="s">
        <v>473</v>
      </c>
      <c r="V1248" s="372" t="s">
        <v>499</v>
      </c>
      <c r="W1248" s="393"/>
      <c r="X1248" s="393"/>
      <c r="Y1248" s="393"/>
      <c r="Z1248" s="393"/>
      <c r="AA1248" s="393"/>
      <c r="AB1248" s="393"/>
      <c r="AC1248" s="393"/>
      <c r="AD1248" s="393"/>
      <c r="AE1248" s="393"/>
      <c r="AF1248" s="393"/>
      <c r="AG1248" s="436"/>
      <c r="AH1248" s="383"/>
      <c r="AI1248" s="378"/>
      <c r="AJ1248" s="378"/>
      <c r="AK1248" s="379"/>
      <c r="AL1248" s="383"/>
      <c r="AM1248" s="378"/>
      <c r="AN1248" s="378"/>
      <c r="AO1248" s="379"/>
    </row>
    <row r="1249" spans="1:41" ht="18.75" hidden="1" customHeight="1" x14ac:dyDescent="0.4">
      <c r="A1249" s="324" t="s">
        <v>462</v>
      </c>
      <c r="B1249" s="324" t="s">
        <v>462</v>
      </c>
      <c r="C1249" s="324" t="s">
        <v>462</v>
      </c>
      <c r="D1249" s="324" t="s">
        <v>462</v>
      </c>
      <c r="E1249" s="324" t="s">
        <v>462</v>
      </c>
      <c r="F1249" s="324" t="s">
        <v>462</v>
      </c>
      <c r="G1249" s="324" t="s">
        <v>462</v>
      </c>
      <c r="H1249" s="324" t="s">
        <v>163</v>
      </c>
      <c r="I1249" s="324" t="s">
        <v>462</v>
      </c>
      <c r="J1249" s="365"/>
      <c r="K1249" s="366"/>
      <c r="L1249" s="420"/>
      <c r="M1249" s="346" t="s">
        <v>473</v>
      </c>
      <c r="N1249" s="349" t="s">
        <v>789</v>
      </c>
      <c r="O1249" s="369"/>
      <c r="P1249" s="494"/>
      <c r="Q1249" s="429" t="s">
        <v>511</v>
      </c>
      <c r="R1249" s="371" t="s">
        <v>473</v>
      </c>
      <c r="S1249" s="372" t="s">
        <v>484</v>
      </c>
      <c r="T1249" s="373"/>
      <c r="U1249" s="375" t="s">
        <v>473</v>
      </c>
      <c r="V1249" s="372" t="s">
        <v>499</v>
      </c>
      <c r="W1249" s="393"/>
      <c r="X1249" s="393"/>
      <c r="Y1249" s="393"/>
      <c r="Z1249" s="393"/>
      <c r="AA1249" s="393"/>
      <c r="AB1249" s="393"/>
      <c r="AC1249" s="393"/>
      <c r="AD1249" s="393"/>
      <c r="AE1249" s="393"/>
      <c r="AF1249" s="393"/>
      <c r="AG1249" s="436"/>
      <c r="AH1249" s="383"/>
      <c r="AI1249" s="378"/>
      <c r="AJ1249" s="378"/>
      <c r="AK1249" s="379"/>
      <c r="AL1249" s="383"/>
      <c r="AM1249" s="378"/>
      <c r="AN1249" s="378"/>
      <c r="AO1249" s="379"/>
    </row>
    <row r="1250" spans="1:41" ht="18.75" hidden="1" customHeight="1" x14ac:dyDescent="0.4">
      <c r="A1250" s="324" t="s">
        <v>462</v>
      </c>
      <c r="B1250" s="324" t="s">
        <v>462</v>
      </c>
      <c r="C1250" s="324" t="s">
        <v>462</v>
      </c>
      <c r="D1250" s="324" t="s">
        <v>462</v>
      </c>
      <c r="E1250" s="324" t="s">
        <v>462</v>
      </c>
      <c r="F1250" s="324" t="s">
        <v>462</v>
      </c>
      <c r="G1250" s="324" t="s">
        <v>462</v>
      </c>
      <c r="H1250" s="324" t="s">
        <v>163</v>
      </c>
      <c r="I1250" s="324" t="s">
        <v>462</v>
      </c>
      <c r="J1250" s="365"/>
      <c r="K1250" s="366"/>
      <c r="L1250" s="420"/>
      <c r="M1250" s="346" t="s">
        <v>473</v>
      </c>
      <c r="N1250" s="349" t="s">
        <v>790</v>
      </c>
      <c r="O1250" s="369"/>
      <c r="P1250" s="494"/>
      <c r="Q1250" s="429" t="s">
        <v>431</v>
      </c>
      <c r="R1250" s="394" t="s">
        <v>473</v>
      </c>
      <c r="S1250" s="372" t="s">
        <v>484</v>
      </c>
      <c r="T1250" s="372"/>
      <c r="U1250" s="375" t="s">
        <v>473</v>
      </c>
      <c r="V1250" s="372" t="s">
        <v>496</v>
      </c>
      <c r="W1250" s="372"/>
      <c r="X1250" s="399" t="s">
        <v>473</v>
      </c>
      <c r="Y1250" s="372" t="s">
        <v>497</v>
      </c>
      <c r="Z1250" s="393"/>
      <c r="AA1250" s="393"/>
      <c r="AB1250" s="393"/>
      <c r="AC1250" s="393"/>
      <c r="AD1250" s="393"/>
      <c r="AE1250" s="393"/>
      <c r="AF1250" s="393"/>
      <c r="AG1250" s="436"/>
      <c r="AH1250" s="383"/>
      <c r="AI1250" s="378"/>
      <c r="AJ1250" s="378"/>
      <c r="AK1250" s="379"/>
      <c r="AL1250" s="383"/>
      <c r="AM1250" s="378"/>
      <c r="AN1250" s="378"/>
      <c r="AO1250" s="379"/>
    </row>
    <row r="1251" spans="1:41" ht="18.75" hidden="1" customHeight="1" x14ac:dyDescent="0.4">
      <c r="A1251" s="324" t="s">
        <v>462</v>
      </c>
      <c r="B1251" s="324" t="s">
        <v>462</v>
      </c>
      <c r="C1251" s="324" t="s">
        <v>462</v>
      </c>
      <c r="D1251" s="324" t="s">
        <v>462</v>
      </c>
      <c r="E1251" s="324" t="s">
        <v>462</v>
      </c>
      <c r="F1251" s="324" t="s">
        <v>462</v>
      </c>
      <c r="G1251" s="324" t="s">
        <v>462</v>
      </c>
      <c r="H1251" s="324" t="s">
        <v>163</v>
      </c>
      <c r="I1251" s="324" t="s">
        <v>462</v>
      </c>
      <c r="J1251" s="365"/>
      <c r="K1251" s="366"/>
      <c r="L1251" s="367"/>
      <c r="M1251" s="339" t="s">
        <v>473</v>
      </c>
      <c r="N1251" s="349" t="s">
        <v>791</v>
      </c>
      <c r="O1251" s="369"/>
      <c r="P1251" s="494"/>
      <c r="Q1251" s="385" t="s">
        <v>509</v>
      </c>
      <c r="R1251" s="371" t="s">
        <v>473</v>
      </c>
      <c r="S1251" s="372" t="s">
        <v>484</v>
      </c>
      <c r="T1251" s="373"/>
      <c r="U1251" s="375" t="s">
        <v>473</v>
      </c>
      <c r="V1251" s="372" t="s">
        <v>499</v>
      </c>
      <c r="W1251" s="393"/>
      <c r="X1251" s="393"/>
      <c r="Y1251" s="393"/>
      <c r="Z1251" s="393"/>
      <c r="AA1251" s="393"/>
      <c r="AB1251" s="393"/>
      <c r="AC1251" s="393"/>
      <c r="AD1251" s="393"/>
      <c r="AE1251" s="393"/>
      <c r="AF1251" s="393"/>
      <c r="AG1251" s="436"/>
      <c r="AH1251" s="383"/>
      <c r="AI1251" s="378"/>
      <c r="AJ1251" s="378"/>
      <c r="AK1251" s="379"/>
      <c r="AL1251" s="383"/>
      <c r="AM1251" s="378"/>
      <c r="AN1251" s="378"/>
      <c r="AO1251" s="379"/>
    </row>
    <row r="1252" spans="1:41" ht="18.75" hidden="1" customHeight="1" x14ac:dyDescent="0.4">
      <c r="A1252" s="324" t="s">
        <v>462</v>
      </c>
      <c r="B1252" s="324" t="s">
        <v>462</v>
      </c>
      <c r="C1252" s="324" t="s">
        <v>462</v>
      </c>
      <c r="D1252" s="324" t="s">
        <v>462</v>
      </c>
      <c r="E1252" s="324" t="s">
        <v>462</v>
      </c>
      <c r="F1252" s="324" t="s">
        <v>462</v>
      </c>
      <c r="G1252" s="324" t="s">
        <v>462</v>
      </c>
      <c r="H1252" s="324" t="s">
        <v>163</v>
      </c>
      <c r="I1252" s="324" t="s">
        <v>462</v>
      </c>
      <c r="J1252" s="485"/>
      <c r="K1252" s="366"/>
      <c r="L1252" s="486"/>
      <c r="M1252" s="326"/>
      <c r="N1252" s="326"/>
      <c r="O1252" s="369"/>
      <c r="P1252" s="349"/>
      <c r="Q1252" s="387" t="s">
        <v>517</v>
      </c>
      <c r="R1252" s="371" t="s">
        <v>473</v>
      </c>
      <c r="S1252" s="372" t="s">
        <v>484</v>
      </c>
      <c r="T1252" s="372"/>
      <c r="U1252" s="375" t="s">
        <v>473</v>
      </c>
      <c r="V1252" s="388" t="s">
        <v>499</v>
      </c>
      <c r="W1252" s="372"/>
      <c r="X1252" s="372"/>
      <c r="Y1252" s="372"/>
      <c r="Z1252" s="373"/>
      <c r="AA1252" s="373"/>
      <c r="AB1252" s="373"/>
      <c r="AC1252" s="373"/>
      <c r="AD1252" s="373"/>
      <c r="AE1252" s="373"/>
      <c r="AF1252" s="373"/>
      <c r="AG1252" s="386"/>
      <c r="AH1252" s="383"/>
      <c r="AI1252" s="378"/>
      <c r="AJ1252" s="378"/>
      <c r="AK1252" s="379"/>
      <c r="AL1252" s="383"/>
      <c r="AM1252" s="378"/>
      <c r="AN1252" s="378"/>
      <c r="AO1252" s="379"/>
    </row>
    <row r="1253" spans="1:41" ht="18.75" hidden="1" customHeight="1" x14ac:dyDescent="0.4">
      <c r="A1253" s="324" t="s">
        <v>462</v>
      </c>
      <c r="B1253" s="324" t="s">
        <v>462</v>
      </c>
      <c r="C1253" s="324" t="s">
        <v>462</v>
      </c>
      <c r="D1253" s="324" t="s">
        <v>462</v>
      </c>
      <c r="E1253" s="324" t="s">
        <v>462</v>
      </c>
      <c r="F1253" s="324" t="s">
        <v>462</v>
      </c>
      <c r="G1253" s="324" t="s">
        <v>462</v>
      </c>
      <c r="H1253" s="324" t="s">
        <v>163</v>
      </c>
      <c r="I1253" s="324" t="s">
        <v>462</v>
      </c>
      <c r="J1253" s="485"/>
      <c r="K1253" s="366"/>
      <c r="L1253" s="486"/>
      <c r="M1253" s="326"/>
      <c r="N1253" s="326"/>
      <c r="O1253" s="369"/>
      <c r="P1253" s="349"/>
      <c r="Q1253" s="387" t="s">
        <v>520</v>
      </c>
      <c r="R1253" s="371" t="s">
        <v>473</v>
      </c>
      <c r="S1253" s="372" t="s">
        <v>484</v>
      </c>
      <c r="T1253" s="372"/>
      <c r="U1253" s="375" t="s">
        <v>473</v>
      </c>
      <c r="V1253" s="388" t="s">
        <v>499</v>
      </c>
      <c r="W1253" s="372"/>
      <c r="X1253" s="372"/>
      <c r="Y1253" s="372"/>
      <c r="Z1253" s="373"/>
      <c r="AA1253" s="373"/>
      <c r="AB1253" s="373"/>
      <c r="AC1253" s="373"/>
      <c r="AD1253" s="373"/>
      <c r="AE1253" s="373"/>
      <c r="AF1253" s="373"/>
      <c r="AG1253" s="386"/>
      <c r="AH1253" s="383"/>
      <c r="AI1253" s="378"/>
      <c r="AJ1253" s="378"/>
      <c r="AK1253" s="379"/>
      <c r="AL1253" s="383"/>
      <c r="AM1253" s="378"/>
      <c r="AN1253" s="378"/>
      <c r="AO1253" s="379"/>
    </row>
    <row r="1254" spans="1:41" ht="18.75" hidden="1" customHeight="1" x14ac:dyDescent="0.4">
      <c r="A1254" s="324" t="s">
        <v>462</v>
      </c>
      <c r="B1254" s="324" t="s">
        <v>462</v>
      </c>
      <c r="C1254" s="324" t="s">
        <v>462</v>
      </c>
      <c r="D1254" s="324" t="s">
        <v>462</v>
      </c>
      <c r="E1254" s="324" t="s">
        <v>462</v>
      </c>
      <c r="F1254" s="324" t="s">
        <v>462</v>
      </c>
      <c r="G1254" s="324" t="s">
        <v>462</v>
      </c>
      <c r="H1254" s="324" t="s">
        <v>163</v>
      </c>
      <c r="I1254" s="324" t="s">
        <v>462</v>
      </c>
      <c r="J1254" s="485"/>
      <c r="K1254" s="366"/>
      <c r="L1254" s="486"/>
      <c r="M1254" s="326"/>
      <c r="N1254" s="326"/>
      <c r="O1254" s="369"/>
      <c r="P1254" s="494"/>
      <c r="Q1254" s="390" t="s">
        <v>522</v>
      </c>
      <c r="R1254" s="371" t="s">
        <v>473</v>
      </c>
      <c r="S1254" s="372" t="s">
        <v>484</v>
      </c>
      <c r="T1254" s="372"/>
      <c r="U1254" s="375" t="s">
        <v>473</v>
      </c>
      <c r="V1254" s="372" t="s">
        <v>496</v>
      </c>
      <c r="W1254" s="372"/>
      <c r="X1254" s="375" t="s">
        <v>473</v>
      </c>
      <c r="Y1254" s="372" t="s">
        <v>497</v>
      </c>
      <c r="Z1254" s="376"/>
      <c r="AA1254" s="376"/>
      <c r="AB1254" s="376"/>
      <c r="AC1254" s="376"/>
      <c r="AD1254" s="391"/>
      <c r="AE1254" s="391"/>
      <c r="AF1254" s="391"/>
      <c r="AG1254" s="392"/>
      <c r="AH1254" s="383"/>
      <c r="AI1254" s="378"/>
      <c r="AJ1254" s="378"/>
      <c r="AK1254" s="379"/>
      <c r="AL1254" s="383"/>
      <c r="AM1254" s="378"/>
      <c r="AN1254" s="378"/>
      <c r="AO1254" s="379"/>
    </row>
    <row r="1255" spans="1:41" ht="18.75" hidden="1" customHeight="1" x14ac:dyDescent="0.4">
      <c r="A1255" s="324" t="s">
        <v>462</v>
      </c>
      <c r="B1255" s="324" t="s">
        <v>462</v>
      </c>
      <c r="C1255" s="324" t="s">
        <v>462</v>
      </c>
      <c r="D1255" s="324" t="s">
        <v>462</v>
      </c>
      <c r="E1255" s="324" t="s">
        <v>462</v>
      </c>
      <c r="F1255" s="324" t="s">
        <v>462</v>
      </c>
      <c r="G1255" s="324" t="s">
        <v>462</v>
      </c>
      <c r="H1255" s="324" t="s">
        <v>163</v>
      </c>
      <c r="I1255" s="324" t="s">
        <v>462</v>
      </c>
      <c r="J1255" s="485"/>
      <c r="K1255" s="325"/>
      <c r="L1255" s="486"/>
      <c r="M1255" s="326"/>
      <c r="N1255" s="326"/>
      <c r="O1255" s="369"/>
      <c r="P1255" s="494"/>
      <c r="Q1255" s="429" t="s">
        <v>444</v>
      </c>
      <c r="R1255" s="371" t="s">
        <v>473</v>
      </c>
      <c r="S1255" s="372" t="s">
        <v>484</v>
      </c>
      <c r="T1255" s="372"/>
      <c r="U1255" s="375" t="s">
        <v>473</v>
      </c>
      <c r="V1255" s="372" t="s">
        <v>525</v>
      </c>
      <c r="W1255" s="372"/>
      <c r="X1255" s="375" t="s">
        <v>473</v>
      </c>
      <c r="Y1255" s="372" t="s">
        <v>502</v>
      </c>
      <c r="Z1255" s="393"/>
      <c r="AA1255" s="375" t="s">
        <v>473</v>
      </c>
      <c r="AB1255" s="372" t="s">
        <v>526</v>
      </c>
      <c r="AC1255" s="393"/>
      <c r="AD1255" s="393"/>
      <c r="AE1255" s="393"/>
      <c r="AF1255" s="393"/>
      <c r="AG1255" s="436"/>
      <c r="AH1255" s="383"/>
      <c r="AI1255" s="378"/>
      <c r="AJ1255" s="378"/>
      <c r="AK1255" s="379"/>
      <c r="AL1255" s="383"/>
      <c r="AM1255" s="378"/>
      <c r="AN1255" s="378"/>
      <c r="AO1255" s="379"/>
    </row>
    <row r="1256" spans="1:41" ht="18.75" hidden="1" customHeight="1" x14ac:dyDescent="0.4">
      <c r="A1256" s="324" t="s">
        <v>462</v>
      </c>
      <c r="B1256" s="324" t="s">
        <v>462</v>
      </c>
      <c r="C1256" s="324" t="s">
        <v>462</v>
      </c>
      <c r="D1256" s="324" t="s">
        <v>462</v>
      </c>
      <c r="E1256" s="324" t="s">
        <v>462</v>
      </c>
      <c r="F1256" s="324" t="s">
        <v>462</v>
      </c>
      <c r="G1256" s="324" t="s">
        <v>462</v>
      </c>
      <c r="H1256" s="324" t="s">
        <v>163</v>
      </c>
      <c r="I1256" s="324" t="s">
        <v>462</v>
      </c>
      <c r="J1256" s="485"/>
      <c r="K1256" s="496"/>
      <c r="L1256" s="486"/>
      <c r="M1256" s="450"/>
      <c r="N1256" s="450"/>
      <c r="O1256" s="369"/>
      <c r="P1256" s="380"/>
      <c r="Q1256" s="1000" t="s">
        <v>527</v>
      </c>
      <c r="R1256" s="394" t="s">
        <v>473</v>
      </c>
      <c r="S1256" s="395" t="s">
        <v>484</v>
      </c>
      <c r="T1256" s="395"/>
      <c r="U1256" s="396"/>
      <c r="V1256" s="397"/>
      <c r="W1256" s="397"/>
      <c r="X1256" s="396"/>
      <c r="Y1256" s="397"/>
      <c r="Z1256" s="398"/>
      <c r="AA1256" s="396"/>
      <c r="AB1256" s="397"/>
      <c r="AC1256" s="398"/>
      <c r="AD1256" s="399" t="s">
        <v>473</v>
      </c>
      <c r="AE1256" s="395" t="s">
        <v>528</v>
      </c>
      <c r="AF1256" s="391"/>
      <c r="AG1256" s="392"/>
      <c r="AH1256" s="448"/>
      <c r="AI1256" s="448"/>
      <c r="AJ1256" s="448"/>
      <c r="AK1256" s="379"/>
      <c r="AL1256" s="383"/>
      <c r="AM1256" s="448"/>
      <c r="AN1256" s="448"/>
      <c r="AO1256" s="379"/>
    </row>
    <row r="1257" spans="1:41" ht="18.75" hidden="1" customHeight="1" x14ac:dyDescent="0.4">
      <c r="A1257" s="324" t="s">
        <v>462</v>
      </c>
      <c r="B1257" s="324" t="s">
        <v>462</v>
      </c>
      <c r="C1257" s="324" t="s">
        <v>462</v>
      </c>
      <c r="D1257" s="324" t="s">
        <v>462</v>
      </c>
      <c r="E1257" s="324" t="s">
        <v>462</v>
      </c>
      <c r="F1257" s="324" t="s">
        <v>462</v>
      </c>
      <c r="G1257" s="324" t="s">
        <v>462</v>
      </c>
      <c r="H1257" s="324" t="s">
        <v>163</v>
      </c>
      <c r="I1257" s="324" t="s">
        <v>462</v>
      </c>
      <c r="J1257" s="365"/>
      <c r="K1257" s="496"/>
      <c r="L1257" s="367"/>
      <c r="M1257" s="450"/>
      <c r="N1257" s="349"/>
      <c r="O1257" s="369"/>
      <c r="P1257" s="380"/>
      <c r="Q1257" s="1000"/>
      <c r="R1257" s="346" t="s">
        <v>473</v>
      </c>
      <c r="S1257" s="447" t="s">
        <v>529</v>
      </c>
      <c r="T1257" s="447"/>
      <c r="U1257" s="449"/>
      <c r="V1257" s="449" t="s">
        <v>473</v>
      </c>
      <c r="W1257" s="447" t="s">
        <v>530</v>
      </c>
      <c r="X1257" s="449"/>
      <c r="Y1257" s="449"/>
      <c r="Z1257" s="449" t="s">
        <v>473</v>
      </c>
      <c r="AA1257" s="447" t="s">
        <v>531</v>
      </c>
      <c r="AB1257" s="450"/>
      <c r="AC1257" s="447"/>
      <c r="AD1257" s="449" t="s">
        <v>473</v>
      </c>
      <c r="AE1257" s="447" t="s">
        <v>532</v>
      </c>
      <c r="AF1257" s="451"/>
      <c r="AG1257" s="401"/>
      <c r="AH1257" s="448"/>
      <c r="AI1257" s="448"/>
      <c r="AJ1257" s="448"/>
      <c r="AK1257" s="379"/>
      <c r="AL1257" s="383"/>
      <c r="AM1257" s="448"/>
      <c r="AN1257" s="448"/>
      <c r="AO1257" s="379"/>
    </row>
    <row r="1258" spans="1:41" ht="18.75" hidden="1" customHeight="1" x14ac:dyDescent="0.4">
      <c r="A1258" s="324" t="s">
        <v>462</v>
      </c>
      <c r="B1258" s="324" t="s">
        <v>462</v>
      </c>
      <c r="C1258" s="324" t="s">
        <v>462</v>
      </c>
      <c r="D1258" s="324" t="s">
        <v>462</v>
      </c>
      <c r="E1258" s="324" t="s">
        <v>462</v>
      </c>
      <c r="F1258" s="324" t="s">
        <v>462</v>
      </c>
      <c r="G1258" s="324" t="s">
        <v>462</v>
      </c>
      <c r="H1258" s="324" t="s">
        <v>163</v>
      </c>
      <c r="I1258" s="324" t="s">
        <v>462</v>
      </c>
      <c r="J1258" s="365"/>
      <c r="K1258" s="366"/>
      <c r="L1258" s="367"/>
      <c r="M1258" s="368"/>
      <c r="N1258" s="349"/>
      <c r="O1258" s="369"/>
      <c r="P1258" s="380"/>
      <c r="Q1258" s="1000"/>
      <c r="R1258" s="346" t="s">
        <v>473</v>
      </c>
      <c r="S1258" s="447" t="s">
        <v>533</v>
      </c>
      <c r="T1258" s="447"/>
      <c r="U1258" s="449"/>
      <c r="V1258" s="449" t="s">
        <v>473</v>
      </c>
      <c r="W1258" s="447" t="s">
        <v>534</v>
      </c>
      <c r="X1258" s="449"/>
      <c r="Y1258" s="449"/>
      <c r="Z1258" s="449" t="s">
        <v>473</v>
      </c>
      <c r="AA1258" s="447" t="s">
        <v>535</v>
      </c>
      <c r="AB1258" s="450"/>
      <c r="AC1258" s="447"/>
      <c r="AD1258" s="449" t="s">
        <v>473</v>
      </c>
      <c r="AE1258" s="447" t="s">
        <v>536</v>
      </c>
      <c r="AF1258" s="451"/>
      <c r="AG1258" s="401"/>
      <c r="AH1258" s="448"/>
      <c r="AI1258" s="448"/>
      <c r="AJ1258" s="448"/>
      <c r="AK1258" s="379"/>
      <c r="AL1258" s="383"/>
      <c r="AM1258" s="448"/>
      <c r="AN1258" s="448"/>
      <c r="AO1258" s="379"/>
    </row>
    <row r="1259" spans="1:41" ht="18.75" hidden="1" customHeight="1" x14ac:dyDescent="0.4">
      <c r="A1259" s="324" t="s">
        <v>462</v>
      </c>
      <c r="B1259" s="324" t="s">
        <v>462</v>
      </c>
      <c r="C1259" s="324" t="s">
        <v>462</v>
      </c>
      <c r="D1259" s="324" t="s">
        <v>462</v>
      </c>
      <c r="E1259" s="324" t="s">
        <v>462</v>
      </c>
      <c r="F1259" s="324" t="s">
        <v>462</v>
      </c>
      <c r="G1259" s="324" t="s">
        <v>462</v>
      </c>
      <c r="H1259" s="324" t="s">
        <v>163</v>
      </c>
      <c r="I1259" s="324" t="s">
        <v>462</v>
      </c>
      <c r="J1259" s="365"/>
      <c r="K1259" s="366"/>
      <c r="L1259" s="367"/>
      <c r="M1259" s="368"/>
      <c r="N1259" s="349"/>
      <c r="O1259" s="369"/>
      <c r="P1259" s="380"/>
      <c r="Q1259" s="1000"/>
      <c r="R1259" s="346" t="s">
        <v>473</v>
      </c>
      <c r="S1259" s="447" t="s">
        <v>537</v>
      </c>
      <c r="T1259" s="447"/>
      <c r="U1259" s="449"/>
      <c r="V1259" s="449" t="s">
        <v>473</v>
      </c>
      <c r="W1259" s="447" t="s">
        <v>538</v>
      </c>
      <c r="X1259" s="449"/>
      <c r="Y1259" s="449"/>
      <c r="Z1259" s="449" t="s">
        <v>473</v>
      </c>
      <c r="AA1259" s="447" t="s">
        <v>539</v>
      </c>
      <c r="AB1259" s="450"/>
      <c r="AC1259" s="447"/>
      <c r="AD1259" s="449" t="s">
        <v>473</v>
      </c>
      <c r="AE1259" s="447" t="s">
        <v>540</v>
      </c>
      <c r="AF1259" s="451"/>
      <c r="AG1259" s="401"/>
      <c r="AH1259" s="448"/>
      <c r="AI1259" s="448"/>
      <c r="AJ1259" s="448"/>
      <c r="AK1259" s="379"/>
      <c r="AL1259" s="383"/>
      <c r="AM1259" s="448"/>
      <c r="AN1259" s="448"/>
      <c r="AO1259" s="379"/>
    </row>
    <row r="1260" spans="1:41" ht="18.75" hidden="1" customHeight="1" x14ac:dyDescent="0.4">
      <c r="A1260" s="324" t="s">
        <v>462</v>
      </c>
      <c r="B1260" s="324" t="s">
        <v>462</v>
      </c>
      <c r="C1260" s="324" t="s">
        <v>462</v>
      </c>
      <c r="D1260" s="324" t="s">
        <v>462</v>
      </c>
      <c r="E1260" s="324" t="s">
        <v>462</v>
      </c>
      <c r="F1260" s="324" t="s">
        <v>462</v>
      </c>
      <c r="G1260" s="324" t="s">
        <v>462</v>
      </c>
      <c r="H1260" s="324" t="s">
        <v>163</v>
      </c>
      <c r="I1260" s="324" t="s">
        <v>462</v>
      </c>
      <c r="J1260" s="365"/>
      <c r="K1260" s="366"/>
      <c r="L1260" s="367"/>
      <c r="M1260" s="368"/>
      <c r="N1260" s="349"/>
      <c r="O1260" s="369"/>
      <c r="P1260" s="380"/>
      <c r="Q1260" s="1000"/>
      <c r="R1260" s="346" t="s">
        <v>473</v>
      </c>
      <c r="S1260" s="447" t="s">
        <v>541</v>
      </c>
      <c r="T1260" s="447"/>
      <c r="U1260" s="449"/>
      <c r="V1260" s="449" t="s">
        <v>473</v>
      </c>
      <c r="W1260" s="447" t="s">
        <v>542</v>
      </c>
      <c r="X1260" s="449"/>
      <c r="Y1260" s="449"/>
      <c r="Z1260" s="449" t="s">
        <v>473</v>
      </c>
      <c r="AA1260" s="447" t="s">
        <v>543</v>
      </c>
      <c r="AB1260" s="450"/>
      <c r="AC1260" s="447"/>
      <c r="AD1260" s="449" t="s">
        <v>473</v>
      </c>
      <c r="AE1260" s="447" t="s">
        <v>544</v>
      </c>
      <c r="AF1260" s="451"/>
      <c r="AG1260" s="401"/>
      <c r="AH1260" s="448"/>
      <c r="AI1260" s="448"/>
      <c r="AJ1260" s="448"/>
      <c r="AK1260" s="379"/>
      <c r="AL1260" s="383"/>
      <c r="AM1260" s="448"/>
      <c r="AN1260" s="448"/>
      <c r="AO1260" s="379"/>
    </row>
    <row r="1261" spans="1:41" ht="18.75" hidden="1" customHeight="1" x14ac:dyDescent="0.4">
      <c r="A1261" s="344" t="s">
        <v>462</v>
      </c>
      <c r="B1261" s="344" t="s">
        <v>462</v>
      </c>
      <c r="C1261" s="344" t="s">
        <v>462</v>
      </c>
      <c r="D1261" s="344" t="s">
        <v>462</v>
      </c>
      <c r="E1261" s="344" t="s">
        <v>462</v>
      </c>
      <c r="F1261" s="344" t="s">
        <v>462</v>
      </c>
      <c r="G1261" s="344" t="s">
        <v>462</v>
      </c>
      <c r="H1261" s="344" t="s">
        <v>163</v>
      </c>
      <c r="I1261" s="344" t="s">
        <v>462</v>
      </c>
      <c r="J1261" s="402"/>
      <c r="K1261" s="403"/>
      <c r="L1261" s="404"/>
      <c r="M1261" s="405"/>
      <c r="N1261" s="406"/>
      <c r="O1261" s="407"/>
      <c r="P1261" s="408"/>
      <c r="Q1261" s="1001"/>
      <c r="R1261" s="409" t="s">
        <v>473</v>
      </c>
      <c r="S1261" s="410" t="s">
        <v>545</v>
      </c>
      <c r="T1261" s="410"/>
      <c r="U1261" s="411"/>
      <c r="V1261" s="411"/>
      <c r="W1261" s="410"/>
      <c r="X1261" s="411"/>
      <c r="Y1261" s="411"/>
      <c r="Z1261" s="411"/>
      <c r="AA1261" s="410"/>
      <c r="AB1261" s="412"/>
      <c r="AC1261" s="410"/>
      <c r="AD1261" s="411"/>
      <c r="AE1261" s="410"/>
      <c r="AF1261" s="413"/>
      <c r="AG1261" s="414"/>
      <c r="AH1261" s="415"/>
      <c r="AI1261" s="415"/>
      <c r="AJ1261" s="415"/>
      <c r="AK1261" s="416"/>
      <c r="AL1261" s="417"/>
      <c r="AM1261" s="415"/>
      <c r="AN1261" s="415"/>
      <c r="AO1261" s="416"/>
    </row>
    <row r="1262" spans="1:41" ht="18.75" hidden="1" customHeight="1" x14ac:dyDescent="0.4">
      <c r="A1262" s="324" t="s">
        <v>462</v>
      </c>
      <c r="B1262" s="324" t="s">
        <v>462</v>
      </c>
      <c r="C1262" s="324" t="s">
        <v>462</v>
      </c>
      <c r="D1262" s="324" t="s">
        <v>462</v>
      </c>
      <c r="E1262" s="324" t="s">
        <v>462</v>
      </c>
      <c r="F1262" s="324" t="s">
        <v>462</v>
      </c>
      <c r="G1262" s="324" t="s">
        <v>462</v>
      </c>
      <c r="H1262" s="324" t="s">
        <v>163</v>
      </c>
      <c r="I1262" s="324" t="s">
        <v>462</v>
      </c>
      <c r="J1262" s="350"/>
      <c r="K1262" s="351"/>
      <c r="L1262" s="418"/>
      <c r="M1262" s="354"/>
      <c r="N1262" s="342"/>
      <c r="O1262" s="354"/>
      <c r="P1262" s="492"/>
      <c r="Q1262" s="493" t="s">
        <v>483</v>
      </c>
      <c r="R1262" s="356" t="s">
        <v>473</v>
      </c>
      <c r="S1262" s="357" t="s">
        <v>484</v>
      </c>
      <c r="T1262" s="357"/>
      <c r="U1262" s="358"/>
      <c r="V1262" s="359" t="s">
        <v>473</v>
      </c>
      <c r="W1262" s="357" t="s">
        <v>485</v>
      </c>
      <c r="X1262" s="357"/>
      <c r="Y1262" s="358"/>
      <c r="Z1262" s="359" t="s">
        <v>473</v>
      </c>
      <c r="AA1262" s="360" t="s">
        <v>486</v>
      </c>
      <c r="AB1262" s="360"/>
      <c r="AC1262" s="360"/>
      <c r="AD1262" s="360"/>
      <c r="AE1262" s="360"/>
      <c r="AF1262" s="360"/>
      <c r="AG1262" s="452"/>
      <c r="AH1262" s="363" t="s">
        <v>473</v>
      </c>
      <c r="AI1262" s="340" t="s">
        <v>487</v>
      </c>
      <c r="AJ1262" s="340"/>
      <c r="AK1262" s="364"/>
      <c r="AL1262" s="363" t="s">
        <v>473</v>
      </c>
      <c r="AM1262" s="340" t="s">
        <v>487</v>
      </c>
      <c r="AN1262" s="340"/>
      <c r="AO1262" s="364"/>
    </row>
    <row r="1263" spans="1:41" ht="19.5" hidden="1" customHeight="1" x14ac:dyDescent="0.4">
      <c r="A1263" s="324" t="s">
        <v>462</v>
      </c>
      <c r="B1263" s="324" t="s">
        <v>462</v>
      </c>
      <c r="C1263" s="324" t="s">
        <v>462</v>
      </c>
      <c r="D1263" s="324" t="s">
        <v>462</v>
      </c>
      <c r="E1263" s="324" t="s">
        <v>462</v>
      </c>
      <c r="F1263" s="324" t="s">
        <v>462</v>
      </c>
      <c r="G1263" s="324" t="s">
        <v>462</v>
      </c>
      <c r="H1263" s="324" t="s">
        <v>163</v>
      </c>
      <c r="I1263" s="324" t="s">
        <v>462</v>
      </c>
      <c r="J1263" s="365"/>
      <c r="K1263" s="366"/>
      <c r="L1263" s="367"/>
      <c r="M1263" s="368"/>
      <c r="N1263" s="349"/>
      <c r="O1263" s="369"/>
      <c r="P1263" s="380"/>
      <c r="Q1263" s="381" t="s">
        <v>492</v>
      </c>
      <c r="R1263" s="371" t="s">
        <v>473</v>
      </c>
      <c r="S1263" s="372" t="s">
        <v>489</v>
      </c>
      <c r="T1263" s="373"/>
      <c r="U1263" s="374"/>
      <c r="V1263" s="375" t="s">
        <v>473</v>
      </c>
      <c r="W1263" s="372" t="s">
        <v>493</v>
      </c>
      <c r="X1263" s="375"/>
      <c r="Y1263" s="372"/>
      <c r="Z1263" s="376"/>
      <c r="AA1263" s="376"/>
      <c r="AB1263" s="376"/>
      <c r="AC1263" s="376"/>
      <c r="AD1263" s="376"/>
      <c r="AE1263" s="376"/>
      <c r="AF1263" s="376"/>
      <c r="AG1263" s="382"/>
      <c r="AH1263" s="346" t="s">
        <v>473</v>
      </c>
      <c r="AI1263" s="447" t="s">
        <v>491</v>
      </c>
      <c r="AJ1263" s="448"/>
      <c r="AK1263" s="379"/>
      <c r="AL1263" s="346" t="s">
        <v>473</v>
      </c>
      <c r="AM1263" s="447" t="s">
        <v>491</v>
      </c>
      <c r="AN1263" s="448"/>
      <c r="AO1263" s="379"/>
    </row>
    <row r="1264" spans="1:41" ht="19.5" hidden="1" customHeight="1" x14ac:dyDescent="0.4">
      <c r="A1264" s="324" t="s">
        <v>462</v>
      </c>
      <c r="B1264" s="324" t="s">
        <v>462</v>
      </c>
      <c r="C1264" s="324" t="s">
        <v>462</v>
      </c>
      <c r="D1264" s="324" t="s">
        <v>462</v>
      </c>
      <c r="E1264" s="324" t="s">
        <v>462</v>
      </c>
      <c r="F1264" s="324" t="s">
        <v>462</v>
      </c>
      <c r="G1264" s="324" t="s">
        <v>462</v>
      </c>
      <c r="H1264" s="324" t="s">
        <v>163</v>
      </c>
      <c r="I1264" s="324" t="s">
        <v>462</v>
      </c>
      <c r="J1264" s="365"/>
      <c r="K1264" s="366"/>
      <c r="L1264" s="367"/>
      <c r="M1264" s="368"/>
      <c r="N1264" s="349"/>
      <c r="O1264" s="369"/>
      <c r="P1264" s="380"/>
      <c r="Q1264" s="381" t="s">
        <v>494</v>
      </c>
      <c r="R1264" s="371" t="s">
        <v>473</v>
      </c>
      <c r="S1264" s="372" t="s">
        <v>489</v>
      </c>
      <c r="T1264" s="373"/>
      <c r="U1264" s="374"/>
      <c r="V1264" s="375" t="s">
        <v>473</v>
      </c>
      <c r="W1264" s="372" t="s">
        <v>493</v>
      </c>
      <c r="X1264" s="375"/>
      <c r="Y1264" s="372"/>
      <c r="Z1264" s="376"/>
      <c r="AA1264" s="376"/>
      <c r="AB1264" s="376"/>
      <c r="AC1264" s="376"/>
      <c r="AD1264" s="376"/>
      <c r="AE1264" s="376"/>
      <c r="AF1264" s="376"/>
      <c r="AG1264" s="382"/>
      <c r="AH1264" s="346"/>
      <c r="AI1264" s="447"/>
      <c r="AJ1264" s="448"/>
      <c r="AK1264" s="379"/>
      <c r="AL1264" s="346"/>
      <c r="AM1264" s="447"/>
      <c r="AN1264" s="448"/>
      <c r="AO1264" s="379"/>
    </row>
    <row r="1265" spans="1:41" ht="18.75" hidden="1" customHeight="1" x14ac:dyDescent="0.4">
      <c r="A1265" s="324" t="s">
        <v>462</v>
      </c>
      <c r="B1265" s="324" t="s">
        <v>462</v>
      </c>
      <c r="C1265" s="324" t="s">
        <v>462</v>
      </c>
      <c r="D1265" s="324" t="s">
        <v>462</v>
      </c>
      <c r="E1265" s="324" t="s">
        <v>462</v>
      </c>
      <c r="F1265" s="324" t="s">
        <v>462</v>
      </c>
      <c r="G1265" s="324" t="s">
        <v>462</v>
      </c>
      <c r="H1265" s="324" t="s">
        <v>163</v>
      </c>
      <c r="I1265" s="324" t="s">
        <v>462</v>
      </c>
      <c r="J1265" s="365"/>
      <c r="K1265" s="366"/>
      <c r="L1265" s="420"/>
      <c r="M1265" s="346"/>
      <c r="N1265" s="349"/>
      <c r="O1265" s="369"/>
      <c r="P1265" s="494"/>
      <c r="Q1265" s="370" t="s">
        <v>505</v>
      </c>
      <c r="R1265" s="371" t="s">
        <v>473</v>
      </c>
      <c r="S1265" s="372" t="s">
        <v>484</v>
      </c>
      <c r="T1265" s="372"/>
      <c r="U1265" s="375"/>
      <c r="V1265" s="375" t="s">
        <v>473</v>
      </c>
      <c r="W1265" s="372" t="s">
        <v>506</v>
      </c>
      <c r="X1265" s="375"/>
      <c r="Y1265" s="375" t="s">
        <v>473</v>
      </c>
      <c r="Z1265" s="372" t="s">
        <v>507</v>
      </c>
      <c r="AA1265" s="375"/>
      <c r="AB1265" s="372"/>
      <c r="AC1265" s="375"/>
      <c r="AD1265" s="372"/>
      <c r="AE1265" s="373"/>
      <c r="AF1265" s="376"/>
      <c r="AG1265" s="382"/>
      <c r="AH1265" s="383"/>
      <c r="AI1265" s="448"/>
      <c r="AJ1265" s="448"/>
      <c r="AK1265" s="379"/>
      <c r="AL1265" s="383"/>
      <c r="AM1265" s="448"/>
      <c r="AN1265" s="448"/>
      <c r="AO1265" s="379"/>
    </row>
    <row r="1266" spans="1:41" ht="18.75" hidden="1" customHeight="1" x14ac:dyDescent="0.4">
      <c r="A1266" s="324" t="s">
        <v>462</v>
      </c>
      <c r="B1266" s="324" t="s">
        <v>462</v>
      </c>
      <c r="C1266" s="324" t="s">
        <v>462</v>
      </c>
      <c r="D1266" s="324" t="s">
        <v>462</v>
      </c>
      <c r="E1266" s="324" t="s">
        <v>462</v>
      </c>
      <c r="F1266" s="324" t="s">
        <v>462</v>
      </c>
      <c r="G1266" s="324" t="s">
        <v>462</v>
      </c>
      <c r="H1266" s="324" t="s">
        <v>163</v>
      </c>
      <c r="I1266" s="324" t="s">
        <v>462</v>
      </c>
      <c r="J1266" s="365"/>
      <c r="K1266" s="366"/>
      <c r="L1266" s="420"/>
      <c r="M1266" s="346"/>
      <c r="N1266" s="349"/>
      <c r="O1266" s="369"/>
      <c r="P1266" s="494"/>
      <c r="Q1266" s="429" t="s">
        <v>508</v>
      </c>
      <c r="R1266" s="371" t="s">
        <v>473</v>
      </c>
      <c r="S1266" s="372" t="s">
        <v>484</v>
      </c>
      <c r="T1266" s="373"/>
      <c r="U1266" s="375" t="s">
        <v>473</v>
      </c>
      <c r="V1266" s="372" t="s">
        <v>499</v>
      </c>
      <c r="W1266" s="393"/>
      <c r="X1266" s="393"/>
      <c r="Y1266" s="393"/>
      <c r="Z1266" s="393"/>
      <c r="AA1266" s="393"/>
      <c r="AB1266" s="393"/>
      <c r="AC1266" s="393"/>
      <c r="AD1266" s="393"/>
      <c r="AE1266" s="393"/>
      <c r="AF1266" s="393"/>
      <c r="AG1266" s="436"/>
      <c r="AH1266" s="383"/>
      <c r="AI1266" s="378"/>
      <c r="AJ1266" s="378"/>
      <c r="AK1266" s="379"/>
      <c r="AL1266" s="383"/>
      <c r="AM1266" s="378"/>
      <c r="AN1266" s="378"/>
      <c r="AO1266" s="379"/>
    </row>
    <row r="1267" spans="1:41" ht="18.75" hidden="1" customHeight="1" x14ac:dyDescent="0.4">
      <c r="A1267" s="324" t="s">
        <v>462</v>
      </c>
      <c r="B1267" s="324" t="s">
        <v>462</v>
      </c>
      <c r="C1267" s="324" t="s">
        <v>462</v>
      </c>
      <c r="D1267" s="324" t="s">
        <v>462</v>
      </c>
      <c r="E1267" s="324" t="s">
        <v>462</v>
      </c>
      <c r="F1267" s="324" t="s">
        <v>462</v>
      </c>
      <c r="G1267" s="324" t="s">
        <v>462</v>
      </c>
      <c r="H1267" s="324" t="s">
        <v>163</v>
      </c>
      <c r="I1267" s="324" t="s">
        <v>462</v>
      </c>
      <c r="J1267" s="365"/>
      <c r="K1267" s="366"/>
      <c r="L1267" s="420"/>
      <c r="M1267" s="346"/>
      <c r="N1267" s="349"/>
      <c r="O1267" s="369"/>
      <c r="P1267" s="349"/>
      <c r="Q1267" s="387" t="s">
        <v>517</v>
      </c>
      <c r="R1267" s="371" t="s">
        <v>473</v>
      </c>
      <c r="S1267" s="372" t="s">
        <v>484</v>
      </c>
      <c r="T1267" s="372"/>
      <c r="U1267" s="375" t="s">
        <v>473</v>
      </c>
      <c r="V1267" s="388" t="s">
        <v>499</v>
      </c>
      <c r="W1267" s="372"/>
      <c r="X1267" s="372"/>
      <c r="Y1267" s="372"/>
      <c r="Z1267" s="373"/>
      <c r="AA1267" s="373"/>
      <c r="AB1267" s="373"/>
      <c r="AC1267" s="373"/>
      <c r="AD1267" s="373"/>
      <c r="AE1267" s="373"/>
      <c r="AF1267" s="373"/>
      <c r="AG1267" s="386"/>
      <c r="AH1267" s="383"/>
      <c r="AI1267" s="378"/>
      <c r="AJ1267" s="378"/>
      <c r="AK1267" s="379"/>
      <c r="AL1267" s="383"/>
      <c r="AM1267" s="378"/>
      <c r="AN1267" s="378"/>
      <c r="AO1267" s="379"/>
    </row>
    <row r="1268" spans="1:41" ht="18.75" hidden="1" customHeight="1" x14ac:dyDescent="0.4">
      <c r="A1268" s="324" t="s">
        <v>462</v>
      </c>
      <c r="B1268" s="324" t="s">
        <v>462</v>
      </c>
      <c r="C1268" s="324" t="s">
        <v>462</v>
      </c>
      <c r="D1268" s="324" t="s">
        <v>462</v>
      </c>
      <c r="E1268" s="324" t="s">
        <v>462</v>
      </c>
      <c r="F1268" s="324" t="s">
        <v>462</v>
      </c>
      <c r="G1268" s="324" t="s">
        <v>462</v>
      </c>
      <c r="H1268" s="324" t="s">
        <v>163</v>
      </c>
      <c r="I1268" s="324" t="s">
        <v>462</v>
      </c>
      <c r="J1268" s="346" t="s">
        <v>473</v>
      </c>
      <c r="K1268" s="366">
        <v>28</v>
      </c>
      <c r="L1268" s="420" t="s">
        <v>786</v>
      </c>
      <c r="M1268" s="346" t="s">
        <v>473</v>
      </c>
      <c r="N1268" s="349" t="s">
        <v>757</v>
      </c>
      <c r="O1268" s="369"/>
      <c r="P1268" s="349"/>
      <c r="Q1268" s="387" t="s">
        <v>520</v>
      </c>
      <c r="R1268" s="371" t="s">
        <v>473</v>
      </c>
      <c r="S1268" s="372" t="s">
        <v>484</v>
      </c>
      <c r="T1268" s="372"/>
      <c r="U1268" s="375" t="s">
        <v>473</v>
      </c>
      <c r="V1268" s="388" t="s">
        <v>499</v>
      </c>
      <c r="W1268" s="372"/>
      <c r="X1268" s="372"/>
      <c r="Y1268" s="372"/>
      <c r="Z1268" s="373"/>
      <c r="AA1268" s="373"/>
      <c r="AB1268" s="373"/>
      <c r="AC1268" s="373"/>
      <c r="AD1268" s="373"/>
      <c r="AE1268" s="373"/>
      <c r="AF1268" s="373"/>
      <c r="AG1268" s="386"/>
      <c r="AH1268" s="383"/>
      <c r="AI1268" s="378"/>
      <c r="AJ1268" s="378"/>
      <c r="AK1268" s="379"/>
      <c r="AL1268" s="383"/>
      <c r="AM1268" s="378"/>
      <c r="AN1268" s="378"/>
      <c r="AO1268" s="379"/>
    </row>
    <row r="1269" spans="1:41" ht="18.75" hidden="1" customHeight="1" x14ac:dyDescent="0.4">
      <c r="A1269" s="324" t="s">
        <v>462</v>
      </c>
      <c r="B1269" s="324" t="s">
        <v>462</v>
      </c>
      <c r="C1269" s="324" t="s">
        <v>462</v>
      </c>
      <c r="D1269" s="324" t="s">
        <v>462</v>
      </c>
      <c r="E1269" s="324" t="s">
        <v>462</v>
      </c>
      <c r="F1269" s="324" t="s">
        <v>462</v>
      </c>
      <c r="G1269" s="324" t="s">
        <v>462</v>
      </c>
      <c r="H1269" s="324" t="s">
        <v>163</v>
      </c>
      <c r="I1269" s="324" t="s">
        <v>462</v>
      </c>
      <c r="J1269" s="365"/>
      <c r="K1269" s="366"/>
      <c r="L1269" s="420" t="s">
        <v>788</v>
      </c>
      <c r="M1269" s="346" t="s">
        <v>473</v>
      </c>
      <c r="N1269" s="349" t="s">
        <v>759</v>
      </c>
      <c r="O1269" s="369"/>
      <c r="P1269" s="494"/>
      <c r="Q1269" s="390" t="s">
        <v>522</v>
      </c>
      <c r="R1269" s="371" t="s">
        <v>473</v>
      </c>
      <c r="S1269" s="372" t="s">
        <v>484</v>
      </c>
      <c r="T1269" s="372"/>
      <c r="U1269" s="375" t="s">
        <v>473</v>
      </c>
      <c r="V1269" s="372" t="s">
        <v>496</v>
      </c>
      <c r="W1269" s="372"/>
      <c r="X1269" s="375" t="s">
        <v>473</v>
      </c>
      <c r="Y1269" s="372" t="s">
        <v>497</v>
      </c>
      <c r="Z1269" s="376"/>
      <c r="AA1269" s="376"/>
      <c r="AB1269" s="376"/>
      <c r="AC1269" s="376"/>
      <c r="AD1269" s="391"/>
      <c r="AE1269" s="391"/>
      <c r="AF1269" s="391"/>
      <c r="AG1269" s="392"/>
      <c r="AH1269" s="383"/>
      <c r="AI1269" s="378"/>
      <c r="AJ1269" s="378"/>
      <c r="AK1269" s="379"/>
      <c r="AL1269" s="383"/>
      <c r="AM1269" s="378"/>
      <c r="AN1269" s="378"/>
      <c r="AO1269" s="379"/>
    </row>
    <row r="1270" spans="1:41" ht="18.75" hidden="1" customHeight="1" x14ac:dyDescent="0.4">
      <c r="A1270" s="324" t="s">
        <v>462</v>
      </c>
      <c r="B1270" s="324" t="s">
        <v>462</v>
      </c>
      <c r="C1270" s="324" t="s">
        <v>462</v>
      </c>
      <c r="D1270" s="324" t="s">
        <v>462</v>
      </c>
      <c r="E1270" s="324" t="s">
        <v>462</v>
      </c>
      <c r="F1270" s="324" t="s">
        <v>462</v>
      </c>
      <c r="G1270" s="324" t="s">
        <v>462</v>
      </c>
      <c r="H1270" s="324" t="s">
        <v>163</v>
      </c>
      <c r="I1270" s="324" t="s">
        <v>462</v>
      </c>
      <c r="J1270" s="365"/>
      <c r="K1270" s="366"/>
      <c r="L1270" s="420" t="s">
        <v>792</v>
      </c>
      <c r="M1270" s="346" t="s">
        <v>473</v>
      </c>
      <c r="N1270" s="349" t="s">
        <v>789</v>
      </c>
      <c r="O1270" s="369"/>
      <c r="P1270" s="494"/>
      <c r="Q1270" s="429" t="s">
        <v>444</v>
      </c>
      <c r="R1270" s="371" t="s">
        <v>473</v>
      </c>
      <c r="S1270" s="372" t="s">
        <v>484</v>
      </c>
      <c r="T1270" s="372"/>
      <c r="U1270" s="375" t="s">
        <v>473</v>
      </c>
      <c r="V1270" s="372" t="s">
        <v>525</v>
      </c>
      <c r="W1270" s="372"/>
      <c r="X1270" s="375" t="s">
        <v>473</v>
      </c>
      <c r="Y1270" s="372" t="s">
        <v>502</v>
      </c>
      <c r="Z1270" s="393"/>
      <c r="AA1270" s="375" t="s">
        <v>473</v>
      </c>
      <c r="AB1270" s="372" t="s">
        <v>526</v>
      </c>
      <c r="AC1270" s="393"/>
      <c r="AD1270" s="393"/>
      <c r="AE1270" s="393"/>
      <c r="AF1270" s="393"/>
      <c r="AG1270" s="436"/>
      <c r="AH1270" s="383"/>
      <c r="AI1270" s="378"/>
      <c r="AJ1270" s="378"/>
      <c r="AK1270" s="379"/>
      <c r="AL1270" s="383"/>
      <c r="AM1270" s="378"/>
      <c r="AN1270" s="378"/>
      <c r="AO1270" s="379"/>
    </row>
    <row r="1271" spans="1:41" ht="18.75" hidden="1" customHeight="1" x14ac:dyDescent="0.4">
      <c r="A1271" s="324" t="s">
        <v>462</v>
      </c>
      <c r="B1271" s="324" t="s">
        <v>462</v>
      </c>
      <c r="C1271" s="324" t="s">
        <v>462</v>
      </c>
      <c r="D1271" s="324" t="s">
        <v>462</v>
      </c>
      <c r="E1271" s="324" t="s">
        <v>462</v>
      </c>
      <c r="F1271" s="324" t="s">
        <v>462</v>
      </c>
      <c r="G1271" s="324" t="s">
        <v>462</v>
      </c>
      <c r="H1271" s="324" t="s">
        <v>163</v>
      </c>
      <c r="I1271" s="324" t="s">
        <v>462</v>
      </c>
      <c r="J1271" s="365"/>
      <c r="K1271" s="366"/>
      <c r="L1271" s="380"/>
      <c r="M1271" s="346" t="s">
        <v>473</v>
      </c>
      <c r="N1271" s="349" t="s">
        <v>790</v>
      </c>
      <c r="O1271" s="369"/>
      <c r="P1271" s="380"/>
      <c r="Q1271" s="1000" t="s">
        <v>527</v>
      </c>
      <c r="R1271" s="394" t="s">
        <v>473</v>
      </c>
      <c r="S1271" s="395" t="s">
        <v>484</v>
      </c>
      <c r="T1271" s="395"/>
      <c r="U1271" s="396"/>
      <c r="V1271" s="397"/>
      <c r="W1271" s="397"/>
      <c r="X1271" s="396"/>
      <c r="Y1271" s="397"/>
      <c r="Z1271" s="398"/>
      <c r="AA1271" s="396"/>
      <c r="AB1271" s="397"/>
      <c r="AC1271" s="398"/>
      <c r="AD1271" s="399" t="s">
        <v>473</v>
      </c>
      <c r="AE1271" s="395" t="s">
        <v>528</v>
      </c>
      <c r="AF1271" s="391"/>
      <c r="AG1271" s="392"/>
      <c r="AH1271" s="448"/>
      <c r="AI1271" s="448"/>
      <c r="AJ1271" s="448"/>
      <c r="AK1271" s="379"/>
      <c r="AL1271" s="383"/>
      <c r="AM1271" s="448"/>
      <c r="AN1271" s="448"/>
      <c r="AO1271" s="379"/>
    </row>
    <row r="1272" spans="1:41" ht="18.75" hidden="1" customHeight="1" x14ac:dyDescent="0.4">
      <c r="A1272" s="324" t="s">
        <v>462</v>
      </c>
      <c r="B1272" s="324" t="s">
        <v>462</v>
      </c>
      <c r="C1272" s="324" t="s">
        <v>462</v>
      </c>
      <c r="D1272" s="324" t="s">
        <v>462</v>
      </c>
      <c r="E1272" s="324" t="s">
        <v>462</v>
      </c>
      <c r="F1272" s="324" t="s">
        <v>462</v>
      </c>
      <c r="G1272" s="324" t="s">
        <v>462</v>
      </c>
      <c r="H1272" s="324" t="s">
        <v>163</v>
      </c>
      <c r="I1272" s="324" t="s">
        <v>462</v>
      </c>
      <c r="J1272" s="485"/>
      <c r="K1272" s="366"/>
      <c r="L1272" s="486"/>
      <c r="M1272" s="450"/>
      <c r="N1272" s="450"/>
      <c r="O1272" s="369"/>
      <c r="P1272" s="380"/>
      <c r="Q1272" s="1000"/>
      <c r="R1272" s="346" t="s">
        <v>473</v>
      </c>
      <c r="S1272" s="447" t="s">
        <v>529</v>
      </c>
      <c r="T1272" s="447"/>
      <c r="U1272" s="449"/>
      <c r="V1272" s="449" t="s">
        <v>473</v>
      </c>
      <c r="W1272" s="447" t="s">
        <v>530</v>
      </c>
      <c r="X1272" s="449"/>
      <c r="Y1272" s="449"/>
      <c r="Z1272" s="449" t="s">
        <v>473</v>
      </c>
      <c r="AA1272" s="447" t="s">
        <v>531</v>
      </c>
      <c r="AB1272" s="450"/>
      <c r="AC1272" s="447"/>
      <c r="AD1272" s="449" t="s">
        <v>473</v>
      </c>
      <c r="AE1272" s="447" t="s">
        <v>532</v>
      </c>
      <c r="AF1272" s="451"/>
      <c r="AG1272" s="401"/>
      <c r="AH1272" s="448"/>
      <c r="AI1272" s="448"/>
      <c r="AJ1272" s="448"/>
      <c r="AK1272" s="379"/>
      <c r="AL1272" s="383"/>
      <c r="AM1272" s="448"/>
      <c r="AN1272" s="448"/>
      <c r="AO1272" s="379"/>
    </row>
    <row r="1273" spans="1:41" ht="18.75" hidden="1" customHeight="1" x14ac:dyDescent="0.4">
      <c r="A1273" s="324" t="s">
        <v>462</v>
      </c>
      <c r="B1273" s="324" t="s">
        <v>462</v>
      </c>
      <c r="C1273" s="324" t="s">
        <v>462</v>
      </c>
      <c r="D1273" s="324" t="s">
        <v>462</v>
      </c>
      <c r="E1273" s="324" t="s">
        <v>462</v>
      </c>
      <c r="F1273" s="324" t="s">
        <v>462</v>
      </c>
      <c r="G1273" s="324" t="s">
        <v>462</v>
      </c>
      <c r="H1273" s="324" t="s">
        <v>163</v>
      </c>
      <c r="I1273" s="324" t="s">
        <v>462</v>
      </c>
      <c r="J1273" s="485"/>
      <c r="K1273" s="366"/>
      <c r="L1273" s="486"/>
      <c r="M1273" s="450"/>
      <c r="N1273" s="450"/>
      <c r="O1273" s="369"/>
      <c r="P1273" s="380"/>
      <c r="Q1273" s="1000"/>
      <c r="R1273" s="346" t="s">
        <v>473</v>
      </c>
      <c r="S1273" s="447" t="s">
        <v>533</v>
      </c>
      <c r="T1273" s="447"/>
      <c r="U1273" s="449"/>
      <c r="V1273" s="449" t="s">
        <v>473</v>
      </c>
      <c r="W1273" s="447" t="s">
        <v>534</v>
      </c>
      <c r="X1273" s="449"/>
      <c r="Y1273" s="449"/>
      <c r="Z1273" s="449" t="s">
        <v>473</v>
      </c>
      <c r="AA1273" s="447" t="s">
        <v>535</v>
      </c>
      <c r="AB1273" s="450"/>
      <c r="AC1273" s="447"/>
      <c r="AD1273" s="449" t="s">
        <v>473</v>
      </c>
      <c r="AE1273" s="447" t="s">
        <v>536</v>
      </c>
      <c r="AF1273" s="451"/>
      <c r="AG1273" s="401"/>
      <c r="AH1273" s="448"/>
      <c r="AI1273" s="448"/>
      <c r="AJ1273" s="448"/>
      <c r="AK1273" s="379"/>
      <c r="AL1273" s="383"/>
      <c r="AM1273" s="448"/>
      <c r="AN1273" s="448"/>
      <c r="AO1273" s="379"/>
    </row>
    <row r="1274" spans="1:41" ht="18.75" hidden="1" customHeight="1" x14ac:dyDescent="0.4">
      <c r="A1274" s="324" t="s">
        <v>462</v>
      </c>
      <c r="B1274" s="324" t="s">
        <v>462</v>
      </c>
      <c r="C1274" s="324" t="s">
        <v>462</v>
      </c>
      <c r="D1274" s="324" t="s">
        <v>462</v>
      </c>
      <c r="E1274" s="324" t="s">
        <v>462</v>
      </c>
      <c r="F1274" s="324" t="s">
        <v>462</v>
      </c>
      <c r="G1274" s="324" t="s">
        <v>462</v>
      </c>
      <c r="H1274" s="324" t="s">
        <v>163</v>
      </c>
      <c r="I1274" s="324" t="s">
        <v>462</v>
      </c>
      <c r="J1274" s="365"/>
      <c r="K1274" s="366"/>
      <c r="L1274" s="367"/>
      <c r="M1274" s="450"/>
      <c r="N1274" s="349"/>
      <c r="O1274" s="369"/>
      <c r="P1274" s="380"/>
      <c r="Q1274" s="1000"/>
      <c r="R1274" s="346" t="s">
        <v>473</v>
      </c>
      <c r="S1274" s="447" t="s">
        <v>537</v>
      </c>
      <c r="T1274" s="447"/>
      <c r="U1274" s="449"/>
      <c r="V1274" s="449" t="s">
        <v>473</v>
      </c>
      <c r="W1274" s="447" t="s">
        <v>538</v>
      </c>
      <c r="X1274" s="449"/>
      <c r="Y1274" s="449"/>
      <c r="Z1274" s="449" t="s">
        <v>473</v>
      </c>
      <c r="AA1274" s="447" t="s">
        <v>539</v>
      </c>
      <c r="AB1274" s="450"/>
      <c r="AC1274" s="447"/>
      <c r="AD1274" s="449" t="s">
        <v>473</v>
      </c>
      <c r="AE1274" s="447" t="s">
        <v>540</v>
      </c>
      <c r="AF1274" s="451"/>
      <c r="AG1274" s="401"/>
      <c r="AH1274" s="448"/>
      <c r="AI1274" s="448"/>
      <c r="AJ1274" s="448"/>
      <c r="AK1274" s="379"/>
      <c r="AL1274" s="383"/>
      <c r="AM1274" s="448"/>
      <c r="AN1274" s="448"/>
      <c r="AO1274" s="379"/>
    </row>
    <row r="1275" spans="1:41" ht="18.75" hidden="1" customHeight="1" x14ac:dyDescent="0.4">
      <c r="A1275" s="324" t="s">
        <v>462</v>
      </c>
      <c r="B1275" s="324" t="s">
        <v>462</v>
      </c>
      <c r="C1275" s="324" t="s">
        <v>462</v>
      </c>
      <c r="D1275" s="324" t="s">
        <v>462</v>
      </c>
      <c r="E1275" s="324" t="s">
        <v>462</v>
      </c>
      <c r="F1275" s="324" t="s">
        <v>462</v>
      </c>
      <c r="G1275" s="324" t="s">
        <v>462</v>
      </c>
      <c r="H1275" s="324" t="s">
        <v>163</v>
      </c>
      <c r="I1275" s="324" t="s">
        <v>462</v>
      </c>
      <c r="J1275" s="365"/>
      <c r="K1275" s="366"/>
      <c r="L1275" s="367"/>
      <c r="M1275" s="368"/>
      <c r="N1275" s="349"/>
      <c r="O1275" s="369"/>
      <c r="P1275" s="380"/>
      <c r="Q1275" s="1000"/>
      <c r="R1275" s="346" t="s">
        <v>473</v>
      </c>
      <c r="S1275" s="447" t="s">
        <v>541</v>
      </c>
      <c r="T1275" s="447"/>
      <c r="U1275" s="449"/>
      <c r="V1275" s="449" t="s">
        <v>473</v>
      </c>
      <c r="W1275" s="447" t="s">
        <v>542</v>
      </c>
      <c r="X1275" s="449"/>
      <c r="Y1275" s="449"/>
      <c r="Z1275" s="449" t="s">
        <v>473</v>
      </c>
      <c r="AA1275" s="447" t="s">
        <v>543</v>
      </c>
      <c r="AB1275" s="450"/>
      <c r="AC1275" s="447"/>
      <c r="AD1275" s="449" t="s">
        <v>473</v>
      </c>
      <c r="AE1275" s="447" t="s">
        <v>544</v>
      </c>
      <c r="AF1275" s="451"/>
      <c r="AG1275" s="401"/>
      <c r="AH1275" s="448"/>
      <c r="AI1275" s="448"/>
      <c r="AJ1275" s="448"/>
      <c r="AK1275" s="379"/>
      <c r="AL1275" s="383"/>
      <c r="AM1275" s="448"/>
      <c r="AN1275" s="448"/>
      <c r="AO1275" s="379"/>
    </row>
    <row r="1276" spans="1:41" ht="18.75" hidden="1" customHeight="1" x14ac:dyDescent="0.4">
      <c r="A1276" s="344" t="s">
        <v>462</v>
      </c>
      <c r="B1276" s="344" t="s">
        <v>462</v>
      </c>
      <c r="C1276" s="344" t="s">
        <v>462</v>
      </c>
      <c r="D1276" s="344" t="s">
        <v>462</v>
      </c>
      <c r="E1276" s="344" t="s">
        <v>462</v>
      </c>
      <c r="F1276" s="344" t="s">
        <v>462</v>
      </c>
      <c r="G1276" s="344" t="s">
        <v>462</v>
      </c>
      <c r="H1276" s="344" t="s">
        <v>163</v>
      </c>
      <c r="I1276" s="344" t="s">
        <v>462</v>
      </c>
      <c r="J1276" s="402"/>
      <c r="K1276" s="403"/>
      <c r="L1276" s="404"/>
      <c r="M1276" s="405"/>
      <c r="N1276" s="406"/>
      <c r="O1276" s="407"/>
      <c r="P1276" s="408"/>
      <c r="Q1276" s="1001"/>
      <c r="R1276" s="409" t="s">
        <v>473</v>
      </c>
      <c r="S1276" s="410" t="s">
        <v>545</v>
      </c>
      <c r="T1276" s="410"/>
      <c r="U1276" s="411"/>
      <c r="V1276" s="411"/>
      <c r="W1276" s="410"/>
      <c r="X1276" s="411"/>
      <c r="Y1276" s="411"/>
      <c r="Z1276" s="411"/>
      <c r="AA1276" s="410"/>
      <c r="AB1276" s="412"/>
      <c r="AC1276" s="410"/>
      <c r="AD1276" s="411"/>
      <c r="AE1276" s="410"/>
      <c r="AF1276" s="413"/>
      <c r="AG1276" s="414"/>
      <c r="AH1276" s="415"/>
      <c r="AI1276" s="415"/>
      <c r="AJ1276" s="415"/>
      <c r="AK1276" s="416"/>
      <c r="AL1276" s="417"/>
      <c r="AM1276" s="415"/>
      <c r="AN1276" s="415"/>
      <c r="AO1276" s="416"/>
    </row>
    <row r="1277" spans="1:41" ht="18.75" hidden="1" customHeight="1" x14ac:dyDescent="0.4">
      <c r="A1277" s="324" t="s">
        <v>462</v>
      </c>
      <c r="B1277" s="324" t="s">
        <v>462</v>
      </c>
      <c r="C1277" s="324" t="s">
        <v>462</v>
      </c>
      <c r="D1277" s="324" t="s">
        <v>462</v>
      </c>
      <c r="E1277" s="324" t="s">
        <v>462</v>
      </c>
      <c r="F1277" s="324" t="s">
        <v>462</v>
      </c>
      <c r="G1277" s="324" t="s">
        <v>462</v>
      </c>
      <c r="H1277" s="324" t="s">
        <v>462</v>
      </c>
      <c r="I1277" s="324" t="s">
        <v>163</v>
      </c>
      <c r="J1277" s="350"/>
      <c r="K1277" s="351"/>
      <c r="L1277" s="418"/>
      <c r="M1277" s="354"/>
      <c r="N1277" s="342"/>
      <c r="O1277" s="354"/>
      <c r="P1277" s="342"/>
      <c r="Q1277" s="493" t="s">
        <v>548</v>
      </c>
      <c r="R1277" s="356" t="s">
        <v>473</v>
      </c>
      <c r="S1277" s="357" t="s">
        <v>549</v>
      </c>
      <c r="T1277" s="361"/>
      <c r="U1277" s="358"/>
      <c r="V1277" s="359" t="s">
        <v>473</v>
      </c>
      <c r="W1277" s="357" t="s">
        <v>550</v>
      </c>
      <c r="X1277" s="424"/>
      <c r="Y1277" s="424"/>
      <c r="Z1277" s="424"/>
      <c r="AA1277" s="424"/>
      <c r="AB1277" s="424"/>
      <c r="AC1277" s="424"/>
      <c r="AD1277" s="424"/>
      <c r="AE1277" s="424"/>
      <c r="AF1277" s="424"/>
      <c r="AG1277" s="435"/>
      <c r="AH1277" s="363" t="s">
        <v>473</v>
      </c>
      <c r="AI1277" s="340" t="s">
        <v>487</v>
      </c>
      <c r="AJ1277" s="340"/>
      <c r="AK1277" s="364"/>
      <c r="AL1277" s="363" t="s">
        <v>473</v>
      </c>
      <c r="AM1277" s="340" t="s">
        <v>487</v>
      </c>
      <c r="AN1277" s="340"/>
      <c r="AO1277" s="364"/>
    </row>
    <row r="1278" spans="1:41" ht="18.75" hidden="1" customHeight="1" x14ac:dyDescent="0.4">
      <c r="A1278" s="324" t="s">
        <v>462</v>
      </c>
      <c r="B1278" s="324" t="s">
        <v>462</v>
      </c>
      <c r="C1278" s="324" t="s">
        <v>462</v>
      </c>
      <c r="D1278" s="324" t="s">
        <v>462</v>
      </c>
      <c r="E1278" s="324" t="s">
        <v>462</v>
      </c>
      <c r="F1278" s="324" t="s">
        <v>462</v>
      </c>
      <c r="G1278" s="324" t="s">
        <v>462</v>
      </c>
      <c r="H1278" s="324" t="s">
        <v>462</v>
      </c>
      <c r="I1278" s="324" t="s">
        <v>163</v>
      </c>
      <c r="J1278" s="365"/>
      <c r="K1278" s="366"/>
      <c r="L1278" s="420"/>
      <c r="M1278" s="369"/>
      <c r="N1278" s="349"/>
      <c r="O1278" s="369"/>
      <c r="P1278" s="349"/>
      <c r="Q1278" s="1009" t="s">
        <v>483</v>
      </c>
      <c r="R1278" s="394" t="s">
        <v>473</v>
      </c>
      <c r="S1278" s="395" t="s">
        <v>484</v>
      </c>
      <c r="T1278" s="395"/>
      <c r="U1278" s="438"/>
      <c r="V1278" s="399" t="s">
        <v>473</v>
      </c>
      <c r="W1278" s="395" t="s">
        <v>485</v>
      </c>
      <c r="X1278" s="395"/>
      <c r="Y1278" s="438"/>
      <c r="Z1278" s="399" t="s">
        <v>473</v>
      </c>
      <c r="AA1278" s="430" t="s">
        <v>486</v>
      </c>
      <c r="AB1278" s="430"/>
      <c r="AC1278" s="430"/>
      <c r="AD1278" s="430"/>
      <c r="AE1278" s="430"/>
      <c r="AF1278" s="430"/>
      <c r="AG1278" s="431"/>
      <c r="AH1278" s="346" t="s">
        <v>473</v>
      </c>
      <c r="AI1278" s="447" t="s">
        <v>491</v>
      </c>
      <c r="AJ1278" s="448"/>
      <c r="AK1278" s="379"/>
      <c r="AL1278" s="346" t="s">
        <v>473</v>
      </c>
      <c r="AM1278" s="447" t="s">
        <v>491</v>
      </c>
      <c r="AN1278" s="448"/>
      <c r="AO1278" s="379"/>
    </row>
    <row r="1279" spans="1:41" ht="18.75" hidden="1" customHeight="1" x14ac:dyDescent="0.4">
      <c r="A1279" s="324" t="s">
        <v>462</v>
      </c>
      <c r="B1279" s="324" t="s">
        <v>462</v>
      </c>
      <c r="C1279" s="324" t="s">
        <v>462</v>
      </c>
      <c r="D1279" s="324" t="s">
        <v>462</v>
      </c>
      <c r="E1279" s="324" t="s">
        <v>462</v>
      </c>
      <c r="F1279" s="324" t="s">
        <v>462</v>
      </c>
      <c r="G1279" s="324" t="s">
        <v>462</v>
      </c>
      <c r="H1279" s="324" t="s">
        <v>462</v>
      </c>
      <c r="I1279" s="324" t="s">
        <v>163</v>
      </c>
      <c r="J1279" s="365"/>
      <c r="K1279" s="366"/>
      <c r="L1279" s="420"/>
      <c r="M1279" s="369"/>
      <c r="N1279" s="349"/>
      <c r="O1279" s="369"/>
      <c r="P1279" s="349"/>
      <c r="Q1279" s="1009"/>
      <c r="R1279" s="426" t="s">
        <v>473</v>
      </c>
      <c r="S1279" s="388" t="s">
        <v>793</v>
      </c>
      <c r="T1279" s="388"/>
      <c r="U1279" s="427"/>
      <c r="V1279" s="427"/>
      <c r="W1279" s="427"/>
      <c r="X1279" s="427"/>
      <c r="Y1279" s="427"/>
      <c r="Z1279" s="427"/>
      <c r="AA1279" s="427"/>
      <c r="AB1279" s="427"/>
      <c r="AC1279" s="427"/>
      <c r="AD1279" s="427"/>
      <c r="AE1279" s="427"/>
      <c r="AF1279" s="427"/>
      <c r="AG1279" s="461"/>
      <c r="AH1279" s="383"/>
      <c r="AI1279" s="448"/>
      <c r="AJ1279" s="448"/>
      <c r="AK1279" s="379"/>
      <c r="AL1279" s="383"/>
      <c r="AM1279" s="448"/>
      <c r="AN1279" s="448"/>
      <c r="AO1279" s="379"/>
    </row>
    <row r="1280" spans="1:41" ht="18.75" hidden="1" customHeight="1" x14ac:dyDescent="0.4">
      <c r="A1280" s="324" t="s">
        <v>462</v>
      </c>
      <c r="B1280" s="324" t="s">
        <v>462</v>
      </c>
      <c r="C1280" s="324" t="s">
        <v>462</v>
      </c>
      <c r="D1280" s="324" t="s">
        <v>462</v>
      </c>
      <c r="E1280" s="324" t="s">
        <v>462</v>
      </c>
      <c r="F1280" s="324" t="s">
        <v>462</v>
      </c>
      <c r="G1280" s="324" t="s">
        <v>462</v>
      </c>
      <c r="H1280" s="324" t="s">
        <v>462</v>
      </c>
      <c r="I1280" s="324" t="s">
        <v>163</v>
      </c>
      <c r="J1280" s="365"/>
      <c r="K1280" s="366"/>
      <c r="L1280" s="420"/>
      <c r="M1280" s="369"/>
      <c r="N1280" s="349"/>
      <c r="O1280" s="369"/>
      <c r="P1280" s="349"/>
      <c r="Q1280" s="429" t="s">
        <v>361</v>
      </c>
      <c r="R1280" s="371" t="s">
        <v>473</v>
      </c>
      <c r="S1280" s="372" t="s">
        <v>552</v>
      </c>
      <c r="T1280" s="373"/>
      <c r="U1280" s="374"/>
      <c r="V1280" s="375" t="s">
        <v>473</v>
      </c>
      <c r="W1280" s="372" t="s">
        <v>553</v>
      </c>
      <c r="X1280" s="376"/>
      <c r="Y1280" s="376"/>
      <c r="Z1280" s="376"/>
      <c r="AA1280" s="376"/>
      <c r="AB1280" s="376"/>
      <c r="AC1280" s="376"/>
      <c r="AD1280" s="376"/>
      <c r="AE1280" s="376"/>
      <c r="AF1280" s="376"/>
      <c r="AG1280" s="382"/>
      <c r="AH1280" s="383"/>
      <c r="AI1280" s="448"/>
      <c r="AJ1280" s="448"/>
      <c r="AK1280" s="379"/>
      <c r="AL1280" s="383"/>
      <c r="AM1280" s="448"/>
      <c r="AN1280" s="448"/>
      <c r="AO1280" s="379"/>
    </row>
    <row r="1281" spans="1:41" ht="18.75" hidden="1" customHeight="1" x14ac:dyDescent="0.4">
      <c r="A1281" s="324" t="s">
        <v>462</v>
      </c>
      <c r="B1281" s="324" t="s">
        <v>462</v>
      </c>
      <c r="C1281" s="324" t="s">
        <v>462</v>
      </c>
      <c r="D1281" s="324" t="s">
        <v>462</v>
      </c>
      <c r="E1281" s="324" t="s">
        <v>462</v>
      </c>
      <c r="F1281" s="324" t="s">
        <v>462</v>
      </c>
      <c r="G1281" s="324" t="s">
        <v>462</v>
      </c>
      <c r="H1281" s="324" t="s">
        <v>462</v>
      </c>
      <c r="I1281" s="324" t="s">
        <v>163</v>
      </c>
      <c r="J1281" s="365"/>
      <c r="K1281" s="366"/>
      <c r="L1281" s="420"/>
      <c r="M1281" s="369"/>
      <c r="N1281" s="349"/>
      <c r="O1281" s="369"/>
      <c r="P1281" s="349"/>
      <c r="Q1281" s="370" t="s">
        <v>488</v>
      </c>
      <c r="R1281" s="371" t="s">
        <v>473</v>
      </c>
      <c r="S1281" s="372" t="s">
        <v>489</v>
      </c>
      <c r="T1281" s="373"/>
      <c r="U1281" s="374"/>
      <c r="V1281" s="375" t="s">
        <v>473</v>
      </c>
      <c r="W1281" s="372" t="s">
        <v>490</v>
      </c>
      <c r="X1281" s="376"/>
      <c r="Y1281" s="376"/>
      <c r="Z1281" s="373"/>
      <c r="AA1281" s="373"/>
      <c r="AB1281" s="373"/>
      <c r="AC1281" s="373"/>
      <c r="AD1281" s="373"/>
      <c r="AE1281" s="373"/>
      <c r="AF1281" s="373"/>
      <c r="AG1281" s="386"/>
      <c r="AH1281" s="383"/>
      <c r="AI1281" s="378"/>
      <c r="AJ1281" s="378"/>
      <c r="AK1281" s="379"/>
      <c r="AL1281" s="383"/>
      <c r="AM1281" s="378"/>
      <c r="AN1281" s="378"/>
      <c r="AO1281" s="379"/>
    </row>
    <row r="1282" spans="1:41" ht="18.75" hidden="1" customHeight="1" x14ac:dyDescent="0.4">
      <c r="A1282" s="324" t="s">
        <v>462</v>
      </c>
      <c r="B1282" s="324" t="s">
        <v>462</v>
      </c>
      <c r="C1282" s="324" t="s">
        <v>462</v>
      </c>
      <c r="D1282" s="324" t="s">
        <v>462</v>
      </c>
      <c r="E1282" s="324" t="s">
        <v>462</v>
      </c>
      <c r="F1282" s="324" t="s">
        <v>462</v>
      </c>
      <c r="G1282" s="324" t="s">
        <v>462</v>
      </c>
      <c r="H1282" s="324" t="s">
        <v>462</v>
      </c>
      <c r="I1282" s="324" t="s">
        <v>163</v>
      </c>
      <c r="J1282" s="365"/>
      <c r="K1282" s="366"/>
      <c r="L1282" s="420"/>
      <c r="M1282" s="369"/>
      <c r="N1282" s="349"/>
      <c r="O1282" s="369"/>
      <c r="P1282" s="349"/>
      <c r="Q1282" s="387" t="s">
        <v>555</v>
      </c>
      <c r="R1282" s="371" t="s">
        <v>473</v>
      </c>
      <c r="S1282" s="372" t="s">
        <v>489</v>
      </c>
      <c r="T1282" s="373"/>
      <c r="U1282" s="374"/>
      <c r="V1282" s="375" t="s">
        <v>473</v>
      </c>
      <c r="W1282" s="372" t="s">
        <v>490</v>
      </c>
      <c r="X1282" s="376"/>
      <c r="Y1282" s="376"/>
      <c r="Z1282" s="373"/>
      <c r="AA1282" s="373"/>
      <c r="AB1282" s="373"/>
      <c r="AC1282" s="373"/>
      <c r="AD1282" s="373"/>
      <c r="AE1282" s="373"/>
      <c r="AF1282" s="373"/>
      <c r="AG1282" s="386"/>
      <c r="AH1282" s="383"/>
      <c r="AI1282" s="378"/>
      <c r="AJ1282" s="378"/>
      <c r="AK1282" s="379"/>
      <c r="AL1282" s="383"/>
      <c r="AM1282" s="378"/>
      <c r="AN1282" s="378"/>
      <c r="AO1282" s="379"/>
    </row>
    <row r="1283" spans="1:41" ht="19.5" hidden="1" customHeight="1" x14ac:dyDescent="0.4">
      <c r="A1283" s="324" t="s">
        <v>462</v>
      </c>
      <c r="B1283" s="324" t="s">
        <v>462</v>
      </c>
      <c r="C1283" s="324" t="s">
        <v>462</v>
      </c>
      <c r="D1283" s="324" t="s">
        <v>462</v>
      </c>
      <c r="E1283" s="324" t="s">
        <v>462</v>
      </c>
      <c r="F1283" s="324" t="s">
        <v>462</v>
      </c>
      <c r="G1283" s="324" t="s">
        <v>462</v>
      </c>
      <c r="H1283" s="324" t="s">
        <v>462</v>
      </c>
      <c r="I1283" s="324" t="s">
        <v>163</v>
      </c>
      <c r="J1283" s="365"/>
      <c r="K1283" s="366"/>
      <c r="L1283" s="367"/>
      <c r="M1283" s="368"/>
      <c r="N1283" s="349"/>
      <c r="O1283" s="369"/>
      <c r="P1283" s="380"/>
      <c r="Q1283" s="381" t="s">
        <v>492</v>
      </c>
      <c r="R1283" s="371" t="s">
        <v>473</v>
      </c>
      <c r="S1283" s="372" t="s">
        <v>489</v>
      </c>
      <c r="T1283" s="373"/>
      <c r="U1283" s="374"/>
      <c r="V1283" s="375" t="s">
        <v>473</v>
      </c>
      <c r="W1283" s="372" t="s">
        <v>493</v>
      </c>
      <c r="X1283" s="375"/>
      <c r="Y1283" s="372"/>
      <c r="Z1283" s="376"/>
      <c r="AA1283" s="376"/>
      <c r="AB1283" s="376"/>
      <c r="AC1283" s="376"/>
      <c r="AD1283" s="376"/>
      <c r="AE1283" s="376"/>
      <c r="AF1283" s="376"/>
      <c r="AG1283" s="382"/>
      <c r="AH1283" s="378"/>
      <c r="AI1283" s="378"/>
      <c r="AJ1283" s="378"/>
      <c r="AK1283" s="379"/>
      <c r="AL1283" s="383"/>
      <c r="AM1283" s="378"/>
      <c r="AN1283" s="378"/>
      <c r="AO1283" s="379"/>
    </row>
    <row r="1284" spans="1:41" ht="19.5" hidden="1" customHeight="1" x14ac:dyDescent="0.4">
      <c r="A1284" s="324" t="s">
        <v>462</v>
      </c>
      <c r="B1284" s="324" t="s">
        <v>462</v>
      </c>
      <c r="C1284" s="324" t="s">
        <v>462</v>
      </c>
      <c r="D1284" s="324" t="s">
        <v>462</v>
      </c>
      <c r="E1284" s="324" t="s">
        <v>462</v>
      </c>
      <c r="F1284" s="324" t="s">
        <v>462</v>
      </c>
      <c r="G1284" s="324" t="s">
        <v>462</v>
      </c>
      <c r="H1284" s="324" t="s">
        <v>462</v>
      </c>
      <c r="I1284" s="324" t="s">
        <v>163</v>
      </c>
      <c r="J1284" s="365"/>
      <c r="K1284" s="366"/>
      <c r="L1284" s="367"/>
      <c r="M1284" s="368"/>
      <c r="N1284" s="349"/>
      <c r="O1284" s="369"/>
      <c r="P1284" s="380"/>
      <c r="Q1284" s="381" t="s">
        <v>494</v>
      </c>
      <c r="R1284" s="371" t="s">
        <v>473</v>
      </c>
      <c r="S1284" s="372" t="s">
        <v>489</v>
      </c>
      <c r="T1284" s="373"/>
      <c r="U1284" s="374"/>
      <c r="V1284" s="375" t="s">
        <v>473</v>
      </c>
      <c r="W1284" s="372" t="s">
        <v>493</v>
      </c>
      <c r="X1284" s="375"/>
      <c r="Y1284" s="372"/>
      <c r="Z1284" s="376"/>
      <c r="AA1284" s="376"/>
      <c r="AB1284" s="376"/>
      <c r="AC1284" s="376"/>
      <c r="AD1284" s="376"/>
      <c r="AE1284" s="376"/>
      <c r="AF1284" s="376"/>
      <c r="AG1284" s="382"/>
      <c r="AH1284" s="378"/>
      <c r="AI1284" s="378"/>
      <c r="AJ1284" s="378"/>
      <c r="AK1284" s="379"/>
      <c r="AL1284" s="383"/>
      <c r="AM1284" s="378"/>
      <c r="AN1284" s="378"/>
      <c r="AO1284" s="379"/>
    </row>
    <row r="1285" spans="1:41" ht="18.75" hidden="1" customHeight="1" x14ac:dyDescent="0.4">
      <c r="A1285" s="324" t="s">
        <v>462</v>
      </c>
      <c r="B1285" s="324" t="s">
        <v>462</v>
      </c>
      <c r="C1285" s="324" t="s">
        <v>462</v>
      </c>
      <c r="D1285" s="324" t="s">
        <v>462</v>
      </c>
      <c r="E1285" s="324" t="s">
        <v>462</v>
      </c>
      <c r="F1285" s="324" t="s">
        <v>462</v>
      </c>
      <c r="G1285" s="324" t="s">
        <v>462</v>
      </c>
      <c r="H1285" s="324" t="s">
        <v>462</v>
      </c>
      <c r="I1285" s="324" t="s">
        <v>163</v>
      </c>
      <c r="J1285" s="365"/>
      <c r="K1285" s="366"/>
      <c r="L1285" s="420"/>
      <c r="M1285" s="369"/>
      <c r="N1285" s="349"/>
      <c r="O1285" s="369"/>
      <c r="P1285" s="349"/>
      <c r="Q1285" s="1000" t="s">
        <v>556</v>
      </c>
      <c r="R1285" s="998" t="s">
        <v>473</v>
      </c>
      <c r="S1285" s="999" t="s">
        <v>484</v>
      </c>
      <c r="T1285" s="999"/>
      <c r="U1285" s="998" t="s">
        <v>473</v>
      </c>
      <c r="V1285" s="999" t="s">
        <v>499</v>
      </c>
      <c r="W1285" s="999"/>
      <c r="X1285" s="395"/>
      <c r="Y1285" s="395"/>
      <c r="Z1285" s="395"/>
      <c r="AA1285" s="395"/>
      <c r="AB1285" s="395"/>
      <c r="AC1285" s="395"/>
      <c r="AD1285" s="395"/>
      <c r="AE1285" s="395"/>
      <c r="AF1285" s="395"/>
      <c r="AG1285" s="440"/>
      <c r="AH1285" s="383"/>
      <c r="AI1285" s="378"/>
      <c r="AJ1285" s="378"/>
      <c r="AK1285" s="379"/>
      <c r="AL1285" s="383"/>
      <c r="AM1285" s="378"/>
      <c r="AN1285" s="378"/>
      <c r="AO1285" s="379"/>
    </row>
    <row r="1286" spans="1:41" ht="18.75" hidden="1" customHeight="1" x14ac:dyDescent="0.4">
      <c r="A1286" s="324" t="s">
        <v>462</v>
      </c>
      <c r="B1286" s="324" t="s">
        <v>462</v>
      </c>
      <c r="C1286" s="324" t="s">
        <v>462</v>
      </c>
      <c r="D1286" s="324" t="s">
        <v>462</v>
      </c>
      <c r="E1286" s="324" t="s">
        <v>462</v>
      </c>
      <c r="F1286" s="324" t="s">
        <v>462</v>
      </c>
      <c r="G1286" s="324" t="s">
        <v>462</v>
      </c>
      <c r="H1286" s="324" t="s">
        <v>462</v>
      </c>
      <c r="I1286" s="324" t="s">
        <v>163</v>
      </c>
      <c r="J1286" s="365"/>
      <c r="K1286" s="366"/>
      <c r="L1286" s="420"/>
      <c r="M1286" s="369"/>
      <c r="N1286" s="349"/>
      <c r="O1286" s="369"/>
      <c r="P1286" s="349"/>
      <c r="Q1286" s="1000"/>
      <c r="R1286" s="998"/>
      <c r="S1286" s="999"/>
      <c r="T1286" s="999"/>
      <c r="U1286" s="998"/>
      <c r="V1286" s="999"/>
      <c r="W1286" s="999"/>
      <c r="X1286" s="388"/>
      <c r="Y1286" s="388"/>
      <c r="Z1286" s="388"/>
      <c r="AA1286" s="388"/>
      <c r="AB1286" s="388"/>
      <c r="AC1286" s="388"/>
      <c r="AD1286" s="388"/>
      <c r="AE1286" s="388"/>
      <c r="AF1286" s="388"/>
      <c r="AG1286" s="441"/>
      <c r="AH1286" s="383"/>
      <c r="AI1286" s="378"/>
      <c r="AJ1286" s="378"/>
      <c r="AK1286" s="379"/>
      <c r="AL1286" s="383"/>
      <c r="AM1286" s="378"/>
      <c r="AN1286" s="378"/>
      <c r="AO1286" s="379"/>
    </row>
    <row r="1287" spans="1:41" ht="18.75" hidden="1" customHeight="1" x14ac:dyDescent="0.4">
      <c r="A1287" s="324" t="s">
        <v>462</v>
      </c>
      <c r="B1287" s="324" t="s">
        <v>462</v>
      </c>
      <c r="C1287" s="324" t="s">
        <v>462</v>
      </c>
      <c r="D1287" s="324" t="s">
        <v>462</v>
      </c>
      <c r="E1287" s="324" t="s">
        <v>462</v>
      </c>
      <c r="F1287" s="324" t="s">
        <v>462</v>
      </c>
      <c r="G1287" s="324" t="s">
        <v>462</v>
      </c>
      <c r="H1287" s="324" t="s">
        <v>462</v>
      </c>
      <c r="I1287" s="324" t="s">
        <v>163</v>
      </c>
      <c r="J1287" s="365"/>
      <c r="K1287" s="366"/>
      <c r="L1287" s="420"/>
      <c r="M1287" s="369"/>
      <c r="N1287" s="349"/>
      <c r="O1287" s="369"/>
      <c r="P1287" s="349"/>
      <c r="Q1287" s="429" t="s">
        <v>557</v>
      </c>
      <c r="R1287" s="371" t="s">
        <v>473</v>
      </c>
      <c r="S1287" s="372" t="s">
        <v>484</v>
      </c>
      <c r="T1287" s="373"/>
      <c r="U1287" s="375" t="s">
        <v>473</v>
      </c>
      <c r="V1287" s="372" t="s">
        <v>499</v>
      </c>
      <c r="W1287" s="393"/>
      <c r="X1287" s="393"/>
      <c r="Y1287" s="393"/>
      <c r="Z1287" s="393"/>
      <c r="AA1287" s="393"/>
      <c r="AB1287" s="393"/>
      <c r="AC1287" s="393"/>
      <c r="AD1287" s="393"/>
      <c r="AE1287" s="393"/>
      <c r="AF1287" s="393"/>
      <c r="AG1287" s="436"/>
      <c r="AH1287" s="383"/>
      <c r="AI1287" s="378"/>
      <c r="AJ1287" s="378"/>
      <c r="AK1287" s="379"/>
      <c r="AL1287" s="383"/>
      <c r="AM1287" s="378"/>
      <c r="AN1287" s="378"/>
      <c r="AO1287" s="379"/>
    </row>
    <row r="1288" spans="1:41" ht="18.75" hidden="1" customHeight="1" x14ac:dyDescent="0.4">
      <c r="A1288" s="324" t="s">
        <v>462</v>
      </c>
      <c r="B1288" s="324" t="s">
        <v>462</v>
      </c>
      <c r="C1288" s="324" t="s">
        <v>462</v>
      </c>
      <c r="D1288" s="324" t="s">
        <v>462</v>
      </c>
      <c r="E1288" s="324" t="s">
        <v>462</v>
      </c>
      <c r="F1288" s="324" t="s">
        <v>462</v>
      </c>
      <c r="G1288" s="324" t="s">
        <v>462</v>
      </c>
      <c r="H1288" s="324" t="s">
        <v>462</v>
      </c>
      <c r="I1288" s="324" t="s">
        <v>163</v>
      </c>
      <c r="J1288" s="365"/>
      <c r="K1288" s="366"/>
      <c r="L1288" s="420"/>
      <c r="M1288" s="369"/>
      <c r="N1288" s="349"/>
      <c r="O1288" s="369"/>
      <c r="P1288" s="349"/>
      <c r="Q1288" s="1000" t="s">
        <v>558</v>
      </c>
      <c r="R1288" s="998" t="s">
        <v>473</v>
      </c>
      <c r="S1288" s="999" t="s">
        <v>484</v>
      </c>
      <c r="T1288" s="999"/>
      <c r="U1288" s="998" t="s">
        <v>473</v>
      </c>
      <c r="V1288" s="999" t="s">
        <v>499</v>
      </c>
      <c r="W1288" s="999"/>
      <c r="X1288" s="395"/>
      <c r="Y1288" s="395"/>
      <c r="Z1288" s="395"/>
      <c r="AA1288" s="395"/>
      <c r="AB1288" s="395"/>
      <c r="AC1288" s="395"/>
      <c r="AD1288" s="395"/>
      <c r="AE1288" s="395"/>
      <c r="AF1288" s="395"/>
      <c r="AG1288" s="440"/>
      <c r="AH1288" s="383"/>
      <c r="AI1288" s="378"/>
      <c r="AJ1288" s="378"/>
      <c r="AK1288" s="379"/>
      <c r="AL1288" s="383"/>
      <c r="AM1288" s="378"/>
      <c r="AN1288" s="378"/>
      <c r="AO1288" s="379"/>
    </row>
    <row r="1289" spans="1:41" ht="18.75" hidden="1" customHeight="1" x14ac:dyDescent="0.4">
      <c r="A1289" s="324" t="s">
        <v>462</v>
      </c>
      <c r="B1289" s="324" t="s">
        <v>462</v>
      </c>
      <c r="C1289" s="324" t="s">
        <v>462</v>
      </c>
      <c r="D1289" s="324" t="s">
        <v>462</v>
      </c>
      <c r="E1289" s="324" t="s">
        <v>462</v>
      </c>
      <c r="F1289" s="324" t="s">
        <v>462</v>
      </c>
      <c r="G1289" s="324" t="s">
        <v>462</v>
      </c>
      <c r="H1289" s="324" t="s">
        <v>462</v>
      </c>
      <c r="I1289" s="324" t="s">
        <v>163</v>
      </c>
      <c r="J1289" s="365"/>
      <c r="K1289" s="366"/>
      <c r="L1289" s="420"/>
      <c r="M1289" s="369"/>
      <c r="N1289" s="349"/>
      <c r="O1289" s="369"/>
      <c r="P1289" s="349"/>
      <c r="Q1289" s="1000"/>
      <c r="R1289" s="998"/>
      <c r="S1289" s="999"/>
      <c r="T1289" s="999"/>
      <c r="U1289" s="998"/>
      <c r="V1289" s="999"/>
      <c r="W1289" s="999"/>
      <c r="X1289" s="388"/>
      <c r="Y1289" s="388"/>
      <c r="Z1289" s="388"/>
      <c r="AA1289" s="388"/>
      <c r="AB1289" s="388"/>
      <c r="AC1289" s="388"/>
      <c r="AD1289" s="388"/>
      <c r="AE1289" s="388"/>
      <c r="AF1289" s="388"/>
      <c r="AG1289" s="441"/>
      <c r="AH1289" s="383"/>
      <c r="AI1289" s="378"/>
      <c r="AJ1289" s="378"/>
      <c r="AK1289" s="379"/>
      <c r="AL1289" s="383"/>
      <c r="AM1289" s="378"/>
      <c r="AN1289" s="378"/>
      <c r="AO1289" s="379"/>
    </row>
    <row r="1290" spans="1:41" ht="18.75" hidden="1" customHeight="1" x14ac:dyDescent="0.4">
      <c r="A1290" s="324" t="s">
        <v>462</v>
      </c>
      <c r="B1290" s="324" t="s">
        <v>462</v>
      </c>
      <c r="C1290" s="324" t="s">
        <v>462</v>
      </c>
      <c r="D1290" s="324" t="s">
        <v>462</v>
      </c>
      <c r="E1290" s="324" t="s">
        <v>462</v>
      </c>
      <c r="F1290" s="324" t="s">
        <v>462</v>
      </c>
      <c r="G1290" s="324" t="s">
        <v>462</v>
      </c>
      <c r="H1290" s="324" t="s">
        <v>462</v>
      </c>
      <c r="I1290" s="324" t="s">
        <v>163</v>
      </c>
      <c r="J1290" s="365"/>
      <c r="K1290" s="366"/>
      <c r="L1290" s="420"/>
      <c r="M1290" s="369"/>
      <c r="N1290" s="349"/>
      <c r="O1290" s="369"/>
      <c r="P1290" s="349"/>
      <c r="Q1290" s="429" t="s">
        <v>559</v>
      </c>
      <c r="R1290" s="371" t="s">
        <v>473</v>
      </c>
      <c r="S1290" s="372" t="s">
        <v>484</v>
      </c>
      <c r="T1290" s="373"/>
      <c r="U1290" s="375" t="s">
        <v>473</v>
      </c>
      <c r="V1290" s="372" t="s">
        <v>499</v>
      </c>
      <c r="W1290" s="393"/>
      <c r="X1290" s="393"/>
      <c r="Y1290" s="393"/>
      <c r="Z1290" s="393"/>
      <c r="AA1290" s="393"/>
      <c r="AB1290" s="393"/>
      <c r="AC1290" s="393"/>
      <c r="AD1290" s="393"/>
      <c r="AE1290" s="393"/>
      <c r="AF1290" s="393"/>
      <c r="AG1290" s="436"/>
      <c r="AH1290" s="383"/>
      <c r="AI1290" s="378"/>
      <c r="AJ1290" s="378"/>
      <c r="AK1290" s="379"/>
      <c r="AL1290" s="383"/>
      <c r="AM1290" s="378"/>
      <c r="AN1290" s="378"/>
      <c r="AO1290" s="379"/>
    </row>
    <row r="1291" spans="1:41" ht="18.75" hidden="1" customHeight="1" x14ac:dyDescent="0.4">
      <c r="A1291" s="324" t="s">
        <v>462</v>
      </c>
      <c r="B1291" s="324" t="s">
        <v>462</v>
      </c>
      <c r="C1291" s="324" t="s">
        <v>462</v>
      </c>
      <c r="D1291" s="324" t="s">
        <v>462</v>
      </c>
      <c r="E1291" s="324" t="s">
        <v>462</v>
      </c>
      <c r="F1291" s="324" t="s">
        <v>462</v>
      </c>
      <c r="G1291" s="324" t="s">
        <v>462</v>
      </c>
      <c r="H1291" s="324" t="s">
        <v>462</v>
      </c>
      <c r="I1291" s="324" t="s">
        <v>163</v>
      </c>
      <c r="J1291" s="365"/>
      <c r="K1291" s="366"/>
      <c r="L1291" s="420"/>
      <c r="M1291" s="369"/>
      <c r="N1291" s="349"/>
      <c r="O1291" s="369"/>
      <c r="P1291" s="349"/>
      <c r="Q1291" s="429" t="s">
        <v>560</v>
      </c>
      <c r="R1291" s="371" t="s">
        <v>473</v>
      </c>
      <c r="S1291" s="372" t="s">
        <v>484</v>
      </c>
      <c r="T1291" s="373"/>
      <c r="U1291" s="375" t="s">
        <v>473</v>
      </c>
      <c r="V1291" s="372" t="s">
        <v>499</v>
      </c>
      <c r="W1291" s="393"/>
      <c r="X1291" s="393"/>
      <c r="Y1291" s="393"/>
      <c r="Z1291" s="393"/>
      <c r="AA1291" s="393"/>
      <c r="AB1291" s="393"/>
      <c r="AC1291" s="393"/>
      <c r="AD1291" s="393"/>
      <c r="AE1291" s="393"/>
      <c r="AF1291" s="393"/>
      <c r="AG1291" s="436"/>
      <c r="AH1291" s="383"/>
      <c r="AI1291" s="378"/>
      <c r="AJ1291" s="378"/>
      <c r="AK1291" s="379"/>
      <c r="AL1291" s="383"/>
      <c r="AM1291" s="378"/>
      <c r="AN1291" s="378"/>
      <c r="AO1291" s="379"/>
    </row>
    <row r="1292" spans="1:41" ht="18.75" hidden="1" customHeight="1" x14ac:dyDescent="0.4">
      <c r="A1292" s="324" t="s">
        <v>462</v>
      </c>
      <c r="B1292" s="324" t="s">
        <v>462</v>
      </c>
      <c r="C1292" s="324" t="s">
        <v>462</v>
      </c>
      <c r="D1292" s="324" t="s">
        <v>462</v>
      </c>
      <c r="E1292" s="324" t="s">
        <v>462</v>
      </c>
      <c r="F1292" s="324" t="s">
        <v>462</v>
      </c>
      <c r="G1292" s="324" t="s">
        <v>462</v>
      </c>
      <c r="H1292" s="324" t="s">
        <v>462</v>
      </c>
      <c r="I1292" s="324" t="s">
        <v>163</v>
      </c>
      <c r="J1292" s="365"/>
      <c r="K1292" s="366"/>
      <c r="L1292" s="420"/>
      <c r="M1292" s="369"/>
      <c r="N1292" s="349"/>
      <c r="O1292" s="369"/>
      <c r="P1292" s="349"/>
      <c r="Q1292" s="429" t="s">
        <v>561</v>
      </c>
      <c r="R1292" s="394" t="s">
        <v>473</v>
      </c>
      <c r="S1292" s="372" t="s">
        <v>484</v>
      </c>
      <c r="T1292" s="372"/>
      <c r="U1292" s="375" t="s">
        <v>473</v>
      </c>
      <c r="V1292" s="372" t="s">
        <v>562</v>
      </c>
      <c r="W1292" s="372"/>
      <c r="X1292" s="373"/>
      <c r="Y1292" s="373"/>
      <c r="Z1292" s="375" t="s">
        <v>473</v>
      </c>
      <c r="AA1292" s="372" t="s">
        <v>563</v>
      </c>
      <c r="AB1292" s="372"/>
      <c r="AC1292" s="373"/>
      <c r="AD1292" s="373"/>
      <c r="AE1292" s="373"/>
      <c r="AF1292" s="373"/>
      <c r="AG1292" s="386"/>
      <c r="AH1292" s="383"/>
      <c r="AI1292" s="378"/>
      <c r="AJ1292" s="378"/>
      <c r="AK1292" s="379"/>
      <c r="AL1292" s="383"/>
      <c r="AM1292" s="378"/>
      <c r="AN1292" s="378"/>
      <c r="AO1292" s="379"/>
    </row>
    <row r="1293" spans="1:41" ht="18.75" hidden="1" customHeight="1" x14ac:dyDescent="0.4">
      <c r="A1293" s="324" t="s">
        <v>462</v>
      </c>
      <c r="B1293" s="324" t="s">
        <v>462</v>
      </c>
      <c r="C1293" s="324" t="s">
        <v>462</v>
      </c>
      <c r="D1293" s="324" t="s">
        <v>462</v>
      </c>
      <c r="E1293" s="324" t="s">
        <v>462</v>
      </c>
      <c r="F1293" s="324" t="s">
        <v>462</v>
      </c>
      <c r="G1293" s="324" t="s">
        <v>462</v>
      </c>
      <c r="H1293" s="324" t="s">
        <v>462</v>
      </c>
      <c r="I1293" s="324" t="s">
        <v>163</v>
      </c>
      <c r="J1293" s="365"/>
      <c r="K1293" s="366"/>
      <c r="L1293" s="420"/>
      <c r="M1293" s="369"/>
      <c r="N1293" s="349"/>
      <c r="O1293" s="369"/>
      <c r="P1293" s="349"/>
      <c r="Q1293" s="1001" t="s">
        <v>564</v>
      </c>
      <c r="R1293" s="1003" t="s">
        <v>473</v>
      </c>
      <c r="S1293" s="1005" t="s">
        <v>484</v>
      </c>
      <c r="T1293" s="1005"/>
      <c r="U1293" s="1007" t="s">
        <v>473</v>
      </c>
      <c r="V1293" s="1005" t="s">
        <v>499</v>
      </c>
      <c r="W1293" s="1005"/>
      <c r="X1293" s="395"/>
      <c r="Y1293" s="395"/>
      <c r="Z1293" s="395"/>
      <c r="AA1293" s="395"/>
      <c r="AB1293" s="395"/>
      <c r="AC1293" s="395"/>
      <c r="AD1293" s="395"/>
      <c r="AE1293" s="395"/>
      <c r="AF1293" s="395"/>
      <c r="AG1293" s="440"/>
      <c r="AH1293" s="383"/>
      <c r="AI1293" s="378"/>
      <c r="AJ1293" s="378"/>
      <c r="AK1293" s="379"/>
      <c r="AL1293" s="383"/>
      <c r="AM1293" s="378"/>
      <c r="AN1293" s="378"/>
      <c r="AO1293" s="379"/>
    </row>
    <row r="1294" spans="1:41" ht="18.75" hidden="1" customHeight="1" x14ac:dyDescent="0.4">
      <c r="A1294" s="324" t="s">
        <v>462</v>
      </c>
      <c r="B1294" s="324" t="s">
        <v>462</v>
      </c>
      <c r="C1294" s="324" t="s">
        <v>462</v>
      </c>
      <c r="D1294" s="324" t="s">
        <v>462</v>
      </c>
      <c r="E1294" s="324" t="s">
        <v>462</v>
      </c>
      <c r="F1294" s="324" t="s">
        <v>462</v>
      </c>
      <c r="G1294" s="324" t="s">
        <v>462</v>
      </c>
      <c r="H1294" s="324" t="s">
        <v>462</v>
      </c>
      <c r="I1294" s="324" t="s">
        <v>163</v>
      </c>
      <c r="J1294" s="365"/>
      <c r="K1294" s="366"/>
      <c r="L1294" s="420"/>
      <c r="M1294" s="369"/>
      <c r="N1294" s="349"/>
      <c r="O1294" s="369"/>
      <c r="P1294" s="349"/>
      <c r="Q1294" s="1002"/>
      <c r="R1294" s="1004"/>
      <c r="S1294" s="1006"/>
      <c r="T1294" s="1006"/>
      <c r="U1294" s="1008"/>
      <c r="V1294" s="1006"/>
      <c r="W1294" s="1006"/>
      <c r="X1294" s="495"/>
      <c r="Y1294" s="495"/>
      <c r="Z1294" s="495"/>
      <c r="AA1294" s="495"/>
      <c r="AB1294" s="495"/>
      <c r="AC1294" s="495"/>
      <c r="AD1294" s="495"/>
      <c r="AE1294" s="495"/>
      <c r="AF1294" s="495"/>
      <c r="AG1294" s="497"/>
      <c r="AH1294" s="383"/>
      <c r="AI1294" s="378"/>
      <c r="AJ1294" s="378"/>
      <c r="AK1294" s="379"/>
      <c r="AL1294" s="383"/>
      <c r="AM1294" s="378"/>
      <c r="AN1294" s="378"/>
      <c r="AO1294" s="379"/>
    </row>
    <row r="1295" spans="1:41" ht="18.75" hidden="1" customHeight="1" x14ac:dyDescent="0.4">
      <c r="A1295" s="324" t="s">
        <v>462</v>
      </c>
      <c r="B1295" s="324" t="s">
        <v>462</v>
      </c>
      <c r="C1295" s="324" t="s">
        <v>462</v>
      </c>
      <c r="D1295" s="324" t="s">
        <v>462</v>
      </c>
      <c r="E1295" s="324" t="s">
        <v>462</v>
      </c>
      <c r="F1295" s="324" t="s">
        <v>462</v>
      </c>
      <c r="G1295" s="324" t="s">
        <v>462</v>
      </c>
      <c r="H1295" s="324" t="s">
        <v>462</v>
      </c>
      <c r="I1295" s="324" t="s">
        <v>163</v>
      </c>
      <c r="J1295" s="365"/>
      <c r="K1295" s="366"/>
      <c r="L1295" s="420"/>
      <c r="M1295" s="326"/>
      <c r="N1295" s="326"/>
      <c r="O1295" s="369"/>
      <c r="P1295" s="349"/>
      <c r="Q1295" s="498" t="s">
        <v>565</v>
      </c>
      <c r="R1295" s="426" t="s">
        <v>473</v>
      </c>
      <c r="S1295" s="388" t="s">
        <v>552</v>
      </c>
      <c r="T1295" s="427"/>
      <c r="U1295" s="455"/>
      <c r="V1295" s="428" t="s">
        <v>473</v>
      </c>
      <c r="W1295" s="388" t="s">
        <v>553</v>
      </c>
      <c r="X1295" s="439"/>
      <c r="Y1295" s="439"/>
      <c r="Z1295" s="439"/>
      <c r="AA1295" s="439"/>
      <c r="AB1295" s="439"/>
      <c r="AC1295" s="439"/>
      <c r="AD1295" s="439"/>
      <c r="AE1295" s="439"/>
      <c r="AF1295" s="439"/>
      <c r="AG1295" s="446"/>
      <c r="AH1295" s="383"/>
      <c r="AI1295" s="378"/>
      <c r="AJ1295" s="378"/>
      <c r="AK1295" s="379"/>
      <c r="AL1295" s="383"/>
      <c r="AM1295" s="378"/>
      <c r="AN1295" s="378"/>
      <c r="AO1295" s="379"/>
    </row>
    <row r="1296" spans="1:41" ht="18.75" hidden="1" customHeight="1" x14ac:dyDescent="0.4">
      <c r="A1296" s="324" t="s">
        <v>462</v>
      </c>
      <c r="B1296" s="324" t="s">
        <v>462</v>
      </c>
      <c r="C1296" s="324" t="s">
        <v>462</v>
      </c>
      <c r="D1296" s="324" t="s">
        <v>462</v>
      </c>
      <c r="E1296" s="324" t="s">
        <v>462</v>
      </c>
      <c r="F1296" s="324" t="s">
        <v>462</v>
      </c>
      <c r="G1296" s="324" t="s">
        <v>462</v>
      </c>
      <c r="H1296" s="324" t="s">
        <v>462</v>
      </c>
      <c r="I1296" s="324" t="s">
        <v>163</v>
      </c>
      <c r="J1296" s="365"/>
      <c r="K1296" s="366"/>
      <c r="L1296" s="420"/>
      <c r="M1296" s="346" t="s">
        <v>473</v>
      </c>
      <c r="N1296" s="349" t="s">
        <v>794</v>
      </c>
      <c r="O1296" s="369"/>
      <c r="P1296" s="349"/>
      <c r="Q1296" s="385" t="s">
        <v>500</v>
      </c>
      <c r="R1296" s="371" t="s">
        <v>473</v>
      </c>
      <c r="S1296" s="372" t="s">
        <v>484</v>
      </c>
      <c r="T1296" s="372"/>
      <c r="U1296" s="375" t="s">
        <v>473</v>
      </c>
      <c r="V1296" s="372" t="s">
        <v>501</v>
      </c>
      <c r="W1296" s="372"/>
      <c r="X1296" s="375" t="s">
        <v>473</v>
      </c>
      <c r="Y1296" s="372" t="s">
        <v>502</v>
      </c>
      <c r="Z1296" s="393"/>
      <c r="AA1296" s="393"/>
      <c r="AB1296" s="393"/>
      <c r="AC1296" s="393"/>
      <c r="AD1296" s="393"/>
      <c r="AE1296" s="393"/>
      <c r="AF1296" s="393"/>
      <c r="AG1296" s="436"/>
      <c r="AH1296" s="383"/>
      <c r="AI1296" s="378"/>
      <c r="AJ1296" s="378"/>
      <c r="AK1296" s="379"/>
      <c r="AL1296" s="383"/>
      <c r="AM1296" s="378"/>
      <c r="AN1296" s="378"/>
      <c r="AO1296" s="379"/>
    </row>
    <row r="1297" spans="1:41" ht="18.75" hidden="1" customHeight="1" x14ac:dyDescent="0.4">
      <c r="A1297" s="324" t="s">
        <v>462</v>
      </c>
      <c r="B1297" s="324" t="s">
        <v>462</v>
      </c>
      <c r="C1297" s="324" t="s">
        <v>462</v>
      </c>
      <c r="D1297" s="324" t="s">
        <v>462</v>
      </c>
      <c r="E1297" s="324" t="s">
        <v>462</v>
      </c>
      <c r="F1297" s="324" t="s">
        <v>462</v>
      </c>
      <c r="G1297" s="324" t="s">
        <v>462</v>
      </c>
      <c r="H1297" s="324" t="s">
        <v>462</v>
      </c>
      <c r="I1297" s="324" t="s">
        <v>163</v>
      </c>
      <c r="J1297" s="365"/>
      <c r="K1297" s="366"/>
      <c r="L1297" s="420" t="s">
        <v>795</v>
      </c>
      <c r="M1297" s="346" t="s">
        <v>473</v>
      </c>
      <c r="N1297" s="349" t="s">
        <v>796</v>
      </c>
      <c r="O1297" s="346" t="s">
        <v>473</v>
      </c>
      <c r="P1297" s="349" t="s">
        <v>797</v>
      </c>
      <c r="Q1297" s="385" t="s">
        <v>503</v>
      </c>
      <c r="R1297" s="371" t="s">
        <v>473</v>
      </c>
      <c r="S1297" s="372" t="s">
        <v>484</v>
      </c>
      <c r="T1297" s="373"/>
      <c r="U1297" s="375" t="s">
        <v>473</v>
      </c>
      <c r="V1297" s="372" t="s">
        <v>501</v>
      </c>
      <c r="W1297" s="393"/>
      <c r="X1297" s="375" t="s">
        <v>473</v>
      </c>
      <c r="Y1297" s="372" t="s">
        <v>798</v>
      </c>
      <c r="Z1297" s="393"/>
      <c r="AA1297" s="375" t="s">
        <v>473</v>
      </c>
      <c r="AB1297" s="372" t="s">
        <v>568</v>
      </c>
      <c r="AC1297" s="393"/>
      <c r="AD1297" s="375"/>
      <c r="AE1297" s="372"/>
      <c r="AF1297" s="393"/>
      <c r="AG1297" s="375"/>
      <c r="AH1297" s="383"/>
      <c r="AI1297" s="378"/>
      <c r="AJ1297" s="378"/>
      <c r="AK1297" s="379"/>
      <c r="AL1297" s="383"/>
      <c r="AM1297" s="378"/>
      <c r="AN1297" s="378"/>
      <c r="AO1297" s="379"/>
    </row>
    <row r="1298" spans="1:41" ht="18.75" hidden="1" customHeight="1" x14ac:dyDescent="0.4">
      <c r="A1298" s="324" t="s">
        <v>462</v>
      </c>
      <c r="B1298" s="324" t="s">
        <v>462</v>
      </c>
      <c r="C1298" s="324" t="s">
        <v>462</v>
      </c>
      <c r="D1298" s="324" t="s">
        <v>462</v>
      </c>
      <c r="E1298" s="324" t="s">
        <v>462</v>
      </c>
      <c r="F1298" s="324" t="s">
        <v>462</v>
      </c>
      <c r="G1298" s="324" t="s">
        <v>462</v>
      </c>
      <c r="H1298" s="324" t="s">
        <v>462</v>
      </c>
      <c r="I1298" s="324" t="s">
        <v>163</v>
      </c>
      <c r="J1298" s="346" t="s">
        <v>473</v>
      </c>
      <c r="K1298" s="366">
        <v>54</v>
      </c>
      <c r="L1298" s="420" t="s">
        <v>799</v>
      </c>
      <c r="M1298" s="369"/>
      <c r="N1298" s="349" t="s">
        <v>800</v>
      </c>
      <c r="O1298" s="346" t="s">
        <v>473</v>
      </c>
      <c r="P1298" s="349" t="s">
        <v>801</v>
      </c>
      <c r="Q1298" s="387" t="s">
        <v>787</v>
      </c>
      <c r="R1298" s="371" t="s">
        <v>473</v>
      </c>
      <c r="S1298" s="372" t="s">
        <v>484</v>
      </c>
      <c r="T1298" s="373"/>
      <c r="U1298" s="375" t="s">
        <v>473</v>
      </c>
      <c r="V1298" s="372" t="s">
        <v>499</v>
      </c>
      <c r="W1298" s="393"/>
      <c r="X1298" s="393"/>
      <c r="Y1298" s="393"/>
      <c r="Z1298" s="393"/>
      <c r="AA1298" s="393"/>
      <c r="AB1298" s="393"/>
      <c r="AC1298" s="393"/>
      <c r="AD1298" s="393"/>
      <c r="AE1298" s="393"/>
      <c r="AF1298" s="393"/>
      <c r="AG1298" s="436"/>
      <c r="AH1298" s="383"/>
      <c r="AI1298" s="378"/>
      <c r="AJ1298" s="378"/>
      <c r="AK1298" s="379"/>
      <c r="AL1298" s="383"/>
      <c r="AM1298" s="378"/>
      <c r="AN1298" s="378"/>
      <c r="AO1298" s="379"/>
    </row>
    <row r="1299" spans="1:41" ht="18.75" hidden="1" customHeight="1" x14ac:dyDescent="0.4">
      <c r="A1299" s="324" t="s">
        <v>462</v>
      </c>
      <c r="B1299" s="324" t="s">
        <v>462</v>
      </c>
      <c r="C1299" s="324" t="s">
        <v>462</v>
      </c>
      <c r="D1299" s="324" t="s">
        <v>462</v>
      </c>
      <c r="E1299" s="324" t="s">
        <v>462</v>
      </c>
      <c r="F1299" s="324" t="s">
        <v>462</v>
      </c>
      <c r="G1299" s="324" t="s">
        <v>462</v>
      </c>
      <c r="H1299" s="324" t="s">
        <v>462</v>
      </c>
      <c r="I1299" s="324" t="s">
        <v>163</v>
      </c>
      <c r="J1299" s="365"/>
      <c r="K1299" s="366"/>
      <c r="L1299" s="420" t="s">
        <v>802</v>
      </c>
      <c r="M1299" s="346" t="s">
        <v>473</v>
      </c>
      <c r="N1299" s="349" t="s">
        <v>803</v>
      </c>
      <c r="O1299" s="369"/>
      <c r="P1299" s="349"/>
      <c r="Q1299" s="429" t="s">
        <v>634</v>
      </c>
      <c r="R1299" s="371" t="s">
        <v>473</v>
      </c>
      <c r="S1299" s="372" t="s">
        <v>484</v>
      </c>
      <c r="T1299" s="373"/>
      <c r="U1299" s="375" t="s">
        <v>473</v>
      </c>
      <c r="V1299" s="372" t="s">
        <v>499</v>
      </c>
      <c r="W1299" s="393"/>
      <c r="X1299" s="393"/>
      <c r="Y1299" s="393"/>
      <c r="Z1299" s="393"/>
      <c r="AA1299" s="393"/>
      <c r="AB1299" s="393"/>
      <c r="AC1299" s="393"/>
      <c r="AD1299" s="393"/>
      <c r="AE1299" s="393"/>
      <c r="AF1299" s="393"/>
      <c r="AG1299" s="436"/>
      <c r="AH1299" s="383"/>
      <c r="AI1299" s="378"/>
      <c r="AJ1299" s="378"/>
      <c r="AK1299" s="379"/>
      <c r="AL1299" s="383"/>
      <c r="AM1299" s="378"/>
      <c r="AN1299" s="378"/>
      <c r="AO1299" s="379"/>
    </row>
    <row r="1300" spans="1:41" ht="18.75" hidden="1" customHeight="1" x14ac:dyDescent="0.4">
      <c r="A1300" s="324" t="s">
        <v>462</v>
      </c>
      <c r="B1300" s="324" t="s">
        <v>462</v>
      </c>
      <c r="C1300" s="324" t="s">
        <v>462</v>
      </c>
      <c r="D1300" s="324" t="s">
        <v>462</v>
      </c>
      <c r="E1300" s="324" t="s">
        <v>462</v>
      </c>
      <c r="F1300" s="324" t="s">
        <v>462</v>
      </c>
      <c r="G1300" s="324" t="s">
        <v>462</v>
      </c>
      <c r="H1300" s="324" t="s">
        <v>462</v>
      </c>
      <c r="I1300" s="324" t="s">
        <v>163</v>
      </c>
      <c r="J1300" s="365"/>
      <c r="K1300" s="366"/>
      <c r="L1300" s="420"/>
      <c r="M1300" s="346" t="s">
        <v>473</v>
      </c>
      <c r="N1300" s="349" t="s">
        <v>804</v>
      </c>
      <c r="O1300" s="369"/>
      <c r="P1300" s="349"/>
      <c r="Q1300" s="429" t="s">
        <v>574</v>
      </c>
      <c r="R1300" s="371" t="s">
        <v>473</v>
      </c>
      <c r="S1300" s="372" t="s">
        <v>484</v>
      </c>
      <c r="T1300" s="373"/>
      <c r="U1300" s="375" t="s">
        <v>473</v>
      </c>
      <c r="V1300" s="372" t="s">
        <v>499</v>
      </c>
      <c r="W1300" s="393"/>
      <c r="X1300" s="393"/>
      <c r="Y1300" s="393"/>
      <c r="Z1300" s="393"/>
      <c r="AA1300" s="393"/>
      <c r="AB1300" s="393"/>
      <c r="AC1300" s="393"/>
      <c r="AD1300" s="393"/>
      <c r="AE1300" s="393"/>
      <c r="AF1300" s="393"/>
      <c r="AG1300" s="436"/>
      <c r="AH1300" s="383"/>
      <c r="AI1300" s="378"/>
      <c r="AJ1300" s="378"/>
      <c r="AK1300" s="379"/>
      <c r="AL1300" s="383"/>
      <c r="AM1300" s="378"/>
      <c r="AN1300" s="378"/>
      <c r="AO1300" s="379"/>
    </row>
    <row r="1301" spans="1:41" ht="18.75" hidden="1" customHeight="1" x14ac:dyDescent="0.4">
      <c r="A1301" s="324" t="s">
        <v>462</v>
      </c>
      <c r="B1301" s="324" t="s">
        <v>462</v>
      </c>
      <c r="C1301" s="324" t="s">
        <v>462</v>
      </c>
      <c r="D1301" s="324" t="s">
        <v>462</v>
      </c>
      <c r="E1301" s="324" t="s">
        <v>462</v>
      </c>
      <c r="F1301" s="324" t="s">
        <v>462</v>
      </c>
      <c r="G1301" s="324" t="s">
        <v>462</v>
      </c>
      <c r="H1301" s="324" t="s">
        <v>462</v>
      </c>
      <c r="I1301" s="324" t="s">
        <v>163</v>
      </c>
      <c r="J1301" s="365"/>
      <c r="K1301" s="366"/>
      <c r="L1301" s="420"/>
      <c r="M1301" s="369"/>
      <c r="N1301" s="349" t="s">
        <v>805</v>
      </c>
      <c r="O1301" s="369"/>
      <c r="P1301" s="349"/>
      <c r="Q1301" s="429" t="s">
        <v>575</v>
      </c>
      <c r="R1301" s="371" t="s">
        <v>473</v>
      </c>
      <c r="S1301" s="372" t="s">
        <v>484</v>
      </c>
      <c r="T1301" s="373"/>
      <c r="U1301" s="375" t="s">
        <v>473</v>
      </c>
      <c r="V1301" s="372" t="s">
        <v>499</v>
      </c>
      <c r="W1301" s="393"/>
      <c r="X1301" s="393"/>
      <c r="Y1301" s="393"/>
      <c r="Z1301" s="393"/>
      <c r="AA1301" s="393"/>
      <c r="AB1301" s="393"/>
      <c r="AC1301" s="393"/>
      <c r="AD1301" s="393"/>
      <c r="AE1301" s="393"/>
      <c r="AF1301" s="393"/>
      <c r="AG1301" s="436"/>
      <c r="AH1301" s="383"/>
      <c r="AI1301" s="378"/>
      <c r="AJ1301" s="378"/>
      <c r="AK1301" s="379"/>
      <c r="AL1301" s="383"/>
      <c r="AM1301" s="378"/>
      <c r="AN1301" s="378"/>
      <c r="AO1301" s="379"/>
    </row>
    <row r="1302" spans="1:41" ht="18.75" hidden="1" customHeight="1" x14ac:dyDescent="0.4">
      <c r="A1302" s="324" t="s">
        <v>462</v>
      </c>
      <c r="B1302" s="324" t="s">
        <v>462</v>
      </c>
      <c r="C1302" s="324" t="s">
        <v>462</v>
      </c>
      <c r="D1302" s="324" t="s">
        <v>462</v>
      </c>
      <c r="E1302" s="324" t="s">
        <v>462</v>
      </c>
      <c r="F1302" s="324" t="s">
        <v>462</v>
      </c>
      <c r="G1302" s="324" t="s">
        <v>462</v>
      </c>
      <c r="H1302" s="324" t="s">
        <v>462</v>
      </c>
      <c r="I1302" s="324" t="s">
        <v>163</v>
      </c>
      <c r="J1302" s="365"/>
      <c r="K1302" s="366"/>
      <c r="L1302" s="420"/>
      <c r="M1302" s="369"/>
      <c r="N1302" s="349"/>
      <c r="O1302" s="369"/>
      <c r="P1302" s="349"/>
      <c r="Q1302" s="429" t="s">
        <v>806</v>
      </c>
      <c r="R1302" s="394" t="s">
        <v>473</v>
      </c>
      <c r="S1302" s="372" t="s">
        <v>484</v>
      </c>
      <c r="T1302" s="372"/>
      <c r="U1302" s="375" t="s">
        <v>473</v>
      </c>
      <c r="V1302" s="372" t="s">
        <v>496</v>
      </c>
      <c r="W1302" s="372"/>
      <c r="X1302" s="399" t="s">
        <v>473</v>
      </c>
      <c r="Y1302" s="372" t="s">
        <v>497</v>
      </c>
      <c r="Z1302" s="393"/>
      <c r="AA1302" s="393"/>
      <c r="AB1302" s="393"/>
      <c r="AC1302" s="393"/>
      <c r="AD1302" s="393"/>
      <c r="AE1302" s="393"/>
      <c r="AF1302" s="393"/>
      <c r="AG1302" s="436"/>
      <c r="AH1302" s="383"/>
      <c r="AI1302" s="378"/>
      <c r="AJ1302" s="378"/>
      <c r="AK1302" s="379"/>
      <c r="AL1302" s="383"/>
      <c r="AM1302" s="378"/>
      <c r="AN1302" s="378"/>
      <c r="AO1302" s="379"/>
    </row>
    <row r="1303" spans="1:41" ht="18.75" hidden="1" customHeight="1" x14ac:dyDescent="0.4">
      <c r="A1303" s="324" t="s">
        <v>462</v>
      </c>
      <c r="B1303" s="324" t="s">
        <v>462</v>
      </c>
      <c r="C1303" s="324" t="s">
        <v>462</v>
      </c>
      <c r="D1303" s="324" t="s">
        <v>462</v>
      </c>
      <c r="E1303" s="324" t="s">
        <v>462</v>
      </c>
      <c r="F1303" s="324" t="s">
        <v>462</v>
      </c>
      <c r="G1303" s="324" t="s">
        <v>462</v>
      </c>
      <c r="H1303" s="324" t="s">
        <v>462</v>
      </c>
      <c r="I1303" s="324" t="s">
        <v>163</v>
      </c>
      <c r="J1303" s="365"/>
      <c r="K1303" s="366"/>
      <c r="L1303" s="420"/>
      <c r="M1303" s="369"/>
      <c r="N1303" s="349"/>
      <c r="O1303" s="369"/>
      <c r="P1303" s="349"/>
      <c r="Q1303" s="387" t="s">
        <v>577</v>
      </c>
      <c r="R1303" s="371" t="s">
        <v>473</v>
      </c>
      <c r="S1303" s="372" t="s">
        <v>484</v>
      </c>
      <c r="T1303" s="373"/>
      <c r="U1303" s="375" t="s">
        <v>473</v>
      </c>
      <c r="V1303" s="372" t="s">
        <v>499</v>
      </c>
      <c r="W1303" s="393"/>
      <c r="X1303" s="393"/>
      <c r="Y1303" s="393"/>
      <c r="Z1303" s="393"/>
      <c r="AA1303" s="393"/>
      <c r="AB1303" s="393"/>
      <c r="AC1303" s="393"/>
      <c r="AD1303" s="393"/>
      <c r="AE1303" s="393"/>
      <c r="AF1303" s="393"/>
      <c r="AG1303" s="436"/>
      <c r="AH1303" s="383"/>
      <c r="AI1303" s="378"/>
      <c r="AJ1303" s="378"/>
      <c r="AK1303" s="379"/>
      <c r="AL1303" s="383"/>
      <c r="AM1303" s="378"/>
      <c r="AN1303" s="378"/>
      <c r="AO1303" s="379"/>
    </row>
    <row r="1304" spans="1:41" ht="18.75" hidden="1" customHeight="1" x14ac:dyDescent="0.4">
      <c r="A1304" s="324" t="s">
        <v>462</v>
      </c>
      <c r="B1304" s="324" t="s">
        <v>462</v>
      </c>
      <c r="C1304" s="324" t="s">
        <v>462</v>
      </c>
      <c r="D1304" s="324" t="s">
        <v>462</v>
      </c>
      <c r="E1304" s="324" t="s">
        <v>462</v>
      </c>
      <c r="F1304" s="324" t="s">
        <v>462</v>
      </c>
      <c r="G1304" s="324" t="s">
        <v>462</v>
      </c>
      <c r="H1304" s="324" t="s">
        <v>462</v>
      </c>
      <c r="I1304" s="324" t="s">
        <v>163</v>
      </c>
      <c r="J1304" s="365"/>
      <c r="K1304" s="366"/>
      <c r="L1304" s="420"/>
      <c r="M1304" s="369"/>
      <c r="N1304" s="349"/>
      <c r="O1304" s="369"/>
      <c r="P1304" s="349"/>
      <c r="Q1304" s="429" t="s">
        <v>578</v>
      </c>
      <c r="R1304" s="371" t="s">
        <v>473</v>
      </c>
      <c r="S1304" s="372" t="s">
        <v>484</v>
      </c>
      <c r="T1304" s="373"/>
      <c r="U1304" s="375" t="s">
        <v>473</v>
      </c>
      <c r="V1304" s="372" t="s">
        <v>499</v>
      </c>
      <c r="W1304" s="393"/>
      <c r="X1304" s="393"/>
      <c r="Y1304" s="393"/>
      <c r="Z1304" s="393"/>
      <c r="AA1304" s="393"/>
      <c r="AB1304" s="393"/>
      <c r="AC1304" s="393"/>
      <c r="AD1304" s="393"/>
      <c r="AE1304" s="393"/>
      <c r="AF1304" s="393"/>
      <c r="AG1304" s="436"/>
      <c r="AH1304" s="383"/>
      <c r="AI1304" s="378"/>
      <c r="AJ1304" s="378"/>
      <c r="AK1304" s="379"/>
      <c r="AL1304" s="383"/>
      <c r="AM1304" s="378"/>
      <c r="AN1304" s="378"/>
      <c r="AO1304" s="379"/>
    </row>
    <row r="1305" spans="1:41" ht="18.75" hidden="1" customHeight="1" x14ac:dyDescent="0.4">
      <c r="A1305" s="324" t="s">
        <v>462</v>
      </c>
      <c r="B1305" s="324" t="s">
        <v>462</v>
      </c>
      <c r="C1305" s="324" t="s">
        <v>462</v>
      </c>
      <c r="D1305" s="324" t="s">
        <v>462</v>
      </c>
      <c r="E1305" s="324" t="s">
        <v>462</v>
      </c>
      <c r="F1305" s="324" t="s">
        <v>462</v>
      </c>
      <c r="G1305" s="324" t="s">
        <v>462</v>
      </c>
      <c r="H1305" s="324" t="s">
        <v>462</v>
      </c>
      <c r="I1305" s="324" t="s">
        <v>163</v>
      </c>
      <c r="J1305" s="365"/>
      <c r="K1305" s="366"/>
      <c r="L1305" s="420"/>
      <c r="M1305" s="369"/>
      <c r="N1305" s="349"/>
      <c r="O1305" s="369"/>
      <c r="P1305" s="349"/>
      <c r="Q1305" s="429" t="s">
        <v>579</v>
      </c>
      <c r="R1305" s="371" t="s">
        <v>473</v>
      </c>
      <c r="S1305" s="372" t="s">
        <v>484</v>
      </c>
      <c r="T1305" s="373"/>
      <c r="U1305" s="375" t="s">
        <v>473</v>
      </c>
      <c r="V1305" s="372" t="s">
        <v>499</v>
      </c>
      <c r="W1305" s="393"/>
      <c r="X1305" s="393"/>
      <c r="Y1305" s="393"/>
      <c r="Z1305" s="393"/>
      <c r="AA1305" s="393"/>
      <c r="AB1305" s="393"/>
      <c r="AC1305" s="393"/>
      <c r="AD1305" s="393"/>
      <c r="AE1305" s="393"/>
      <c r="AF1305" s="393"/>
      <c r="AG1305" s="436"/>
      <c r="AH1305" s="383"/>
      <c r="AI1305" s="378"/>
      <c r="AJ1305" s="378"/>
      <c r="AK1305" s="379"/>
      <c r="AL1305" s="383"/>
      <c r="AM1305" s="378"/>
      <c r="AN1305" s="378"/>
      <c r="AO1305" s="379"/>
    </row>
    <row r="1306" spans="1:41" ht="18.75" hidden="1" customHeight="1" x14ac:dyDescent="0.4">
      <c r="A1306" s="324" t="s">
        <v>462</v>
      </c>
      <c r="B1306" s="324" t="s">
        <v>462</v>
      </c>
      <c r="C1306" s="324" t="s">
        <v>462</v>
      </c>
      <c r="D1306" s="324" t="s">
        <v>462</v>
      </c>
      <c r="E1306" s="324" t="s">
        <v>462</v>
      </c>
      <c r="F1306" s="324" t="s">
        <v>462</v>
      </c>
      <c r="G1306" s="324" t="s">
        <v>462</v>
      </c>
      <c r="H1306" s="324" t="s">
        <v>462</v>
      </c>
      <c r="I1306" s="324" t="s">
        <v>163</v>
      </c>
      <c r="J1306" s="365"/>
      <c r="K1306" s="366"/>
      <c r="L1306" s="420"/>
      <c r="M1306" s="369"/>
      <c r="N1306" s="349"/>
      <c r="O1306" s="369"/>
      <c r="P1306" s="349"/>
      <c r="Q1306" s="429" t="s">
        <v>580</v>
      </c>
      <c r="R1306" s="394" t="s">
        <v>473</v>
      </c>
      <c r="S1306" s="372" t="s">
        <v>484</v>
      </c>
      <c r="T1306" s="372"/>
      <c r="U1306" s="375" t="s">
        <v>473</v>
      </c>
      <c r="V1306" s="372" t="s">
        <v>496</v>
      </c>
      <c r="W1306" s="372"/>
      <c r="X1306" s="399" t="s">
        <v>473</v>
      </c>
      <c r="Y1306" s="372" t="s">
        <v>497</v>
      </c>
      <c r="Z1306" s="393"/>
      <c r="AA1306" s="393"/>
      <c r="AB1306" s="393"/>
      <c r="AC1306" s="393"/>
      <c r="AD1306" s="393"/>
      <c r="AE1306" s="393"/>
      <c r="AF1306" s="393"/>
      <c r="AG1306" s="436"/>
      <c r="AH1306" s="383"/>
      <c r="AI1306" s="378"/>
      <c r="AJ1306" s="378"/>
      <c r="AK1306" s="379"/>
      <c r="AL1306" s="383"/>
      <c r="AM1306" s="378"/>
      <c r="AN1306" s="378"/>
      <c r="AO1306" s="379"/>
    </row>
    <row r="1307" spans="1:41" ht="18.75" hidden="1" customHeight="1" x14ac:dyDescent="0.4">
      <c r="A1307" s="324" t="s">
        <v>462</v>
      </c>
      <c r="B1307" s="324" t="s">
        <v>462</v>
      </c>
      <c r="C1307" s="324" t="s">
        <v>462</v>
      </c>
      <c r="D1307" s="324" t="s">
        <v>462</v>
      </c>
      <c r="E1307" s="324" t="s">
        <v>462</v>
      </c>
      <c r="F1307" s="324" t="s">
        <v>462</v>
      </c>
      <c r="G1307" s="324" t="s">
        <v>462</v>
      </c>
      <c r="H1307" s="324" t="s">
        <v>462</v>
      </c>
      <c r="I1307" s="324" t="s">
        <v>163</v>
      </c>
      <c r="J1307" s="365"/>
      <c r="K1307" s="366"/>
      <c r="L1307" s="420"/>
      <c r="M1307" s="369"/>
      <c r="N1307" s="349"/>
      <c r="O1307" s="369"/>
      <c r="P1307" s="349"/>
      <c r="Q1307" s="429" t="s">
        <v>581</v>
      </c>
      <c r="R1307" s="371" t="s">
        <v>473</v>
      </c>
      <c r="S1307" s="372" t="s">
        <v>552</v>
      </c>
      <c r="T1307" s="373"/>
      <c r="U1307" s="374"/>
      <c r="V1307" s="375" t="s">
        <v>473</v>
      </c>
      <c r="W1307" s="372" t="s">
        <v>553</v>
      </c>
      <c r="X1307" s="376"/>
      <c r="Y1307" s="376"/>
      <c r="Z1307" s="376"/>
      <c r="AA1307" s="376"/>
      <c r="AB1307" s="376"/>
      <c r="AC1307" s="376"/>
      <c r="AD1307" s="376"/>
      <c r="AE1307" s="376"/>
      <c r="AF1307" s="376"/>
      <c r="AG1307" s="382"/>
      <c r="AH1307" s="383"/>
      <c r="AI1307" s="378"/>
      <c r="AJ1307" s="378"/>
      <c r="AK1307" s="379"/>
      <c r="AL1307" s="383"/>
      <c r="AM1307" s="378"/>
      <c r="AN1307" s="378"/>
      <c r="AO1307" s="379"/>
    </row>
    <row r="1308" spans="1:41" ht="18.75" hidden="1" customHeight="1" x14ac:dyDescent="0.4">
      <c r="A1308" s="324" t="s">
        <v>462</v>
      </c>
      <c r="B1308" s="324" t="s">
        <v>462</v>
      </c>
      <c r="C1308" s="324" t="s">
        <v>462</v>
      </c>
      <c r="D1308" s="324" t="s">
        <v>462</v>
      </c>
      <c r="E1308" s="324" t="s">
        <v>462</v>
      </c>
      <c r="F1308" s="324" t="s">
        <v>462</v>
      </c>
      <c r="G1308" s="324" t="s">
        <v>462</v>
      </c>
      <c r="H1308" s="324" t="s">
        <v>462</v>
      </c>
      <c r="I1308" s="324" t="s">
        <v>163</v>
      </c>
      <c r="J1308" s="365"/>
      <c r="K1308" s="366"/>
      <c r="L1308" s="420"/>
      <c r="M1308" s="369"/>
      <c r="N1308" s="349"/>
      <c r="O1308" s="369"/>
      <c r="P1308" s="349"/>
      <c r="Q1308" s="429" t="s">
        <v>807</v>
      </c>
      <c r="R1308" s="371" t="s">
        <v>473</v>
      </c>
      <c r="S1308" s="372" t="s">
        <v>484</v>
      </c>
      <c r="T1308" s="373"/>
      <c r="U1308" s="375" t="s">
        <v>473</v>
      </c>
      <c r="V1308" s="372" t="s">
        <v>499</v>
      </c>
      <c r="W1308" s="393"/>
      <c r="X1308" s="393"/>
      <c r="Y1308" s="393"/>
      <c r="Z1308" s="393"/>
      <c r="AA1308" s="393"/>
      <c r="AB1308" s="393"/>
      <c r="AC1308" s="393"/>
      <c r="AD1308" s="393"/>
      <c r="AE1308" s="393"/>
      <c r="AF1308" s="393"/>
      <c r="AG1308" s="436"/>
      <c r="AH1308" s="383"/>
      <c r="AI1308" s="378"/>
      <c r="AJ1308" s="378"/>
      <c r="AK1308" s="379"/>
      <c r="AL1308" s="383"/>
      <c r="AM1308" s="378"/>
      <c r="AN1308" s="378"/>
      <c r="AO1308" s="379"/>
    </row>
    <row r="1309" spans="1:41" ht="18.75" hidden="1" customHeight="1" x14ac:dyDescent="0.4">
      <c r="A1309" s="324" t="s">
        <v>462</v>
      </c>
      <c r="B1309" s="324" t="s">
        <v>462</v>
      </c>
      <c r="C1309" s="324" t="s">
        <v>462</v>
      </c>
      <c r="D1309" s="324" t="s">
        <v>462</v>
      </c>
      <c r="E1309" s="324" t="s">
        <v>462</v>
      </c>
      <c r="F1309" s="324" t="s">
        <v>462</v>
      </c>
      <c r="G1309" s="324" t="s">
        <v>462</v>
      </c>
      <c r="H1309" s="324" t="s">
        <v>462</v>
      </c>
      <c r="I1309" s="324" t="s">
        <v>163</v>
      </c>
      <c r="J1309" s="365"/>
      <c r="K1309" s="366"/>
      <c r="L1309" s="420"/>
      <c r="M1309" s="369"/>
      <c r="N1309" s="349"/>
      <c r="O1309" s="369"/>
      <c r="P1309" s="349"/>
      <c r="Q1309" s="429" t="s">
        <v>431</v>
      </c>
      <c r="R1309" s="394" t="s">
        <v>473</v>
      </c>
      <c r="S1309" s="372" t="s">
        <v>484</v>
      </c>
      <c r="T1309" s="372"/>
      <c r="U1309" s="375" t="s">
        <v>473</v>
      </c>
      <c r="V1309" s="372" t="s">
        <v>496</v>
      </c>
      <c r="W1309" s="372"/>
      <c r="X1309" s="399" t="s">
        <v>473</v>
      </c>
      <c r="Y1309" s="372" t="s">
        <v>497</v>
      </c>
      <c r="Z1309" s="393"/>
      <c r="AA1309" s="393"/>
      <c r="AB1309" s="393"/>
      <c r="AC1309" s="393"/>
      <c r="AD1309" s="393"/>
      <c r="AE1309" s="393"/>
      <c r="AF1309" s="393"/>
      <c r="AG1309" s="436"/>
      <c r="AH1309" s="383"/>
      <c r="AI1309" s="378"/>
      <c r="AJ1309" s="378"/>
      <c r="AK1309" s="379"/>
      <c r="AL1309" s="383"/>
      <c r="AM1309" s="378"/>
      <c r="AN1309" s="378"/>
      <c r="AO1309" s="379"/>
    </row>
    <row r="1310" spans="1:41" ht="18.75" hidden="1" customHeight="1" x14ac:dyDescent="0.4">
      <c r="A1310" s="324" t="s">
        <v>462</v>
      </c>
      <c r="B1310" s="324" t="s">
        <v>462</v>
      </c>
      <c r="C1310" s="324" t="s">
        <v>462</v>
      </c>
      <c r="D1310" s="324" t="s">
        <v>462</v>
      </c>
      <c r="E1310" s="324" t="s">
        <v>462</v>
      </c>
      <c r="F1310" s="324" t="s">
        <v>462</v>
      </c>
      <c r="G1310" s="324" t="s">
        <v>462</v>
      </c>
      <c r="H1310" s="324" t="s">
        <v>462</v>
      </c>
      <c r="I1310" s="324" t="s">
        <v>163</v>
      </c>
      <c r="J1310" s="365"/>
      <c r="K1310" s="366"/>
      <c r="L1310" s="420"/>
      <c r="M1310" s="369"/>
      <c r="N1310" s="349"/>
      <c r="O1310" s="369"/>
      <c r="P1310" s="349"/>
      <c r="Q1310" s="387" t="s">
        <v>582</v>
      </c>
      <c r="R1310" s="371" t="s">
        <v>473</v>
      </c>
      <c r="S1310" s="372" t="s">
        <v>484</v>
      </c>
      <c r="T1310" s="372"/>
      <c r="U1310" s="375" t="s">
        <v>473</v>
      </c>
      <c r="V1310" s="372" t="s">
        <v>496</v>
      </c>
      <c r="W1310" s="372"/>
      <c r="X1310" s="375" t="s">
        <v>473</v>
      </c>
      <c r="Y1310" s="372" t="s">
        <v>497</v>
      </c>
      <c r="Z1310" s="373"/>
      <c r="AA1310" s="373"/>
      <c r="AB1310" s="373"/>
      <c r="AC1310" s="373"/>
      <c r="AD1310" s="373"/>
      <c r="AE1310" s="373"/>
      <c r="AF1310" s="373"/>
      <c r="AG1310" s="386"/>
      <c r="AH1310" s="383"/>
      <c r="AI1310" s="378"/>
      <c r="AJ1310" s="378"/>
      <c r="AK1310" s="379"/>
      <c r="AL1310" s="383"/>
      <c r="AM1310" s="378"/>
      <c r="AN1310" s="378"/>
      <c r="AO1310" s="379"/>
    </row>
    <row r="1311" spans="1:41" ht="18.75" hidden="1" customHeight="1" x14ac:dyDescent="0.4">
      <c r="A1311" s="324" t="s">
        <v>462</v>
      </c>
      <c r="B1311" s="324" t="s">
        <v>462</v>
      </c>
      <c r="C1311" s="324" t="s">
        <v>462</v>
      </c>
      <c r="D1311" s="324" t="s">
        <v>462</v>
      </c>
      <c r="E1311" s="324" t="s">
        <v>462</v>
      </c>
      <c r="F1311" s="324" t="s">
        <v>462</v>
      </c>
      <c r="G1311" s="324" t="s">
        <v>462</v>
      </c>
      <c r="H1311" s="324" t="s">
        <v>462</v>
      </c>
      <c r="I1311" s="324" t="s">
        <v>163</v>
      </c>
      <c r="J1311" s="365"/>
      <c r="K1311" s="366"/>
      <c r="L1311" s="420"/>
      <c r="M1311" s="369"/>
      <c r="N1311" s="349"/>
      <c r="O1311" s="369"/>
      <c r="P1311" s="349"/>
      <c r="Q1311" s="387" t="s">
        <v>583</v>
      </c>
      <c r="R1311" s="371" t="s">
        <v>473</v>
      </c>
      <c r="S1311" s="372" t="s">
        <v>484</v>
      </c>
      <c r="T1311" s="373"/>
      <c r="U1311" s="375" t="s">
        <v>473</v>
      </c>
      <c r="V1311" s="372" t="s">
        <v>499</v>
      </c>
      <c r="W1311" s="393"/>
      <c r="X1311" s="393"/>
      <c r="Y1311" s="393"/>
      <c r="Z1311" s="393"/>
      <c r="AA1311" s="393"/>
      <c r="AB1311" s="393"/>
      <c r="AC1311" s="393"/>
      <c r="AD1311" s="393"/>
      <c r="AE1311" s="393"/>
      <c r="AF1311" s="393"/>
      <c r="AG1311" s="436"/>
      <c r="AH1311" s="383"/>
      <c r="AI1311" s="378"/>
      <c r="AJ1311" s="378"/>
      <c r="AK1311" s="379"/>
      <c r="AL1311" s="383"/>
      <c r="AM1311" s="378"/>
      <c r="AN1311" s="378"/>
      <c r="AO1311" s="379"/>
    </row>
    <row r="1312" spans="1:41" ht="18.75" hidden="1" customHeight="1" x14ac:dyDescent="0.4">
      <c r="A1312" s="324" t="s">
        <v>462</v>
      </c>
      <c r="B1312" s="324" t="s">
        <v>462</v>
      </c>
      <c r="C1312" s="324" t="s">
        <v>462</v>
      </c>
      <c r="D1312" s="324" t="s">
        <v>462</v>
      </c>
      <c r="E1312" s="324" t="s">
        <v>462</v>
      </c>
      <c r="F1312" s="324" t="s">
        <v>462</v>
      </c>
      <c r="G1312" s="324" t="s">
        <v>462</v>
      </c>
      <c r="H1312" s="324" t="s">
        <v>462</v>
      </c>
      <c r="I1312" s="324" t="s">
        <v>163</v>
      </c>
      <c r="J1312" s="365"/>
      <c r="K1312" s="366"/>
      <c r="L1312" s="420"/>
      <c r="M1312" s="369"/>
      <c r="N1312" s="349"/>
      <c r="O1312" s="369"/>
      <c r="P1312" s="349"/>
      <c r="Q1312" s="384" t="s">
        <v>584</v>
      </c>
      <c r="R1312" s="371" t="s">
        <v>473</v>
      </c>
      <c r="S1312" s="372" t="s">
        <v>484</v>
      </c>
      <c r="T1312" s="373"/>
      <c r="U1312" s="375" t="s">
        <v>473</v>
      </c>
      <c r="V1312" s="372" t="s">
        <v>499</v>
      </c>
      <c r="W1312" s="393"/>
      <c r="X1312" s="393"/>
      <c r="Y1312" s="393"/>
      <c r="Z1312" s="393"/>
      <c r="AA1312" s="393"/>
      <c r="AB1312" s="393"/>
      <c r="AC1312" s="393"/>
      <c r="AD1312" s="393"/>
      <c r="AE1312" s="393"/>
      <c r="AF1312" s="393"/>
      <c r="AG1312" s="436"/>
      <c r="AH1312" s="383"/>
      <c r="AI1312" s="378"/>
      <c r="AJ1312" s="378"/>
      <c r="AK1312" s="379"/>
      <c r="AL1312" s="383"/>
      <c r="AM1312" s="378"/>
      <c r="AN1312" s="378"/>
      <c r="AO1312" s="379"/>
    </row>
    <row r="1313" spans="1:41" ht="18.75" hidden="1" customHeight="1" x14ac:dyDescent="0.4">
      <c r="A1313" s="324" t="s">
        <v>462</v>
      </c>
      <c r="B1313" s="324" t="s">
        <v>462</v>
      </c>
      <c r="C1313" s="324" t="s">
        <v>462</v>
      </c>
      <c r="D1313" s="324" t="s">
        <v>462</v>
      </c>
      <c r="E1313" s="324" t="s">
        <v>462</v>
      </c>
      <c r="F1313" s="324" t="s">
        <v>462</v>
      </c>
      <c r="G1313" s="324" t="s">
        <v>462</v>
      </c>
      <c r="H1313" s="324" t="s">
        <v>462</v>
      </c>
      <c r="I1313" s="324" t="s">
        <v>163</v>
      </c>
      <c r="J1313" s="365"/>
      <c r="K1313" s="366"/>
      <c r="L1313" s="420"/>
      <c r="M1313" s="369"/>
      <c r="N1313" s="349"/>
      <c r="O1313" s="369"/>
      <c r="P1313" s="349"/>
      <c r="Q1313" s="387" t="s">
        <v>585</v>
      </c>
      <c r="R1313" s="371" t="s">
        <v>473</v>
      </c>
      <c r="S1313" s="372" t="s">
        <v>484</v>
      </c>
      <c r="T1313" s="373"/>
      <c r="U1313" s="375" t="s">
        <v>473</v>
      </c>
      <c r="V1313" s="372" t="s">
        <v>499</v>
      </c>
      <c r="W1313" s="393"/>
      <c r="X1313" s="393"/>
      <c r="Y1313" s="393"/>
      <c r="Z1313" s="393"/>
      <c r="AA1313" s="393"/>
      <c r="AB1313" s="393"/>
      <c r="AC1313" s="393"/>
      <c r="AD1313" s="393"/>
      <c r="AE1313" s="393"/>
      <c r="AF1313" s="393"/>
      <c r="AG1313" s="436"/>
      <c r="AH1313" s="383"/>
      <c r="AI1313" s="378"/>
      <c r="AJ1313" s="378"/>
      <c r="AK1313" s="379"/>
      <c r="AL1313" s="383"/>
      <c r="AM1313" s="378"/>
      <c r="AN1313" s="378"/>
      <c r="AO1313" s="379"/>
    </row>
    <row r="1314" spans="1:41" ht="18.75" hidden="1" customHeight="1" x14ac:dyDescent="0.4">
      <c r="A1314" s="324" t="s">
        <v>462</v>
      </c>
      <c r="B1314" s="324" t="s">
        <v>462</v>
      </c>
      <c r="C1314" s="324" t="s">
        <v>462</v>
      </c>
      <c r="D1314" s="324" t="s">
        <v>462</v>
      </c>
      <c r="E1314" s="324" t="s">
        <v>462</v>
      </c>
      <c r="F1314" s="324" t="s">
        <v>462</v>
      </c>
      <c r="G1314" s="324" t="s">
        <v>462</v>
      </c>
      <c r="H1314" s="324" t="s">
        <v>462</v>
      </c>
      <c r="I1314" s="324" t="s">
        <v>163</v>
      </c>
      <c r="J1314" s="365"/>
      <c r="K1314" s="366"/>
      <c r="L1314" s="420"/>
      <c r="M1314" s="369"/>
      <c r="N1314" s="349"/>
      <c r="O1314" s="369"/>
      <c r="P1314" s="349"/>
      <c r="Q1314" s="387" t="s">
        <v>509</v>
      </c>
      <c r="R1314" s="371" t="s">
        <v>473</v>
      </c>
      <c r="S1314" s="372" t="s">
        <v>484</v>
      </c>
      <c r="T1314" s="373"/>
      <c r="U1314" s="375" t="s">
        <v>473</v>
      </c>
      <c r="V1314" s="372" t="s">
        <v>499</v>
      </c>
      <c r="W1314" s="393"/>
      <c r="X1314" s="393"/>
      <c r="Y1314" s="393"/>
      <c r="Z1314" s="393"/>
      <c r="AA1314" s="393"/>
      <c r="AB1314" s="393"/>
      <c r="AC1314" s="393"/>
      <c r="AD1314" s="393"/>
      <c r="AE1314" s="393"/>
      <c r="AF1314" s="393"/>
      <c r="AG1314" s="436"/>
      <c r="AH1314" s="383"/>
      <c r="AI1314" s="378"/>
      <c r="AJ1314" s="378"/>
      <c r="AK1314" s="379"/>
      <c r="AL1314" s="383"/>
      <c r="AM1314" s="378"/>
      <c r="AN1314" s="378"/>
      <c r="AO1314" s="379"/>
    </row>
    <row r="1315" spans="1:41" ht="18.75" hidden="1" customHeight="1" x14ac:dyDescent="0.4">
      <c r="A1315" s="324" t="s">
        <v>462</v>
      </c>
      <c r="B1315" s="324" t="s">
        <v>462</v>
      </c>
      <c r="C1315" s="324" t="s">
        <v>462</v>
      </c>
      <c r="D1315" s="324" t="s">
        <v>462</v>
      </c>
      <c r="E1315" s="324" t="s">
        <v>462</v>
      </c>
      <c r="F1315" s="324" t="s">
        <v>462</v>
      </c>
      <c r="G1315" s="324" t="s">
        <v>462</v>
      </c>
      <c r="H1315" s="324" t="s">
        <v>462</v>
      </c>
      <c r="I1315" s="324" t="s">
        <v>163</v>
      </c>
      <c r="J1315" s="365"/>
      <c r="K1315" s="366"/>
      <c r="L1315" s="420"/>
      <c r="M1315" s="369"/>
      <c r="N1315" s="349"/>
      <c r="O1315" s="369"/>
      <c r="P1315" s="349"/>
      <c r="Q1315" s="387" t="s">
        <v>586</v>
      </c>
      <c r="R1315" s="371" t="s">
        <v>473</v>
      </c>
      <c r="S1315" s="372" t="s">
        <v>484</v>
      </c>
      <c r="T1315" s="373"/>
      <c r="U1315" s="375" t="s">
        <v>473</v>
      </c>
      <c r="V1315" s="372" t="s">
        <v>499</v>
      </c>
      <c r="W1315" s="393"/>
      <c r="X1315" s="393"/>
      <c r="Y1315" s="393"/>
      <c r="Z1315" s="393"/>
      <c r="AA1315" s="393"/>
      <c r="AB1315" s="393"/>
      <c r="AC1315" s="393"/>
      <c r="AD1315" s="393"/>
      <c r="AE1315" s="393"/>
      <c r="AF1315" s="393"/>
      <c r="AG1315" s="436"/>
      <c r="AH1315" s="383"/>
      <c r="AI1315" s="378"/>
      <c r="AJ1315" s="378"/>
      <c r="AK1315" s="379"/>
      <c r="AL1315" s="383"/>
      <c r="AM1315" s="378"/>
      <c r="AN1315" s="378"/>
      <c r="AO1315" s="379"/>
    </row>
    <row r="1316" spans="1:41" ht="18.75" hidden="1" customHeight="1" x14ac:dyDescent="0.4">
      <c r="A1316" s="324" t="s">
        <v>462</v>
      </c>
      <c r="B1316" s="324" t="s">
        <v>462</v>
      </c>
      <c r="C1316" s="324" t="s">
        <v>462</v>
      </c>
      <c r="D1316" s="324" t="s">
        <v>462</v>
      </c>
      <c r="E1316" s="324" t="s">
        <v>462</v>
      </c>
      <c r="F1316" s="324" t="s">
        <v>462</v>
      </c>
      <c r="G1316" s="324" t="s">
        <v>462</v>
      </c>
      <c r="H1316" s="324" t="s">
        <v>462</v>
      </c>
      <c r="I1316" s="324" t="s">
        <v>163</v>
      </c>
      <c r="J1316" s="365"/>
      <c r="K1316" s="366"/>
      <c r="L1316" s="420"/>
      <c r="M1316" s="346"/>
      <c r="N1316" s="349"/>
      <c r="O1316" s="369"/>
      <c r="P1316" s="349"/>
      <c r="Q1316" s="387" t="s">
        <v>517</v>
      </c>
      <c r="R1316" s="371" t="s">
        <v>473</v>
      </c>
      <c r="S1316" s="372" t="s">
        <v>484</v>
      </c>
      <c r="T1316" s="372"/>
      <c r="U1316" s="375" t="s">
        <v>473</v>
      </c>
      <c r="V1316" s="388" t="s">
        <v>499</v>
      </c>
      <c r="W1316" s="372"/>
      <c r="X1316" s="372"/>
      <c r="Y1316" s="372"/>
      <c r="Z1316" s="373"/>
      <c r="AA1316" s="373"/>
      <c r="AB1316" s="373"/>
      <c r="AC1316" s="373"/>
      <c r="AD1316" s="373"/>
      <c r="AE1316" s="373"/>
      <c r="AF1316" s="373"/>
      <c r="AG1316" s="386"/>
      <c r="AH1316" s="383"/>
      <c r="AI1316" s="378"/>
      <c r="AJ1316" s="378"/>
      <c r="AK1316" s="379"/>
      <c r="AL1316" s="383"/>
      <c r="AM1316" s="378"/>
      <c r="AN1316" s="378"/>
      <c r="AO1316" s="379"/>
    </row>
    <row r="1317" spans="1:41" ht="18.75" hidden="1" customHeight="1" x14ac:dyDescent="0.4">
      <c r="A1317" s="324" t="s">
        <v>462</v>
      </c>
      <c r="B1317" s="324" t="s">
        <v>462</v>
      </c>
      <c r="C1317" s="324" t="s">
        <v>462</v>
      </c>
      <c r="D1317" s="324" t="s">
        <v>462</v>
      </c>
      <c r="E1317" s="324" t="s">
        <v>462</v>
      </c>
      <c r="F1317" s="324" t="s">
        <v>462</v>
      </c>
      <c r="G1317" s="324" t="s">
        <v>462</v>
      </c>
      <c r="H1317" s="324" t="s">
        <v>462</v>
      </c>
      <c r="I1317" s="324" t="s">
        <v>163</v>
      </c>
      <c r="J1317" s="365"/>
      <c r="K1317" s="366"/>
      <c r="L1317" s="420"/>
      <c r="M1317" s="346"/>
      <c r="N1317" s="349"/>
      <c r="O1317" s="369"/>
      <c r="P1317" s="349"/>
      <c r="Q1317" s="387" t="s">
        <v>520</v>
      </c>
      <c r="R1317" s="371" t="s">
        <v>473</v>
      </c>
      <c r="S1317" s="372" t="s">
        <v>484</v>
      </c>
      <c r="T1317" s="372"/>
      <c r="U1317" s="375" t="s">
        <v>473</v>
      </c>
      <c r="V1317" s="388" t="s">
        <v>499</v>
      </c>
      <c r="W1317" s="372"/>
      <c r="X1317" s="372"/>
      <c r="Y1317" s="372"/>
      <c r="Z1317" s="373"/>
      <c r="AA1317" s="373"/>
      <c r="AB1317" s="373"/>
      <c r="AC1317" s="373"/>
      <c r="AD1317" s="373"/>
      <c r="AE1317" s="373"/>
      <c r="AF1317" s="373"/>
      <c r="AG1317" s="386"/>
      <c r="AH1317" s="383"/>
      <c r="AI1317" s="378"/>
      <c r="AJ1317" s="378"/>
      <c r="AK1317" s="379"/>
      <c r="AL1317" s="383"/>
      <c r="AM1317" s="378"/>
      <c r="AN1317" s="378"/>
      <c r="AO1317" s="379"/>
    </row>
    <row r="1318" spans="1:41" ht="18.75" hidden="1" customHeight="1" x14ac:dyDescent="0.4">
      <c r="A1318" s="324" t="s">
        <v>462</v>
      </c>
      <c r="B1318" s="324" t="s">
        <v>462</v>
      </c>
      <c r="C1318" s="324" t="s">
        <v>462</v>
      </c>
      <c r="D1318" s="324" t="s">
        <v>462</v>
      </c>
      <c r="E1318" s="324" t="s">
        <v>462</v>
      </c>
      <c r="F1318" s="324" t="s">
        <v>462</v>
      </c>
      <c r="G1318" s="324" t="s">
        <v>462</v>
      </c>
      <c r="H1318" s="324" t="s">
        <v>462</v>
      </c>
      <c r="I1318" s="324" t="s">
        <v>163</v>
      </c>
      <c r="J1318" s="346"/>
      <c r="K1318" s="366"/>
      <c r="L1318" s="420"/>
      <c r="M1318" s="346"/>
      <c r="N1318" s="349"/>
      <c r="O1318" s="369"/>
      <c r="P1318" s="494"/>
      <c r="Q1318" s="390" t="s">
        <v>522</v>
      </c>
      <c r="R1318" s="371" t="s">
        <v>473</v>
      </c>
      <c r="S1318" s="372" t="s">
        <v>484</v>
      </c>
      <c r="T1318" s="372"/>
      <c r="U1318" s="375" t="s">
        <v>473</v>
      </c>
      <c r="V1318" s="372" t="s">
        <v>496</v>
      </c>
      <c r="W1318" s="372"/>
      <c r="X1318" s="375" t="s">
        <v>473</v>
      </c>
      <c r="Y1318" s="372" t="s">
        <v>497</v>
      </c>
      <c r="Z1318" s="376"/>
      <c r="AA1318" s="376"/>
      <c r="AB1318" s="376"/>
      <c r="AC1318" s="376"/>
      <c r="AD1318" s="391"/>
      <c r="AE1318" s="391"/>
      <c r="AF1318" s="391"/>
      <c r="AG1318" s="392"/>
      <c r="AH1318" s="383"/>
      <c r="AI1318" s="378"/>
      <c r="AJ1318" s="378"/>
      <c r="AK1318" s="379"/>
      <c r="AL1318" s="383"/>
      <c r="AM1318" s="378"/>
      <c r="AN1318" s="378"/>
      <c r="AO1318" s="379"/>
    </row>
    <row r="1319" spans="1:41" ht="18.75" hidden="1" customHeight="1" x14ac:dyDescent="0.4">
      <c r="A1319" s="324" t="s">
        <v>462</v>
      </c>
      <c r="B1319" s="324" t="s">
        <v>462</v>
      </c>
      <c r="C1319" s="324" t="s">
        <v>462</v>
      </c>
      <c r="D1319" s="324" t="s">
        <v>462</v>
      </c>
      <c r="E1319" s="324" t="s">
        <v>462</v>
      </c>
      <c r="F1319" s="324" t="s">
        <v>462</v>
      </c>
      <c r="G1319" s="324" t="s">
        <v>462</v>
      </c>
      <c r="H1319" s="324" t="s">
        <v>462</v>
      </c>
      <c r="I1319" s="324" t="s">
        <v>163</v>
      </c>
      <c r="J1319" s="365"/>
      <c r="K1319" s="366"/>
      <c r="L1319" s="420"/>
      <c r="M1319" s="369"/>
      <c r="N1319" s="349"/>
      <c r="O1319" s="369"/>
      <c r="P1319" s="349"/>
      <c r="Q1319" s="429" t="s">
        <v>444</v>
      </c>
      <c r="R1319" s="371" t="s">
        <v>473</v>
      </c>
      <c r="S1319" s="372" t="s">
        <v>484</v>
      </c>
      <c r="T1319" s="372"/>
      <c r="U1319" s="375" t="s">
        <v>473</v>
      </c>
      <c r="V1319" s="372" t="s">
        <v>525</v>
      </c>
      <c r="W1319" s="372"/>
      <c r="X1319" s="375" t="s">
        <v>473</v>
      </c>
      <c r="Y1319" s="372" t="s">
        <v>587</v>
      </c>
      <c r="Z1319" s="393"/>
      <c r="AA1319" s="375" t="s">
        <v>473</v>
      </c>
      <c r="AB1319" s="372" t="s">
        <v>526</v>
      </c>
      <c r="AC1319" s="393"/>
      <c r="AD1319" s="393"/>
      <c r="AE1319" s="393"/>
      <c r="AF1319" s="393"/>
      <c r="AG1319" s="436"/>
      <c r="AH1319" s="383"/>
      <c r="AI1319" s="378"/>
      <c r="AJ1319" s="378"/>
      <c r="AK1319" s="379"/>
      <c r="AL1319" s="383"/>
      <c r="AM1319" s="378"/>
      <c r="AN1319" s="378"/>
      <c r="AO1319" s="379"/>
    </row>
    <row r="1320" spans="1:41" ht="18.75" hidden="1" customHeight="1" x14ac:dyDescent="0.4">
      <c r="A1320" s="324" t="s">
        <v>462</v>
      </c>
      <c r="B1320" s="324" t="s">
        <v>462</v>
      </c>
      <c r="C1320" s="324" t="s">
        <v>462</v>
      </c>
      <c r="D1320" s="324" t="s">
        <v>462</v>
      </c>
      <c r="E1320" s="324" t="s">
        <v>462</v>
      </c>
      <c r="F1320" s="324" t="s">
        <v>462</v>
      </c>
      <c r="G1320" s="324" t="s">
        <v>462</v>
      </c>
      <c r="H1320" s="324" t="s">
        <v>462</v>
      </c>
      <c r="I1320" s="324" t="s">
        <v>163</v>
      </c>
      <c r="J1320" s="365"/>
      <c r="K1320" s="366"/>
      <c r="L1320" s="367"/>
      <c r="M1320" s="368"/>
      <c r="N1320" s="349"/>
      <c r="O1320" s="369"/>
      <c r="P1320" s="380"/>
      <c r="Q1320" s="1000" t="s">
        <v>527</v>
      </c>
      <c r="R1320" s="394" t="s">
        <v>473</v>
      </c>
      <c r="S1320" s="395" t="s">
        <v>484</v>
      </c>
      <c r="T1320" s="395"/>
      <c r="U1320" s="396"/>
      <c r="V1320" s="397"/>
      <c r="W1320" s="397"/>
      <c r="X1320" s="396"/>
      <c r="Y1320" s="397"/>
      <c r="Z1320" s="398"/>
      <c r="AA1320" s="396"/>
      <c r="AB1320" s="397"/>
      <c r="AC1320" s="398"/>
      <c r="AD1320" s="399" t="s">
        <v>473</v>
      </c>
      <c r="AE1320" s="395" t="s">
        <v>528</v>
      </c>
      <c r="AF1320" s="391"/>
      <c r="AG1320" s="392"/>
      <c r="AH1320" s="448"/>
      <c r="AI1320" s="448"/>
      <c r="AJ1320" s="448"/>
      <c r="AK1320" s="379"/>
      <c r="AL1320" s="383"/>
      <c r="AM1320" s="448"/>
      <c r="AN1320" s="448"/>
      <c r="AO1320" s="379"/>
    </row>
    <row r="1321" spans="1:41" ht="18.75" hidden="1" customHeight="1" x14ac:dyDescent="0.4">
      <c r="A1321" s="324" t="s">
        <v>462</v>
      </c>
      <c r="B1321" s="324" t="s">
        <v>462</v>
      </c>
      <c r="C1321" s="324" t="s">
        <v>462</v>
      </c>
      <c r="D1321" s="324" t="s">
        <v>462</v>
      </c>
      <c r="E1321" s="324" t="s">
        <v>462</v>
      </c>
      <c r="F1321" s="324" t="s">
        <v>462</v>
      </c>
      <c r="G1321" s="324" t="s">
        <v>462</v>
      </c>
      <c r="H1321" s="324" t="s">
        <v>462</v>
      </c>
      <c r="I1321" s="324" t="s">
        <v>163</v>
      </c>
      <c r="J1321" s="365"/>
      <c r="K1321" s="366"/>
      <c r="L1321" s="367"/>
      <c r="M1321" s="368"/>
      <c r="N1321" s="349"/>
      <c r="O1321" s="369"/>
      <c r="P1321" s="380"/>
      <c r="Q1321" s="1000"/>
      <c r="R1321" s="346" t="s">
        <v>473</v>
      </c>
      <c r="S1321" s="447" t="s">
        <v>529</v>
      </c>
      <c r="T1321" s="447"/>
      <c r="U1321" s="449"/>
      <c r="V1321" s="449" t="s">
        <v>473</v>
      </c>
      <c r="W1321" s="447" t="s">
        <v>530</v>
      </c>
      <c r="X1321" s="449"/>
      <c r="Y1321" s="449"/>
      <c r="Z1321" s="449" t="s">
        <v>473</v>
      </c>
      <c r="AA1321" s="447" t="s">
        <v>531</v>
      </c>
      <c r="AB1321" s="450"/>
      <c r="AC1321" s="447"/>
      <c r="AD1321" s="449" t="s">
        <v>473</v>
      </c>
      <c r="AE1321" s="447" t="s">
        <v>532</v>
      </c>
      <c r="AF1321" s="451"/>
      <c r="AG1321" s="401"/>
      <c r="AH1321" s="448"/>
      <c r="AI1321" s="448"/>
      <c r="AJ1321" s="448"/>
      <c r="AK1321" s="379"/>
      <c r="AL1321" s="383"/>
      <c r="AM1321" s="448"/>
      <c r="AN1321" s="448"/>
      <c r="AO1321" s="379"/>
    </row>
    <row r="1322" spans="1:41" ht="18.75" hidden="1" customHeight="1" x14ac:dyDescent="0.4">
      <c r="A1322" s="324" t="s">
        <v>462</v>
      </c>
      <c r="B1322" s="324" t="s">
        <v>462</v>
      </c>
      <c r="C1322" s="324" t="s">
        <v>462</v>
      </c>
      <c r="D1322" s="324" t="s">
        <v>462</v>
      </c>
      <c r="E1322" s="324" t="s">
        <v>462</v>
      </c>
      <c r="F1322" s="324" t="s">
        <v>462</v>
      </c>
      <c r="G1322" s="324" t="s">
        <v>462</v>
      </c>
      <c r="H1322" s="324" t="s">
        <v>462</v>
      </c>
      <c r="I1322" s="324" t="s">
        <v>163</v>
      </c>
      <c r="J1322" s="365"/>
      <c r="K1322" s="366"/>
      <c r="L1322" s="367"/>
      <c r="M1322" s="368"/>
      <c r="N1322" s="349"/>
      <c r="O1322" s="369"/>
      <c r="P1322" s="380"/>
      <c r="Q1322" s="1000"/>
      <c r="R1322" s="346" t="s">
        <v>473</v>
      </c>
      <c r="S1322" s="447" t="s">
        <v>533</v>
      </c>
      <c r="T1322" s="447"/>
      <c r="U1322" s="449"/>
      <c r="V1322" s="449" t="s">
        <v>473</v>
      </c>
      <c r="W1322" s="447" t="s">
        <v>534</v>
      </c>
      <c r="X1322" s="449"/>
      <c r="Y1322" s="449"/>
      <c r="Z1322" s="449" t="s">
        <v>473</v>
      </c>
      <c r="AA1322" s="447" t="s">
        <v>535</v>
      </c>
      <c r="AB1322" s="450"/>
      <c r="AC1322" s="447"/>
      <c r="AD1322" s="449" t="s">
        <v>473</v>
      </c>
      <c r="AE1322" s="447" t="s">
        <v>536</v>
      </c>
      <c r="AF1322" s="451"/>
      <c r="AG1322" s="401"/>
      <c r="AH1322" s="448"/>
      <c r="AI1322" s="448"/>
      <c r="AJ1322" s="448"/>
      <c r="AK1322" s="379"/>
      <c r="AL1322" s="383"/>
      <c r="AM1322" s="448"/>
      <c r="AN1322" s="448"/>
      <c r="AO1322" s="379"/>
    </row>
    <row r="1323" spans="1:41" ht="18.75" hidden="1" customHeight="1" x14ac:dyDescent="0.4">
      <c r="A1323" s="324" t="s">
        <v>462</v>
      </c>
      <c r="B1323" s="324" t="s">
        <v>462</v>
      </c>
      <c r="C1323" s="324" t="s">
        <v>462</v>
      </c>
      <c r="D1323" s="324" t="s">
        <v>462</v>
      </c>
      <c r="E1323" s="324" t="s">
        <v>462</v>
      </c>
      <c r="F1323" s="324" t="s">
        <v>462</v>
      </c>
      <c r="G1323" s="324" t="s">
        <v>462</v>
      </c>
      <c r="H1323" s="324" t="s">
        <v>462</v>
      </c>
      <c r="I1323" s="324" t="s">
        <v>163</v>
      </c>
      <c r="J1323" s="365"/>
      <c r="K1323" s="366"/>
      <c r="L1323" s="367"/>
      <c r="M1323" s="368"/>
      <c r="N1323" s="349"/>
      <c r="O1323" s="369"/>
      <c r="P1323" s="380"/>
      <c r="Q1323" s="1000"/>
      <c r="R1323" s="346" t="s">
        <v>473</v>
      </c>
      <c r="S1323" s="447" t="s">
        <v>537</v>
      </c>
      <c r="T1323" s="447"/>
      <c r="U1323" s="449"/>
      <c r="V1323" s="449" t="s">
        <v>473</v>
      </c>
      <c r="W1323" s="447" t="s">
        <v>538</v>
      </c>
      <c r="X1323" s="449"/>
      <c r="Y1323" s="449"/>
      <c r="Z1323" s="449" t="s">
        <v>473</v>
      </c>
      <c r="AA1323" s="447" t="s">
        <v>539</v>
      </c>
      <c r="AB1323" s="450"/>
      <c r="AC1323" s="447"/>
      <c r="AD1323" s="449" t="s">
        <v>473</v>
      </c>
      <c r="AE1323" s="447" t="s">
        <v>540</v>
      </c>
      <c r="AF1323" s="451"/>
      <c r="AG1323" s="401"/>
      <c r="AH1323" s="448"/>
      <c r="AI1323" s="448"/>
      <c r="AJ1323" s="448"/>
      <c r="AK1323" s="379"/>
      <c r="AL1323" s="383"/>
      <c r="AM1323" s="448"/>
      <c r="AN1323" s="448"/>
      <c r="AO1323" s="379"/>
    </row>
    <row r="1324" spans="1:41" ht="18.75" hidden="1" customHeight="1" x14ac:dyDescent="0.4">
      <c r="A1324" s="324" t="s">
        <v>462</v>
      </c>
      <c r="B1324" s="324" t="s">
        <v>462</v>
      </c>
      <c r="C1324" s="324" t="s">
        <v>462</v>
      </c>
      <c r="D1324" s="324" t="s">
        <v>462</v>
      </c>
      <c r="E1324" s="324" t="s">
        <v>462</v>
      </c>
      <c r="F1324" s="324" t="s">
        <v>462</v>
      </c>
      <c r="G1324" s="324" t="s">
        <v>462</v>
      </c>
      <c r="H1324" s="324" t="s">
        <v>462</v>
      </c>
      <c r="I1324" s="324" t="s">
        <v>163</v>
      </c>
      <c r="J1324" s="365"/>
      <c r="K1324" s="366"/>
      <c r="L1324" s="367"/>
      <c r="M1324" s="368"/>
      <c r="N1324" s="349"/>
      <c r="O1324" s="369"/>
      <c r="P1324" s="380"/>
      <c r="Q1324" s="1000"/>
      <c r="R1324" s="346" t="s">
        <v>473</v>
      </c>
      <c r="S1324" s="447" t="s">
        <v>541</v>
      </c>
      <c r="T1324" s="447"/>
      <c r="U1324" s="449"/>
      <c r="V1324" s="449" t="s">
        <v>473</v>
      </c>
      <c r="W1324" s="447" t="s">
        <v>542</v>
      </c>
      <c r="X1324" s="449"/>
      <c r="Y1324" s="449"/>
      <c r="Z1324" s="449" t="s">
        <v>473</v>
      </c>
      <c r="AA1324" s="447" t="s">
        <v>543</v>
      </c>
      <c r="AB1324" s="450"/>
      <c r="AC1324" s="447"/>
      <c r="AD1324" s="449" t="s">
        <v>473</v>
      </c>
      <c r="AE1324" s="447" t="s">
        <v>544</v>
      </c>
      <c r="AF1324" s="451"/>
      <c r="AG1324" s="401"/>
      <c r="AH1324" s="448"/>
      <c r="AI1324" s="448"/>
      <c r="AJ1324" s="448"/>
      <c r="AK1324" s="379"/>
      <c r="AL1324" s="383"/>
      <c r="AM1324" s="448"/>
      <c r="AN1324" s="448"/>
      <c r="AO1324" s="379"/>
    </row>
    <row r="1325" spans="1:41" ht="18.75" hidden="1" customHeight="1" x14ac:dyDescent="0.4">
      <c r="A1325" s="344" t="s">
        <v>462</v>
      </c>
      <c r="B1325" s="344" t="s">
        <v>462</v>
      </c>
      <c r="C1325" s="344" t="s">
        <v>462</v>
      </c>
      <c r="D1325" s="344" t="s">
        <v>462</v>
      </c>
      <c r="E1325" s="344" t="s">
        <v>462</v>
      </c>
      <c r="F1325" s="344" t="s">
        <v>462</v>
      </c>
      <c r="G1325" s="344" t="s">
        <v>462</v>
      </c>
      <c r="H1325" s="344" t="s">
        <v>462</v>
      </c>
      <c r="I1325" s="344" t="s">
        <v>163</v>
      </c>
      <c r="J1325" s="402"/>
      <c r="K1325" s="403"/>
      <c r="L1325" s="404"/>
      <c r="M1325" s="405"/>
      <c r="N1325" s="406"/>
      <c r="O1325" s="407"/>
      <c r="P1325" s="408"/>
      <c r="Q1325" s="1001"/>
      <c r="R1325" s="409" t="s">
        <v>473</v>
      </c>
      <c r="S1325" s="410" t="s">
        <v>545</v>
      </c>
      <c r="T1325" s="410"/>
      <c r="U1325" s="411"/>
      <c r="V1325" s="411"/>
      <c r="W1325" s="410"/>
      <c r="X1325" s="411"/>
      <c r="Y1325" s="411"/>
      <c r="Z1325" s="411"/>
      <c r="AA1325" s="410"/>
      <c r="AB1325" s="412"/>
      <c r="AC1325" s="410"/>
      <c r="AD1325" s="411"/>
      <c r="AE1325" s="410"/>
      <c r="AF1325" s="413"/>
      <c r="AG1325" s="414"/>
      <c r="AH1325" s="415"/>
      <c r="AI1325" s="415"/>
      <c r="AJ1325" s="415"/>
      <c r="AK1325" s="416"/>
      <c r="AL1325" s="417"/>
      <c r="AM1325" s="415"/>
      <c r="AN1325" s="415"/>
      <c r="AO1325" s="416"/>
    </row>
    <row r="1326" spans="1:41" ht="18.75" hidden="1" customHeight="1" x14ac:dyDescent="0.4">
      <c r="A1326" s="324" t="s">
        <v>462</v>
      </c>
      <c r="B1326" s="324" t="s">
        <v>462</v>
      </c>
      <c r="C1326" s="324" t="s">
        <v>462</v>
      </c>
      <c r="D1326" s="324" t="s">
        <v>462</v>
      </c>
      <c r="E1326" s="324" t="s">
        <v>462</v>
      </c>
      <c r="F1326" s="324" t="s">
        <v>462</v>
      </c>
      <c r="G1326" s="324" t="s">
        <v>163</v>
      </c>
      <c r="H1326" s="324" t="s">
        <v>462</v>
      </c>
      <c r="I1326" s="324" t="s">
        <v>462</v>
      </c>
      <c r="J1326" s="350"/>
      <c r="K1326" s="351"/>
      <c r="L1326" s="418"/>
      <c r="M1326" s="354"/>
      <c r="N1326" s="342"/>
      <c r="O1326" s="462"/>
      <c r="P1326" s="492"/>
      <c r="Q1326" s="493" t="s">
        <v>548</v>
      </c>
      <c r="R1326" s="356" t="s">
        <v>473</v>
      </c>
      <c r="S1326" s="357" t="s">
        <v>549</v>
      </c>
      <c r="T1326" s="361"/>
      <c r="U1326" s="358"/>
      <c r="V1326" s="359" t="s">
        <v>473</v>
      </c>
      <c r="W1326" s="357" t="s">
        <v>550</v>
      </c>
      <c r="X1326" s="424"/>
      <c r="Y1326" s="424"/>
      <c r="Z1326" s="424"/>
      <c r="AA1326" s="424"/>
      <c r="AB1326" s="424"/>
      <c r="AC1326" s="424"/>
      <c r="AD1326" s="424"/>
      <c r="AE1326" s="424"/>
      <c r="AF1326" s="424"/>
      <c r="AG1326" s="435"/>
      <c r="AH1326" s="363" t="s">
        <v>473</v>
      </c>
      <c r="AI1326" s="340" t="s">
        <v>487</v>
      </c>
      <c r="AJ1326" s="340"/>
      <c r="AK1326" s="364"/>
      <c r="AL1326" s="363" t="s">
        <v>473</v>
      </c>
      <c r="AM1326" s="340" t="s">
        <v>487</v>
      </c>
      <c r="AN1326" s="340"/>
      <c r="AO1326" s="364"/>
    </row>
    <row r="1327" spans="1:41" ht="18.75" hidden="1" customHeight="1" x14ac:dyDescent="0.4">
      <c r="A1327" s="324" t="s">
        <v>462</v>
      </c>
      <c r="B1327" s="324" t="s">
        <v>462</v>
      </c>
      <c r="C1327" s="324" t="s">
        <v>462</v>
      </c>
      <c r="D1327" s="324" t="s">
        <v>462</v>
      </c>
      <c r="E1327" s="324" t="s">
        <v>462</v>
      </c>
      <c r="F1327" s="324" t="s">
        <v>462</v>
      </c>
      <c r="G1327" s="324" t="s">
        <v>163</v>
      </c>
      <c r="H1327" s="324" t="s">
        <v>462</v>
      </c>
      <c r="I1327" s="324" t="s">
        <v>462</v>
      </c>
      <c r="J1327" s="365"/>
      <c r="K1327" s="366"/>
      <c r="L1327" s="420"/>
      <c r="M1327" s="369"/>
      <c r="N1327" s="349"/>
      <c r="O1327" s="464"/>
      <c r="P1327" s="494"/>
      <c r="Q1327" s="429" t="s">
        <v>483</v>
      </c>
      <c r="R1327" s="371" t="s">
        <v>473</v>
      </c>
      <c r="S1327" s="372" t="s">
        <v>484</v>
      </c>
      <c r="T1327" s="372"/>
      <c r="U1327" s="374"/>
      <c r="V1327" s="375" t="s">
        <v>473</v>
      </c>
      <c r="W1327" s="372" t="s">
        <v>808</v>
      </c>
      <c r="X1327" s="372"/>
      <c r="Y1327" s="374"/>
      <c r="Z1327" s="373"/>
      <c r="AA1327" s="373"/>
      <c r="AB1327" s="373"/>
      <c r="AC1327" s="373"/>
      <c r="AD1327" s="373"/>
      <c r="AE1327" s="373"/>
      <c r="AF1327" s="373"/>
      <c r="AG1327" s="386"/>
      <c r="AH1327" s="346" t="s">
        <v>473</v>
      </c>
      <c r="AI1327" s="347" t="s">
        <v>491</v>
      </c>
      <c r="AJ1327" s="378"/>
      <c r="AK1327" s="379"/>
      <c r="AL1327" s="346" t="s">
        <v>473</v>
      </c>
      <c r="AM1327" s="347" t="s">
        <v>491</v>
      </c>
      <c r="AN1327" s="378"/>
      <c r="AO1327" s="379"/>
    </row>
    <row r="1328" spans="1:41" ht="18.75" hidden="1" customHeight="1" x14ac:dyDescent="0.4">
      <c r="A1328" s="324" t="s">
        <v>462</v>
      </c>
      <c r="B1328" s="324" t="s">
        <v>462</v>
      </c>
      <c r="C1328" s="324" t="s">
        <v>462</v>
      </c>
      <c r="D1328" s="324" t="s">
        <v>462</v>
      </c>
      <c r="E1328" s="324" t="s">
        <v>462</v>
      </c>
      <c r="F1328" s="324" t="s">
        <v>462</v>
      </c>
      <c r="G1328" s="324" t="s">
        <v>163</v>
      </c>
      <c r="H1328" s="324" t="s">
        <v>462</v>
      </c>
      <c r="I1328" s="324" t="s">
        <v>462</v>
      </c>
      <c r="J1328" s="365"/>
      <c r="K1328" s="366"/>
      <c r="L1328" s="420"/>
      <c r="M1328" s="369"/>
      <c r="N1328" s="349"/>
      <c r="O1328" s="464"/>
      <c r="P1328" s="494"/>
      <c r="Q1328" s="370" t="s">
        <v>488</v>
      </c>
      <c r="R1328" s="371" t="s">
        <v>473</v>
      </c>
      <c r="S1328" s="372" t="s">
        <v>489</v>
      </c>
      <c r="T1328" s="373"/>
      <c r="U1328" s="374"/>
      <c r="V1328" s="375" t="s">
        <v>473</v>
      </c>
      <c r="W1328" s="372" t="s">
        <v>490</v>
      </c>
      <c r="X1328" s="376"/>
      <c r="Y1328" s="376"/>
      <c r="Z1328" s="373"/>
      <c r="AA1328" s="373"/>
      <c r="AB1328" s="373"/>
      <c r="AC1328" s="373"/>
      <c r="AD1328" s="373"/>
      <c r="AE1328" s="373"/>
      <c r="AF1328" s="373"/>
      <c r="AG1328" s="386"/>
      <c r="AH1328" s="383"/>
      <c r="AI1328" s="378"/>
      <c r="AJ1328" s="378"/>
      <c r="AK1328" s="379"/>
      <c r="AL1328" s="383"/>
      <c r="AM1328" s="378"/>
      <c r="AN1328" s="378"/>
      <c r="AO1328" s="379"/>
    </row>
    <row r="1329" spans="1:41" ht="19.5" hidden="1" customHeight="1" x14ac:dyDescent="0.4">
      <c r="A1329" s="324" t="s">
        <v>462</v>
      </c>
      <c r="B1329" s="324" t="s">
        <v>462</v>
      </c>
      <c r="C1329" s="324" t="s">
        <v>462</v>
      </c>
      <c r="D1329" s="324" t="s">
        <v>462</v>
      </c>
      <c r="E1329" s="324" t="s">
        <v>462</v>
      </c>
      <c r="F1329" s="324" t="s">
        <v>462</v>
      </c>
      <c r="G1329" s="324" t="s">
        <v>163</v>
      </c>
      <c r="H1329" s="324" t="s">
        <v>462</v>
      </c>
      <c r="I1329" s="324" t="s">
        <v>462</v>
      </c>
      <c r="J1329" s="365"/>
      <c r="K1329" s="366"/>
      <c r="L1329" s="367"/>
      <c r="M1329" s="368"/>
      <c r="N1329" s="349"/>
      <c r="O1329" s="369"/>
      <c r="P1329" s="380"/>
      <c r="Q1329" s="381" t="s">
        <v>492</v>
      </c>
      <c r="R1329" s="371" t="s">
        <v>473</v>
      </c>
      <c r="S1329" s="372" t="s">
        <v>489</v>
      </c>
      <c r="T1329" s="373"/>
      <c r="U1329" s="374"/>
      <c r="V1329" s="375" t="s">
        <v>473</v>
      </c>
      <c r="W1329" s="372" t="s">
        <v>493</v>
      </c>
      <c r="X1329" s="375"/>
      <c r="Y1329" s="372"/>
      <c r="Z1329" s="376"/>
      <c r="AA1329" s="376"/>
      <c r="AB1329" s="376"/>
      <c r="AC1329" s="376"/>
      <c r="AD1329" s="376"/>
      <c r="AE1329" s="376"/>
      <c r="AF1329" s="376"/>
      <c r="AG1329" s="382"/>
      <c r="AH1329" s="378"/>
      <c r="AI1329" s="378"/>
      <c r="AJ1329" s="378"/>
      <c r="AK1329" s="379"/>
      <c r="AL1329" s="383"/>
      <c r="AM1329" s="378"/>
      <c r="AN1329" s="378"/>
      <c r="AO1329" s="379"/>
    </row>
    <row r="1330" spans="1:41" ht="19.5" hidden="1" customHeight="1" x14ac:dyDescent="0.4">
      <c r="A1330" s="324" t="s">
        <v>462</v>
      </c>
      <c r="B1330" s="324" t="s">
        <v>462</v>
      </c>
      <c r="C1330" s="324" t="s">
        <v>462</v>
      </c>
      <c r="D1330" s="324" t="s">
        <v>462</v>
      </c>
      <c r="E1330" s="324" t="s">
        <v>462</v>
      </c>
      <c r="F1330" s="324" t="s">
        <v>462</v>
      </c>
      <c r="G1330" s="324" t="s">
        <v>163</v>
      </c>
      <c r="H1330" s="324" t="s">
        <v>462</v>
      </c>
      <c r="I1330" s="324" t="s">
        <v>462</v>
      </c>
      <c r="J1330" s="365"/>
      <c r="K1330" s="366"/>
      <c r="L1330" s="367"/>
      <c r="M1330" s="368"/>
      <c r="N1330" s="349"/>
      <c r="O1330" s="369"/>
      <c r="P1330" s="380"/>
      <c r="Q1330" s="381" t="s">
        <v>494</v>
      </c>
      <c r="R1330" s="371" t="s">
        <v>473</v>
      </c>
      <c r="S1330" s="372" t="s">
        <v>489</v>
      </c>
      <c r="T1330" s="373"/>
      <c r="U1330" s="374"/>
      <c r="V1330" s="375" t="s">
        <v>473</v>
      </c>
      <c r="W1330" s="372" t="s">
        <v>493</v>
      </c>
      <c r="X1330" s="375"/>
      <c r="Y1330" s="372"/>
      <c r="Z1330" s="376"/>
      <c r="AA1330" s="376"/>
      <c r="AB1330" s="376"/>
      <c r="AC1330" s="376"/>
      <c r="AD1330" s="376"/>
      <c r="AE1330" s="376"/>
      <c r="AF1330" s="376"/>
      <c r="AG1330" s="382"/>
      <c r="AH1330" s="378"/>
      <c r="AI1330" s="378"/>
      <c r="AJ1330" s="378"/>
      <c r="AK1330" s="379"/>
      <c r="AL1330" s="383"/>
      <c r="AM1330" s="378"/>
      <c r="AN1330" s="378"/>
      <c r="AO1330" s="379"/>
    </row>
    <row r="1331" spans="1:41" ht="18.75" hidden="1" customHeight="1" x14ac:dyDescent="0.4">
      <c r="A1331" s="324" t="s">
        <v>462</v>
      </c>
      <c r="B1331" s="324" t="s">
        <v>462</v>
      </c>
      <c r="C1331" s="324" t="s">
        <v>462</v>
      </c>
      <c r="D1331" s="324" t="s">
        <v>462</v>
      </c>
      <c r="E1331" s="324" t="s">
        <v>462</v>
      </c>
      <c r="F1331" s="324" t="s">
        <v>462</v>
      </c>
      <c r="G1331" s="324" t="s">
        <v>163</v>
      </c>
      <c r="H1331" s="324" t="s">
        <v>462</v>
      </c>
      <c r="I1331" s="324" t="s">
        <v>462</v>
      </c>
      <c r="J1331" s="365"/>
      <c r="K1331" s="366"/>
      <c r="L1331" s="420"/>
      <c r="M1331" s="369"/>
      <c r="N1331" s="349"/>
      <c r="O1331" s="464"/>
      <c r="P1331" s="494"/>
      <c r="Q1331" s="997" t="s">
        <v>809</v>
      </c>
      <c r="R1331" s="998" t="s">
        <v>473</v>
      </c>
      <c r="S1331" s="999" t="s">
        <v>484</v>
      </c>
      <c r="T1331" s="999"/>
      <c r="U1331" s="998" t="s">
        <v>473</v>
      </c>
      <c r="V1331" s="999" t="s">
        <v>499</v>
      </c>
      <c r="W1331" s="999"/>
      <c r="X1331" s="395"/>
      <c r="Y1331" s="395"/>
      <c r="Z1331" s="395"/>
      <c r="AA1331" s="395"/>
      <c r="AB1331" s="395"/>
      <c r="AC1331" s="395"/>
      <c r="AD1331" s="395"/>
      <c r="AE1331" s="395"/>
      <c r="AF1331" s="395"/>
      <c r="AG1331" s="440"/>
      <c r="AH1331" s="383"/>
      <c r="AI1331" s="378"/>
      <c r="AJ1331" s="378"/>
      <c r="AK1331" s="379"/>
      <c r="AL1331" s="383"/>
      <c r="AM1331" s="378"/>
      <c r="AN1331" s="378"/>
      <c r="AO1331" s="379"/>
    </row>
    <row r="1332" spans="1:41" ht="18.75" hidden="1" customHeight="1" x14ac:dyDescent="0.4">
      <c r="A1332" s="324" t="s">
        <v>462</v>
      </c>
      <c r="B1332" s="324" t="s">
        <v>462</v>
      </c>
      <c r="C1332" s="324" t="s">
        <v>462</v>
      </c>
      <c r="D1332" s="324" t="s">
        <v>462</v>
      </c>
      <c r="E1332" s="324" t="s">
        <v>462</v>
      </c>
      <c r="F1332" s="324" t="s">
        <v>462</v>
      </c>
      <c r="G1332" s="324" t="s">
        <v>163</v>
      </c>
      <c r="H1332" s="324" t="s">
        <v>462</v>
      </c>
      <c r="I1332" s="324" t="s">
        <v>462</v>
      </c>
      <c r="J1332" s="365"/>
      <c r="K1332" s="366"/>
      <c r="L1332" s="420"/>
      <c r="M1332" s="369"/>
      <c r="N1332" s="349"/>
      <c r="O1332" s="464"/>
      <c r="P1332" s="494"/>
      <c r="Q1332" s="997"/>
      <c r="R1332" s="998"/>
      <c r="S1332" s="999"/>
      <c r="T1332" s="999"/>
      <c r="U1332" s="998"/>
      <c r="V1332" s="999"/>
      <c r="W1332" s="999"/>
      <c r="X1332" s="388"/>
      <c r="Y1332" s="388"/>
      <c r="Z1332" s="388"/>
      <c r="AA1332" s="388"/>
      <c r="AB1332" s="388"/>
      <c r="AC1332" s="388"/>
      <c r="AD1332" s="388"/>
      <c r="AE1332" s="388"/>
      <c r="AF1332" s="388"/>
      <c r="AG1332" s="441"/>
      <c r="AH1332" s="383"/>
      <c r="AI1332" s="378"/>
      <c r="AJ1332" s="378"/>
      <c r="AK1332" s="379"/>
      <c r="AL1332" s="383"/>
      <c r="AM1332" s="378"/>
      <c r="AN1332" s="378"/>
      <c r="AO1332" s="379"/>
    </row>
    <row r="1333" spans="1:41" ht="18.75" hidden="1" customHeight="1" x14ac:dyDescent="0.4">
      <c r="A1333" s="324" t="s">
        <v>462</v>
      </c>
      <c r="B1333" s="324" t="s">
        <v>462</v>
      </c>
      <c r="C1333" s="324" t="s">
        <v>462</v>
      </c>
      <c r="D1333" s="324" t="s">
        <v>462</v>
      </c>
      <c r="E1333" s="324" t="s">
        <v>462</v>
      </c>
      <c r="F1333" s="324" t="s">
        <v>462</v>
      </c>
      <c r="G1333" s="324" t="s">
        <v>163</v>
      </c>
      <c r="H1333" s="324" t="s">
        <v>462</v>
      </c>
      <c r="I1333" s="324" t="s">
        <v>462</v>
      </c>
      <c r="J1333" s="365"/>
      <c r="K1333" s="366"/>
      <c r="L1333" s="420"/>
      <c r="M1333" s="369"/>
      <c r="N1333" s="349"/>
      <c r="O1333" s="464"/>
      <c r="P1333" s="494"/>
      <c r="Q1333" s="429" t="s">
        <v>810</v>
      </c>
      <c r="R1333" s="394" t="s">
        <v>473</v>
      </c>
      <c r="S1333" s="372" t="s">
        <v>484</v>
      </c>
      <c r="T1333" s="372"/>
      <c r="U1333" s="375" t="s">
        <v>473</v>
      </c>
      <c r="V1333" s="372" t="s">
        <v>496</v>
      </c>
      <c r="W1333" s="372"/>
      <c r="X1333" s="399" t="s">
        <v>473</v>
      </c>
      <c r="Y1333" s="372" t="s">
        <v>497</v>
      </c>
      <c r="Z1333" s="393"/>
      <c r="AA1333" s="393"/>
      <c r="AB1333" s="393"/>
      <c r="AC1333" s="393"/>
      <c r="AD1333" s="393"/>
      <c r="AE1333" s="393"/>
      <c r="AF1333" s="393"/>
      <c r="AG1333" s="436"/>
      <c r="AH1333" s="383"/>
      <c r="AI1333" s="378"/>
      <c r="AJ1333" s="378"/>
      <c r="AK1333" s="379"/>
      <c r="AL1333" s="383"/>
      <c r="AM1333" s="378"/>
      <c r="AN1333" s="378"/>
      <c r="AO1333" s="379"/>
    </row>
    <row r="1334" spans="1:41" ht="18.75" hidden="1" customHeight="1" x14ac:dyDescent="0.4">
      <c r="A1334" s="324" t="s">
        <v>462</v>
      </c>
      <c r="B1334" s="324" t="s">
        <v>462</v>
      </c>
      <c r="C1334" s="324" t="s">
        <v>462</v>
      </c>
      <c r="D1334" s="324" t="s">
        <v>462</v>
      </c>
      <c r="E1334" s="324" t="s">
        <v>462</v>
      </c>
      <c r="F1334" s="324" t="s">
        <v>462</v>
      </c>
      <c r="G1334" s="324" t="s">
        <v>163</v>
      </c>
      <c r="H1334" s="324" t="s">
        <v>462</v>
      </c>
      <c r="I1334" s="324" t="s">
        <v>462</v>
      </c>
      <c r="J1334" s="365"/>
      <c r="K1334" s="366"/>
      <c r="L1334" s="420"/>
      <c r="M1334" s="369"/>
      <c r="N1334" s="349"/>
      <c r="O1334" s="464"/>
      <c r="P1334" s="494"/>
      <c r="Q1334" s="429" t="s">
        <v>762</v>
      </c>
      <c r="R1334" s="371" t="s">
        <v>473</v>
      </c>
      <c r="S1334" s="372" t="s">
        <v>484</v>
      </c>
      <c r="T1334" s="373"/>
      <c r="U1334" s="375" t="s">
        <v>473</v>
      </c>
      <c r="V1334" s="372" t="s">
        <v>499</v>
      </c>
      <c r="W1334" s="393"/>
      <c r="X1334" s="393"/>
      <c r="Y1334" s="393"/>
      <c r="Z1334" s="393"/>
      <c r="AA1334" s="393"/>
      <c r="AB1334" s="393"/>
      <c r="AC1334" s="393"/>
      <c r="AD1334" s="393"/>
      <c r="AE1334" s="393"/>
      <c r="AF1334" s="393"/>
      <c r="AG1334" s="436"/>
      <c r="AH1334" s="383"/>
      <c r="AI1334" s="378"/>
      <c r="AJ1334" s="378"/>
      <c r="AK1334" s="379"/>
      <c r="AL1334" s="383"/>
      <c r="AM1334" s="378"/>
      <c r="AN1334" s="378"/>
      <c r="AO1334" s="379"/>
    </row>
    <row r="1335" spans="1:41" ht="18.75" hidden="1" customHeight="1" x14ac:dyDescent="0.4">
      <c r="A1335" s="324" t="s">
        <v>462</v>
      </c>
      <c r="B1335" s="324" t="s">
        <v>462</v>
      </c>
      <c r="C1335" s="324" t="s">
        <v>462</v>
      </c>
      <c r="D1335" s="324" t="s">
        <v>462</v>
      </c>
      <c r="E1335" s="324" t="s">
        <v>462</v>
      </c>
      <c r="F1335" s="324" t="s">
        <v>462</v>
      </c>
      <c r="G1335" s="324" t="s">
        <v>163</v>
      </c>
      <c r="H1335" s="324" t="s">
        <v>462</v>
      </c>
      <c r="I1335" s="324" t="s">
        <v>462</v>
      </c>
      <c r="J1335" s="365"/>
      <c r="K1335" s="366"/>
      <c r="L1335" s="420"/>
      <c r="M1335" s="369"/>
      <c r="N1335" s="349"/>
      <c r="O1335" s="464"/>
      <c r="P1335" s="494"/>
      <c r="Q1335" s="370" t="s">
        <v>811</v>
      </c>
      <c r="R1335" s="371" t="s">
        <v>473</v>
      </c>
      <c r="S1335" s="372" t="s">
        <v>552</v>
      </c>
      <c r="T1335" s="373"/>
      <c r="U1335" s="374"/>
      <c r="V1335" s="375" t="s">
        <v>473</v>
      </c>
      <c r="W1335" s="372" t="s">
        <v>553</v>
      </c>
      <c r="X1335" s="376"/>
      <c r="Y1335" s="376"/>
      <c r="Z1335" s="376"/>
      <c r="AA1335" s="376"/>
      <c r="AB1335" s="376"/>
      <c r="AC1335" s="376"/>
      <c r="AD1335" s="376"/>
      <c r="AE1335" s="376"/>
      <c r="AF1335" s="376"/>
      <c r="AG1335" s="382"/>
      <c r="AH1335" s="383"/>
      <c r="AI1335" s="378"/>
      <c r="AJ1335" s="378"/>
      <c r="AK1335" s="379"/>
      <c r="AL1335" s="383"/>
      <c r="AM1335" s="378"/>
      <c r="AN1335" s="378"/>
      <c r="AO1335" s="379"/>
    </row>
    <row r="1336" spans="1:41" ht="18.75" hidden="1" customHeight="1" x14ac:dyDescent="0.4">
      <c r="A1336" s="324" t="s">
        <v>462</v>
      </c>
      <c r="B1336" s="324" t="s">
        <v>462</v>
      </c>
      <c r="C1336" s="324" t="s">
        <v>462</v>
      </c>
      <c r="D1336" s="324" t="s">
        <v>462</v>
      </c>
      <c r="E1336" s="324" t="s">
        <v>462</v>
      </c>
      <c r="F1336" s="324" t="s">
        <v>462</v>
      </c>
      <c r="G1336" s="324" t="s">
        <v>163</v>
      </c>
      <c r="H1336" s="324" t="s">
        <v>462</v>
      </c>
      <c r="I1336" s="324" t="s">
        <v>462</v>
      </c>
      <c r="J1336" s="365"/>
      <c r="K1336" s="366"/>
      <c r="L1336" s="420"/>
      <c r="M1336" s="369"/>
      <c r="N1336" s="349"/>
      <c r="O1336" s="464"/>
      <c r="P1336" s="494"/>
      <c r="Q1336" s="429" t="s">
        <v>511</v>
      </c>
      <c r="R1336" s="371" t="s">
        <v>473</v>
      </c>
      <c r="S1336" s="372" t="s">
        <v>484</v>
      </c>
      <c r="T1336" s="373"/>
      <c r="U1336" s="375" t="s">
        <v>473</v>
      </c>
      <c r="V1336" s="372" t="s">
        <v>499</v>
      </c>
      <c r="W1336" s="393"/>
      <c r="X1336" s="393"/>
      <c r="Y1336" s="393"/>
      <c r="Z1336" s="393"/>
      <c r="AA1336" s="393"/>
      <c r="AB1336" s="393"/>
      <c r="AC1336" s="393"/>
      <c r="AD1336" s="393"/>
      <c r="AE1336" s="393"/>
      <c r="AF1336" s="393"/>
      <c r="AG1336" s="436"/>
      <c r="AH1336" s="383"/>
      <c r="AI1336" s="378"/>
      <c r="AJ1336" s="378"/>
      <c r="AK1336" s="379"/>
      <c r="AL1336" s="383"/>
      <c r="AM1336" s="378"/>
      <c r="AN1336" s="378"/>
      <c r="AO1336" s="379"/>
    </row>
    <row r="1337" spans="1:41" ht="18.75" hidden="1" customHeight="1" x14ac:dyDescent="0.4">
      <c r="A1337" s="324" t="s">
        <v>462</v>
      </c>
      <c r="B1337" s="324" t="s">
        <v>462</v>
      </c>
      <c r="C1337" s="324" t="s">
        <v>462</v>
      </c>
      <c r="D1337" s="324" t="s">
        <v>462</v>
      </c>
      <c r="E1337" s="324" t="s">
        <v>462</v>
      </c>
      <c r="F1337" s="324" t="s">
        <v>462</v>
      </c>
      <c r="G1337" s="324" t="s">
        <v>163</v>
      </c>
      <c r="H1337" s="324" t="s">
        <v>462</v>
      </c>
      <c r="I1337" s="324" t="s">
        <v>462</v>
      </c>
      <c r="J1337" s="365"/>
      <c r="K1337" s="366"/>
      <c r="L1337" s="420"/>
      <c r="M1337" s="369"/>
      <c r="N1337" s="349"/>
      <c r="O1337" s="464"/>
      <c r="P1337" s="494"/>
      <c r="Q1337" s="429" t="s">
        <v>812</v>
      </c>
      <c r="R1337" s="394" t="s">
        <v>473</v>
      </c>
      <c r="S1337" s="372" t="s">
        <v>484</v>
      </c>
      <c r="T1337" s="372"/>
      <c r="U1337" s="375" t="s">
        <v>473</v>
      </c>
      <c r="V1337" s="372" t="s">
        <v>813</v>
      </c>
      <c r="W1337" s="372"/>
      <c r="X1337" s="399"/>
      <c r="Y1337" s="399" t="s">
        <v>473</v>
      </c>
      <c r="Z1337" s="372" t="s">
        <v>814</v>
      </c>
      <c r="AA1337" s="399"/>
      <c r="AB1337" s="372"/>
      <c r="AC1337" s="399" t="s">
        <v>473</v>
      </c>
      <c r="AD1337" s="372" t="s">
        <v>815</v>
      </c>
      <c r="AE1337" s="393"/>
      <c r="AF1337" s="393"/>
      <c r="AG1337" s="436"/>
      <c r="AH1337" s="383"/>
      <c r="AI1337" s="378"/>
      <c r="AJ1337" s="378"/>
      <c r="AK1337" s="379"/>
      <c r="AL1337" s="383"/>
      <c r="AM1337" s="378"/>
      <c r="AN1337" s="378"/>
      <c r="AO1337" s="379"/>
    </row>
    <row r="1338" spans="1:41" ht="18.75" hidden="1" customHeight="1" x14ac:dyDescent="0.4">
      <c r="A1338" s="324" t="s">
        <v>462</v>
      </c>
      <c r="B1338" s="324" t="s">
        <v>462</v>
      </c>
      <c r="C1338" s="324" t="s">
        <v>462</v>
      </c>
      <c r="D1338" s="324" t="s">
        <v>462</v>
      </c>
      <c r="E1338" s="324" t="s">
        <v>462</v>
      </c>
      <c r="F1338" s="324" t="s">
        <v>462</v>
      </c>
      <c r="G1338" s="324" t="s">
        <v>163</v>
      </c>
      <c r="H1338" s="324" t="s">
        <v>462</v>
      </c>
      <c r="I1338" s="324" t="s">
        <v>462</v>
      </c>
      <c r="J1338" s="365"/>
      <c r="K1338" s="366"/>
      <c r="L1338" s="420"/>
      <c r="M1338" s="346"/>
      <c r="N1338" s="349"/>
      <c r="O1338" s="464"/>
      <c r="P1338" s="494"/>
      <c r="Q1338" s="429" t="s">
        <v>816</v>
      </c>
      <c r="R1338" s="394" t="s">
        <v>473</v>
      </c>
      <c r="S1338" s="372" t="s">
        <v>484</v>
      </c>
      <c r="T1338" s="372"/>
      <c r="U1338" s="375" t="s">
        <v>473</v>
      </c>
      <c r="V1338" s="388" t="s">
        <v>499</v>
      </c>
      <c r="W1338" s="372"/>
      <c r="X1338" s="399"/>
      <c r="Y1338" s="399"/>
      <c r="Z1338" s="399"/>
      <c r="AA1338" s="399"/>
      <c r="AB1338" s="399"/>
      <c r="AC1338" s="399"/>
      <c r="AD1338" s="399"/>
      <c r="AE1338" s="399"/>
      <c r="AF1338" s="399"/>
      <c r="AG1338" s="436"/>
      <c r="AH1338" s="383"/>
      <c r="AI1338" s="378"/>
      <c r="AJ1338" s="378"/>
      <c r="AK1338" s="379"/>
      <c r="AL1338" s="383"/>
      <c r="AM1338" s="378"/>
      <c r="AN1338" s="378"/>
      <c r="AO1338" s="379"/>
    </row>
    <row r="1339" spans="1:41" ht="18.75" hidden="1" customHeight="1" x14ac:dyDescent="0.4">
      <c r="A1339" s="324" t="s">
        <v>462</v>
      </c>
      <c r="B1339" s="324" t="s">
        <v>462</v>
      </c>
      <c r="C1339" s="324" t="s">
        <v>462</v>
      </c>
      <c r="D1339" s="324" t="s">
        <v>462</v>
      </c>
      <c r="E1339" s="324" t="s">
        <v>462</v>
      </c>
      <c r="F1339" s="324" t="s">
        <v>462</v>
      </c>
      <c r="G1339" s="324" t="s">
        <v>163</v>
      </c>
      <c r="H1339" s="324" t="s">
        <v>462</v>
      </c>
      <c r="I1339" s="324" t="s">
        <v>462</v>
      </c>
      <c r="J1339" s="365"/>
      <c r="K1339" s="366"/>
      <c r="L1339" s="420"/>
      <c r="M1339" s="369"/>
      <c r="N1339" s="349"/>
      <c r="O1339" s="464"/>
      <c r="P1339" s="494"/>
      <c r="Q1339" s="429" t="s">
        <v>431</v>
      </c>
      <c r="R1339" s="371" t="s">
        <v>473</v>
      </c>
      <c r="S1339" s="372" t="s">
        <v>484</v>
      </c>
      <c r="T1339" s="372"/>
      <c r="U1339" s="375" t="s">
        <v>473</v>
      </c>
      <c r="V1339" s="372" t="s">
        <v>496</v>
      </c>
      <c r="W1339" s="372"/>
      <c r="X1339" s="375" t="s">
        <v>473</v>
      </c>
      <c r="Y1339" s="372" t="s">
        <v>497</v>
      </c>
      <c r="Z1339" s="393"/>
      <c r="AA1339" s="393"/>
      <c r="AB1339" s="393"/>
      <c r="AC1339" s="393"/>
      <c r="AD1339" s="393"/>
      <c r="AE1339" s="393"/>
      <c r="AF1339" s="393"/>
      <c r="AG1339" s="436"/>
      <c r="AH1339" s="383"/>
      <c r="AI1339" s="378"/>
      <c r="AJ1339" s="378"/>
      <c r="AK1339" s="379"/>
      <c r="AL1339" s="383"/>
      <c r="AM1339" s="378"/>
      <c r="AN1339" s="378"/>
      <c r="AO1339" s="379"/>
    </row>
    <row r="1340" spans="1:41" ht="18.75" hidden="1" customHeight="1" x14ac:dyDescent="0.4">
      <c r="A1340" s="324" t="s">
        <v>462</v>
      </c>
      <c r="B1340" s="324" t="s">
        <v>462</v>
      </c>
      <c r="C1340" s="324" t="s">
        <v>462</v>
      </c>
      <c r="D1340" s="324" t="s">
        <v>462</v>
      </c>
      <c r="E1340" s="324" t="s">
        <v>462</v>
      </c>
      <c r="F1340" s="324" t="s">
        <v>462</v>
      </c>
      <c r="G1340" s="324" t="s">
        <v>163</v>
      </c>
      <c r="H1340" s="324" t="s">
        <v>462</v>
      </c>
      <c r="I1340" s="324" t="s">
        <v>462</v>
      </c>
      <c r="J1340" s="346" t="s">
        <v>473</v>
      </c>
      <c r="K1340" s="366">
        <v>32</v>
      </c>
      <c r="L1340" s="420" t="s">
        <v>817</v>
      </c>
      <c r="M1340" s="346" t="s">
        <v>473</v>
      </c>
      <c r="N1340" s="349" t="s">
        <v>659</v>
      </c>
      <c r="O1340" s="464"/>
      <c r="P1340" s="494"/>
      <c r="Q1340" s="387" t="s">
        <v>582</v>
      </c>
      <c r="R1340" s="371" t="s">
        <v>473</v>
      </c>
      <c r="S1340" s="372" t="s">
        <v>484</v>
      </c>
      <c r="T1340" s="372"/>
      <c r="U1340" s="375" t="s">
        <v>473</v>
      </c>
      <c r="V1340" s="372" t="s">
        <v>496</v>
      </c>
      <c r="W1340" s="372"/>
      <c r="X1340" s="375" t="s">
        <v>473</v>
      </c>
      <c r="Y1340" s="372" t="s">
        <v>497</v>
      </c>
      <c r="Z1340" s="373"/>
      <c r="AA1340" s="373"/>
      <c r="AB1340" s="373"/>
      <c r="AC1340" s="373"/>
      <c r="AD1340" s="373"/>
      <c r="AE1340" s="373"/>
      <c r="AF1340" s="373"/>
      <c r="AG1340" s="386"/>
      <c r="AH1340" s="383"/>
      <c r="AI1340" s="378"/>
      <c r="AJ1340" s="378"/>
      <c r="AK1340" s="379"/>
      <c r="AL1340" s="383"/>
      <c r="AM1340" s="378"/>
      <c r="AN1340" s="378"/>
      <c r="AO1340" s="379"/>
    </row>
    <row r="1341" spans="1:41" ht="18.75" hidden="1" customHeight="1" x14ac:dyDescent="0.4">
      <c r="A1341" s="324" t="s">
        <v>462</v>
      </c>
      <c r="B1341" s="324" t="s">
        <v>462</v>
      </c>
      <c r="C1341" s="324" t="s">
        <v>462</v>
      </c>
      <c r="D1341" s="324" t="s">
        <v>462</v>
      </c>
      <c r="E1341" s="324" t="s">
        <v>462</v>
      </c>
      <c r="F1341" s="324" t="s">
        <v>462</v>
      </c>
      <c r="G1341" s="324" t="s">
        <v>163</v>
      </c>
      <c r="H1341" s="324" t="s">
        <v>462</v>
      </c>
      <c r="I1341" s="324" t="s">
        <v>462</v>
      </c>
      <c r="J1341" s="365"/>
      <c r="K1341" s="366"/>
      <c r="L1341" s="420" t="s">
        <v>818</v>
      </c>
      <c r="M1341" s="346" t="s">
        <v>473</v>
      </c>
      <c r="N1341" s="349" t="s">
        <v>660</v>
      </c>
      <c r="O1341" s="464"/>
      <c r="P1341" s="494"/>
      <c r="Q1341" s="385" t="s">
        <v>509</v>
      </c>
      <c r="R1341" s="371" t="s">
        <v>473</v>
      </c>
      <c r="S1341" s="372" t="s">
        <v>484</v>
      </c>
      <c r="T1341" s="373"/>
      <c r="U1341" s="375" t="s">
        <v>473</v>
      </c>
      <c r="V1341" s="372" t="s">
        <v>499</v>
      </c>
      <c r="W1341" s="393"/>
      <c r="X1341" s="393"/>
      <c r="Y1341" s="393"/>
      <c r="Z1341" s="393"/>
      <c r="AA1341" s="393"/>
      <c r="AB1341" s="393"/>
      <c r="AC1341" s="393"/>
      <c r="AD1341" s="393"/>
      <c r="AE1341" s="393"/>
      <c r="AF1341" s="393"/>
      <c r="AG1341" s="436"/>
      <c r="AH1341" s="383"/>
      <c r="AI1341" s="378"/>
      <c r="AJ1341" s="378"/>
      <c r="AK1341" s="379"/>
      <c r="AL1341" s="383"/>
      <c r="AM1341" s="378"/>
      <c r="AN1341" s="378"/>
      <c r="AO1341" s="379"/>
    </row>
    <row r="1342" spans="1:41" ht="18.75" hidden="1" customHeight="1" x14ac:dyDescent="0.4">
      <c r="A1342" s="324" t="s">
        <v>462</v>
      </c>
      <c r="B1342" s="324" t="s">
        <v>462</v>
      </c>
      <c r="C1342" s="324" t="s">
        <v>462</v>
      </c>
      <c r="D1342" s="324" t="s">
        <v>462</v>
      </c>
      <c r="E1342" s="324" t="s">
        <v>462</v>
      </c>
      <c r="F1342" s="324" t="s">
        <v>462</v>
      </c>
      <c r="G1342" s="324" t="s">
        <v>163</v>
      </c>
      <c r="H1342" s="324" t="s">
        <v>462</v>
      </c>
      <c r="I1342" s="324" t="s">
        <v>462</v>
      </c>
      <c r="J1342" s="365"/>
      <c r="K1342" s="366"/>
      <c r="L1342" s="389"/>
      <c r="M1342" s="346" t="s">
        <v>473</v>
      </c>
      <c r="N1342" s="349" t="s">
        <v>819</v>
      </c>
      <c r="O1342" s="369"/>
      <c r="P1342" s="349"/>
      <c r="Q1342" s="460" t="s">
        <v>517</v>
      </c>
      <c r="R1342" s="426" t="s">
        <v>473</v>
      </c>
      <c r="S1342" s="388" t="s">
        <v>484</v>
      </c>
      <c r="T1342" s="388"/>
      <c r="U1342" s="428" t="s">
        <v>473</v>
      </c>
      <c r="V1342" s="388" t="s">
        <v>499</v>
      </c>
      <c r="W1342" s="388"/>
      <c r="X1342" s="388"/>
      <c r="Y1342" s="388"/>
      <c r="Z1342" s="427"/>
      <c r="AA1342" s="427"/>
      <c r="AB1342" s="427"/>
      <c r="AC1342" s="427"/>
      <c r="AD1342" s="427"/>
      <c r="AE1342" s="427"/>
      <c r="AF1342" s="427"/>
      <c r="AG1342" s="461"/>
      <c r="AH1342" s="383"/>
      <c r="AI1342" s="378"/>
      <c r="AJ1342" s="378"/>
      <c r="AK1342" s="379"/>
      <c r="AL1342" s="383"/>
      <c r="AM1342" s="378"/>
      <c r="AN1342" s="378"/>
      <c r="AO1342" s="379"/>
    </row>
    <row r="1343" spans="1:41" ht="18.75" hidden="1" customHeight="1" x14ac:dyDescent="0.4">
      <c r="A1343" s="324" t="s">
        <v>462</v>
      </c>
      <c r="B1343" s="324" t="s">
        <v>462</v>
      </c>
      <c r="C1343" s="324" t="s">
        <v>462</v>
      </c>
      <c r="D1343" s="324" t="s">
        <v>462</v>
      </c>
      <c r="E1343" s="324" t="s">
        <v>462</v>
      </c>
      <c r="F1343" s="324" t="s">
        <v>462</v>
      </c>
      <c r="G1343" s="324" t="s">
        <v>163</v>
      </c>
      <c r="H1343" s="324" t="s">
        <v>462</v>
      </c>
      <c r="I1343" s="324" t="s">
        <v>462</v>
      </c>
      <c r="J1343" s="365"/>
      <c r="K1343" s="366"/>
      <c r="L1343" s="389"/>
      <c r="M1343" s="346" t="s">
        <v>473</v>
      </c>
      <c r="N1343" s="349" t="s">
        <v>820</v>
      </c>
      <c r="O1343" s="369"/>
      <c r="P1343" s="349"/>
      <c r="Q1343" s="387" t="s">
        <v>520</v>
      </c>
      <c r="R1343" s="371" t="s">
        <v>473</v>
      </c>
      <c r="S1343" s="372" t="s">
        <v>484</v>
      </c>
      <c r="T1343" s="372"/>
      <c r="U1343" s="375" t="s">
        <v>473</v>
      </c>
      <c r="V1343" s="388" t="s">
        <v>499</v>
      </c>
      <c r="W1343" s="372"/>
      <c r="X1343" s="372"/>
      <c r="Y1343" s="372"/>
      <c r="Z1343" s="373"/>
      <c r="AA1343" s="373"/>
      <c r="AB1343" s="373"/>
      <c r="AC1343" s="373"/>
      <c r="AD1343" s="373"/>
      <c r="AE1343" s="373"/>
      <c r="AF1343" s="373"/>
      <c r="AG1343" s="386"/>
      <c r="AH1343" s="383"/>
      <c r="AI1343" s="378"/>
      <c r="AJ1343" s="378"/>
      <c r="AK1343" s="379"/>
      <c r="AL1343" s="383"/>
      <c r="AM1343" s="378"/>
      <c r="AN1343" s="378"/>
      <c r="AO1343" s="379"/>
    </row>
    <row r="1344" spans="1:41" ht="18.75" hidden="1" customHeight="1" x14ac:dyDescent="0.4">
      <c r="A1344" s="324" t="s">
        <v>462</v>
      </c>
      <c r="B1344" s="324" t="s">
        <v>462</v>
      </c>
      <c r="C1344" s="324" t="s">
        <v>462</v>
      </c>
      <c r="D1344" s="324" t="s">
        <v>462</v>
      </c>
      <c r="E1344" s="324" t="s">
        <v>462</v>
      </c>
      <c r="F1344" s="324" t="s">
        <v>462</v>
      </c>
      <c r="G1344" s="324" t="s">
        <v>163</v>
      </c>
      <c r="H1344" s="324" t="s">
        <v>462</v>
      </c>
      <c r="I1344" s="324" t="s">
        <v>462</v>
      </c>
      <c r="J1344" s="365"/>
      <c r="K1344" s="366"/>
      <c r="L1344" s="420"/>
      <c r="M1344" s="369"/>
      <c r="N1344" s="349"/>
      <c r="O1344" s="464"/>
      <c r="P1344" s="494"/>
      <c r="Q1344" s="390" t="s">
        <v>522</v>
      </c>
      <c r="R1344" s="371" t="s">
        <v>473</v>
      </c>
      <c r="S1344" s="372" t="s">
        <v>484</v>
      </c>
      <c r="T1344" s="372"/>
      <c r="U1344" s="375" t="s">
        <v>473</v>
      </c>
      <c r="V1344" s="372" t="s">
        <v>496</v>
      </c>
      <c r="W1344" s="372"/>
      <c r="X1344" s="375" t="s">
        <v>473</v>
      </c>
      <c r="Y1344" s="372" t="s">
        <v>497</v>
      </c>
      <c r="Z1344" s="376"/>
      <c r="AA1344" s="376"/>
      <c r="AB1344" s="376"/>
      <c r="AC1344" s="376"/>
      <c r="AD1344" s="391"/>
      <c r="AE1344" s="391"/>
      <c r="AF1344" s="391"/>
      <c r="AG1344" s="392"/>
      <c r="AH1344" s="383"/>
      <c r="AI1344" s="378"/>
      <c r="AJ1344" s="378"/>
      <c r="AK1344" s="379"/>
      <c r="AL1344" s="383"/>
      <c r="AM1344" s="378"/>
      <c r="AN1344" s="378"/>
      <c r="AO1344" s="379"/>
    </row>
    <row r="1345" spans="1:41" ht="18.75" hidden="1" customHeight="1" x14ac:dyDescent="0.4">
      <c r="A1345" s="324" t="s">
        <v>462</v>
      </c>
      <c r="B1345" s="324" t="s">
        <v>462</v>
      </c>
      <c r="C1345" s="324" t="s">
        <v>462</v>
      </c>
      <c r="D1345" s="324" t="s">
        <v>462</v>
      </c>
      <c r="E1345" s="324" t="s">
        <v>462</v>
      </c>
      <c r="F1345" s="324" t="s">
        <v>462</v>
      </c>
      <c r="G1345" s="324" t="s">
        <v>163</v>
      </c>
      <c r="H1345" s="324" t="s">
        <v>462</v>
      </c>
      <c r="I1345" s="324" t="s">
        <v>462</v>
      </c>
      <c r="J1345" s="365"/>
      <c r="K1345" s="366"/>
      <c r="L1345" s="420"/>
      <c r="M1345" s="369"/>
      <c r="N1345" s="349"/>
      <c r="O1345" s="464"/>
      <c r="P1345" s="494"/>
      <c r="Q1345" s="429" t="s">
        <v>444</v>
      </c>
      <c r="R1345" s="371" t="s">
        <v>473</v>
      </c>
      <c r="S1345" s="372" t="s">
        <v>484</v>
      </c>
      <c r="T1345" s="372"/>
      <c r="U1345" s="375" t="s">
        <v>473</v>
      </c>
      <c r="V1345" s="372" t="s">
        <v>525</v>
      </c>
      <c r="W1345" s="372"/>
      <c r="X1345" s="375" t="s">
        <v>473</v>
      </c>
      <c r="Y1345" s="372" t="s">
        <v>587</v>
      </c>
      <c r="Z1345" s="393"/>
      <c r="AA1345" s="375" t="s">
        <v>473</v>
      </c>
      <c r="AB1345" s="372" t="s">
        <v>526</v>
      </c>
      <c r="AC1345" s="393"/>
      <c r="AD1345" s="393"/>
      <c r="AE1345" s="393"/>
      <c r="AF1345" s="393"/>
      <c r="AG1345" s="436"/>
      <c r="AH1345" s="383"/>
      <c r="AI1345" s="378"/>
      <c r="AJ1345" s="378"/>
      <c r="AK1345" s="379"/>
      <c r="AL1345" s="383"/>
      <c r="AM1345" s="378"/>
      <c r="AN1345" s="378"/>
      <c r="AO1345" s="379"/>
    </row>
    <row r="1346" spans="1:41" ht="18.75" hidden="1" customHeight="1" x14ac:dyDescent="0.4">
      <c r="A1346" s="324" t="s">
        <v>462</v>
      </c>
      <c r="B1346" s="324" t="s">
        <v>462</v>
      </c>
      <c r="C1346" s="324" t="s">
        <v>462</v>
      </c>
      <c r="D1346" s="324" t="s">
        <v>462</v>
      </c>
      <c r="E1346" s="324" t="s">
        <v>462</v>
      </c>
      <c r="F1346" s="324" t="s">
        <v>462</v>
      </c>
      <c r="G1346" s="324" t="s">
        <v>163</v>
      </c>
      <c r="H1346" s="324" t="s">
        <v>462</v>
      </c>
      <c r="I1346" s="324" t="s">
        <v>462</v>
      </c>
      <c r="J1346" s="365"/>
      <c r="K1346" s="366"/>
      <c r="L1346" s="367"/>
      <c r="M1346" s="368"/>
      <c r="N1346" s="349"/>
      <c r="O1346" s="369"/>
      <c r="P1346" s="380"/>
      <c r="Q1346" s="1000" t="s">
        <v>527</v>
      </c>
      <c r="R1346" s="394" t="s">
        <v>473</v>
      </c>
      <c r="S1346" s="395" t="s">
        <v>484</v>
      </c>
      <c r="T1346" s="395"/>
      <c r="U1346" s="396"/>
      <c r="V1346" s="397"/>
      <c r="W1346" s="397"/>
      <c r="X1346" s="396"/>
      <c r="Y1346" s="397"/>
      <c r="Z1346" s="398"/>
      <c r="AA1346" s="396"/>
      <c r="AB1346" s="397"/>
      <c r="AC1346" s="398"/>
      <c r="AD1346" s="399" t="s">
        <v>473</v>
      </c>
      <c r="AE1346" s="395" t="s">
        <v>528</v>
      </c>
      <c r="AF1346" s="391"/>
      <c r="AG1346" s="392"/>
      <c r="AH1346" s="448"/>
      <c r="AI1346" s="448"/>
      <c r="AJ1346" s="448"/>
      <c r="AK1346" s="379"/>
      <c r="AL1346" s="383"/>
      <c r="AM1346" s="448"/>
      <c r="AN1346" s="448"/>
      <c r="AO1346" s="379"/>
    </row>
    <row r="1347" spans="1:41" ht="18.75" hidden="1" customHeight="1" x14ac:dyDescent="0.4">
      <c r="A1347" s="324" t="s">
        <v>462</v>
      </c>
      <c r="B1347" s="324" t="s">
        <v>462</v>
      </c>
      <c r="C1347" s="324" t="s">
        <v>462</v>
      </c>
      <c r="D1347" s="324" t="s">
        <v>462</v>
      </c>
      <c r="E1347" s="324" t="s">
        <v>462</v>
      </c>
      <c r="F1347" s="324" t="s">
        <v>462</v>
      </c>
      <c r="G1347" s="324" t="s">
        <v>163</v>
      </c>
      <c r="H1347" s="324" t="s">
        <v>462</v>
      </c>
      <c r="I1347" s="324" t="s">
        <v>462</v>
      </c>
      <c r="J1347" s="365"/>
      <c r="K1347" s="366"/>
      <c r="L1347" s="367"/>
      <c r="M1347" s="368"/>
      <c r="N1347" s="349"/>
      <c r="O1347" s="369"/>
      <c r="P1347" s="380"/>
      <c r="Q1347" s="1000"/>
      <c r="R1347" s="346" t="s">
        <v>473</v>
      </c>
      <c r="S1347" s="447" t="s">
        <v>529</v>
      </c>
      <c r="T1347" s="447"/>
      <c r="U1347" s="449"/>
      <c r="V1347" s="449" t="s">
        <v>473</v>
      </c>
      <c r="W1347" s="447" t="s">
        <v>530</v>
      </c>
      <c r="X1347" s="449"/>
      <c r="Y1347" s="449"/>
      <c r="Z1347" s="449" t="s">
        <v>473</v>
      </c>
      <c r="AA1347" s="447" t="s">
        <v>531</v>
      </c>
      <c r="AB1347" s="450"/>
      <c r="AC1347" s="447"/>
      <c r="AD1347" s="449" t="s">
        <v>473</v>
      </c>
      <c r="AE1347" s="447" t="s">
        <v>532</v>
      </c>
      <c r="AF1347" s="451"/>
      <c r="AG1347" s="401"/>
      <c r="AH1347" s="448"/>
      <c r="AI1347" s="448"/>
      <c r="AJ1347" s="448"/>
      <c r="AK1347" s="379"/>
      <c r="AL1347" s="383"/>
      <c r="AM1347" s="448"/>
      <c r="AN1347" s="448"/>
      <c r="AO1347" s="379"/>
    </row>
    <row r="1348" spans="1:41" ht="18.75" hidden="1" customHeight="1" x14ac:dyDescent="0.4">
      <c r="A1348" s="324" t="s">
        <v>462</v>
      </c>
      <c r="B1348" s="324" t="s">
        <v>462</v>
      </c>
      <c r="C1348" s="324" t="s">
        <v>462</v>
      </c>
      <c r="D1348" s="324" t="s">
        <v>462</v>
      </c>
      <c r="E1348" s="324" t="s">
        <v>462</v>
      </c>
      <c r="F1348" s="324" t="s">
        <v>462</v>
      </c>
      <c r="G1348" s="324" t="s">
        <v>163</v>
      </c>
      <c r="H1348" s="324" t="s">
        <v>462</v>
      </c>
      <c r="I1348" s="324" t="s">
        <v>462</v>
      </c>
      <c r="J1348" s="365"/>
      <c r="K1348" s="366"/>
      <c r="L1348" s="367"/>
      <c r="M1348" s="368"/>
      <c r="N1348" s="349"/>
      <c r="O1348" s="369"/>
      <c r="P1348" s="380"/>
      <c r="Q1348" s="1000"/>
      <c r="R1348" s="346" t="s">
        <v>473</v>
      </c>
      <c r="S1348" s="447" t="s">
        <v>533</v>
      </c>
      <c r="T1348" s="447"/>
      <c r="U1348" s="449"/>
      <c r="V1348" s="449" t="s">
        <v>473</v>
      </c>
      <c r="W1348" s="447" t="s">
        <v>534</v>
      </c>
      <c r="X1348" s="449"/>
      <c r="Y1348" s="449"/>
      <c r="Z1348" s="449" t="s">
        <v>473</v>
      </c>
      <c r="AA1348" s="447" t="s">
        <v>535</v>
      </c>
      <c r="AB1348" s="450"/>
      <c r="AC1348" s="447"/>
      <c r="AD1348" s="449" t="s">
        <v>473</v>
      </c>
      <c r="AE1348" s="447" t="s">
        <v>536</v>
      </c>
      <c r="AF1348" s="451"/>
      <c r="AG1348" s="401"/>
      <c r="AH1348" s="448"/>
      <c r="AI1348" s="448"/>
      <c r="AJ1348" s="448"/>
      <c r="AK1348" s="379"/>
      <c r="AL1348" s="383"/>
      <c r="AM1348" s="448"/>
      <c r="AN1348" s="448"/>
      <c r="AO1348" s="379"/>
    </row>
    <row r="1349" spans="1:41" ht="18.75" hidden="1" customHeight="1" x14ac:dyDescent="0.4">
      <c r="A1349" s="324" t="s">
        <v>462</v>
      </c>
      <c r="B1349" s="324" t="s">
        <v>462</v>
      </c>
      <c r="C1349" s="324" t="s">
        <v>462</v>
      </c>
      <c r="D1349" s="324" t="s">
        <v>462</v>
      </c>
      <c r="E1349" s="324" t="s">
        <v>462</v>
      </c>
      <c r="F1349" s="324" t="s">
        <v>462</v>
      </c>
      <c r="G1349" s="324" t="s">
        <v>163</v>
      </c>
      <c r="H1349" s="324" t="s">
        <v>462</v>
      </c>
      <c r="I1349" s="324" t="s">
        <v>462</v>
      </c>
      <c r="J1349" s="365"/>
      <c r="K1349" s="366"/>
      <c r="L1349" s="367"/>
      <c r="M1349" s="368"/>
      <c r="N1349" s="349"/>
      <c r="O1349" s="369"/>
      <c r="P1349" s="380"/>
      <c r="Q1349" s="1000"/>
      <c r="R1349" s="346" t="s">
        <v>473</v>
      </c>
      <c r="S1349" s="447" t="s">
        <v>537</v>
      </c>
      <c r="T1349" s="447"/>
      <c r="U1349" s="449"/>
      <c r="V1349" s="449" t="s">
        <v>473</v>
      </c>
      <c r="W1349" s="447" t="s">
        <v>538</v>
      </c>
      <c r="X1349" s="449"/>
      <c r="Y1349" s="449"/>
      <c r="Z1349" s="449" t="s">
        <v>473</v>
      </c>
      <c r="AA1349" s="447" t="s">
        <v>539</v>
      </c>
      <c r="AB1349" s="450"/>
      <c r="AC1349" s="447"/>
      <c r="AD1349" s="449" t="s">
        <v>473</v>
      </c>
      <c r="AE1349" s="447" t="s">
        <v>540</v>
      </c>
      <c r="AF1349" s="451"/>
      <c r="AG1349" s="401"/>
      <c r="AH1349" s="448"/>
      <c r="AI1349" s="448"/>
      <c r="AJ1349" s="448"/>
      <c r="AK1349" s="379"/>
      <c r="AL1349" s="383"/>
      <c r="AM1349" s="448"/>
      <c r="AN1349" s="448"/>
      <c r="AO1349" s="379"/>
    </row>
    <row r="1350" spans="1:41" ht="18.75" hidden="1" customHeight="1" x14ac:dyDescent="0.4">
      <c r="A1350" s="324" t="s">
        <v>462</v>
      </c>
      <c r="B1350" s="324" t="s">
        <v>462</v>
      </c>
      <c r="C1350" s="324" t="s">
        <v>462</v>
      </c>
      <c r="D1350" s="324" t="s">
        <v>462</v>
      </c>
      <c r="E1350" s="324" t="s">
        <v>462</v>
      </c>
      <c r="F1350" s="324" t="s">
        <v>462</v>
      </c>
      <c r="G1350" s="324" t="s">
        <v>163</v>
      </c>
      <c r="H1350" s="324" t="s">
        <v>462</v>
      </c>
      <c r="I1350" s="324" t="s">
        <v>462</v>
      </c>
      <c r="J1350" s="365"/>
      <c r="K1350" s="366"/>
      <c r="L1350" s="367"/>
      <c r="M1350" s="368"/>
      <c r="N1350" s="349"/>
      <c r="O1350" s="369"/>
      <c r="P1350" s="380"/>
      <c r="Q1350" s="1000"/>
      <c r="R1350" s="346" t="s">
        <v>473</v>
      </c>
      <c r="S1350" s="447" t="s">
        <v>541</v>
      </c>
      <c r="T1350" s="447"/>
      <c r="U1350" s="449"/>
      <c r="V1350" s="449" t="s">
        <v>473</v>
      </c>
      <c r="W1350" s="447" t="s">
        <v>542</v>
      </c>
      <c r="X1350" s="449"/>
      <c r="Y1350" s="449"/>
      <c r="Z1350" s="449" t="s">
        <v>473</v>
      </c>
      <c r="AA1350" s="447" t="s">
        <v>543</v>
      </c>
      <c r="AB1350" s="450"/>
      <c r="AC1350" s="447"/>
      <c r="AD1350" s="449" t="s">
        <v>473</v>
      </c>
      <c r="AE1350" s="447" t="s">
        <v>544</v>
      </c>
      <c r="AF1350" s="451"/>
      <c r="AG1350" s="401"/>
      <c r="AH1350" s="448"/>
      <c r="AI1350" s="448"/>
      <c r="AJ1350" s="448"/>
      <c r="AK1350" s="379"/>
      <c r="AL1350" s="383"/>
      <c r="AM1350" s="448"/>
      <c r="AN1350" s="448"/>
      <c r="AO1350" s="379"/>
    </row>
    <row r="1351" spans="1:41" ht="18.75" hidden="1" customHeight="1" x14ac:dyDescent="0.4">
      <c r="A1351" s="344" t="s">
        <v>462</v>
      </c>
      <c r="B1351" s="344" t="s">
        <v>462</v>
      </c>
      <c r="C1351" s="344" t="s">
        <v>462</v>
      </c>
      <c r="D1351" s="344" t="s">
        <v>462</v>
      </c>
      <c r="E1351" s="344" t="s">
        <v>462</v>
      </c>
      <c r="F1351" s="344" t="s">
        <v>462</v>
      </c>
      <c r="G1351" s="344" t="s">
        <v>163</v>
      </c>
      <c r="H1351" s="344" t="s">
        <v>462</v>
      </c>
      <c r="I1351" s="345" t="s">
        <v>462</v>
      </c>
      <c r="J1351" s="402"/>
      <c r="K1351" s="403"/>
      <c r="L1351" s="404"/>
      <c r="M1351" s="405"/>
      <c r="N1351" s="406"/>
      <c r="O1351" s="407"/>
      <c r="P1351" s="408"/>
      <c r="Q1351" s="1001"/>
      <c r="R1351" s="409" t="s">
        <v>473</v>
      </c>
      <c r="S1351" s="410" t="s">
        <v>545</v>
      </c>
      <c r="T1351" s="410"/>
      <c r="U1351" s="411"/>
      <c r="V1351" s="411"/>
      <c r="W1351" s="410"/>
      <c r="X1351" s="411"/>
      <c r="Y1351" s="411"/>
      <c r="Z1351" s="411"/>
      <c r="AA1351" s="410"/>
      <c r="AB1351" s="412"/>
      <c r="AC1351" s="410"/>
      <c r="AD1351" s="411"/>
      <c r="AE1351" s="410"/>
      <c r="AF1351" s="413"/>
      <c r="AG1351" s="414"/>
      <c r="AH1351" s="415"/>
      <c r="AI1351" s="415"/>
      <c r="AJ1351" s="415"/>
      <c r="AK1351" s="416"/>
      <c r="AL1351" s="417"/>
      <c r="AM1351" s="415"/>
      <c r="AN1351" s="415"/>
      <c r="AO1351" s="416"/>
    </row>
    <row r="1352" spans="1:41" ht="18.75" hidden="1" customHeight="1" x14ac:dyDescent="0.4">
      <c r="A1352" s="324" t="s">
        <v>462</v>
      </c>
      <c r="B1352" s="324" t="s">
        <v>462</v>
      </c>
      <c r="C1352" s="324" t="s">
        <v>462</v>
      </c>
      <c r="D1352" s="324" t="s">
        <v>462</v>
      </c>
      <c r="E1352" s="324" t="s">
        <v>462</v>
      </c>
      <c r="F1352" s="324" t="s">
        <v>462</v>
      </c>
      <c r="G1352" s="324" t="s">
        <v>163</v>
      </c>
      <c r="H1352" s="324" t="s">
        <v>462</v>
      </c>
      <c r="I1352" s="324" t="s">
        <v>462</v>
      </c>
      <c r="J1352" s="350"/>
      <c r="K1352" s="351"/>
      <c r="L1352" s="418"/>
      <c r="M1352" s="354"/>
      <c r="N1352" s="342"/>
      <c r="O1352" s="462"/>
      <c r="P1352" s="492"/>
      <c r="Q1352" s="493" t="s">
        <v>548</v>
      </c>
      <c r="R1352" s="356" t="s">
        <v>473</v>
      </c>
      <c r="S1352" s="357" t="s">
        <v>549</v>
      </c>
      <c r="T1352" s="361"/>
      <c r="U1352" s="358"/>
      <c r="V1352" s="359" t="s">
        <v>473</v>
      </c>
      <c r="W1352" s="357" t="s">
        <v>550</v>
      </c>
      <c r="X1352" s="424"/>
      <c r="Y1352" s="424"/>
      <c r="Z1352" s="424"/>
      <c r="AA1352" s="424"/>
      <c r="AB1352" s="424"/>
      <c r="AC1352" s="424"/>
      <c r="AD1352" s="424"/>
      <c r="AE1352" s="424"/>
      <c r="AF1352" s="424"/>
      <c r="AG1352" s="435"/>
      <c r="AH1352" s="363" t="s">
        <v>473</v>
      </c>
      <c r="AI1352" s="340" t="s">
        <v>487</v>
      </c>
      <c r="AJ1352" s="340"/>
      <c r="AK1352" s="364"/>
      <c r="AL1352" s="363" t="s">
        <v>473</v>
      </c>
      <c r="AM1352" s="340" t="s">
        <v>487</v>
      </c>
      <c r="AN1352" s="340"/>
      <c r="AO1352" s="364"/>
    </row>
    <row r="1353" spans="1:41" ht="18.75" hidden="1" customHeight="1" x14ac:dyDescent="0.4">
      <c r="A1353" s="324" t="s">
        <v>462</v>
      </c>
      <c r="B1353" s="324" t="s">
        <v>462</v>
      </c>
      <c r="C1353" s="324" t="s">
        <v>462</v>
      </c>
      <c r="D1353" s="324" t="s">
        <v>462</v>
      </c>
      <c r="E1353" s="324" t="s">
        <v>462</v>
      </c>
      <c r="F1353" s="324" t="s">
        <v>462</v>
      </c>
      <c r="G1353" s="324" t="s">
        <v>163</v>
      </c>
      <c r="H1353" s="324" t="s">
        <v>462</v>
      </c>
      <c r="I1353" s="324" t="s">
        <v>462</v>
      </c>
      <c r="J1353" s="365"/>
      <c r="K1353" s="366"/>
      <c r="L1353" s="420"/>
      <c r="M1353" s="369"/>
      <c r="N1353" s="349"/>
      <c r="O1353" s="464"/>
      <c r="P1353" s="494"/>
      <c r="Q1353" s="429" t="s">
        <v>483</v>
      </c>
      <c r="R1353" s="371" t="s">
        <v>473</v>
      </c>
      <c r="S1353" s="372" t="s">
        <v>484</v>
      </c>
      <c r="T1353" s="372"/>
      <c r="U1353" s="374"/>
      <c r="V1353" s="375" t="s">
        <v>473</v>
      </c>
      <c r="W1353" s="372" t="s">
        <v>808</v>
      </c>
      <c r="X1353" s="372"/>
      <c r="Y1353" s="374"/>
      <c r="Z1353" s="373"/>
      <c r="AA1353" s="373"/>
      <c r="AB1353" s="373"/>
      <c r="AC1353" s="373"/>
      <c r="AD1353" s="373"/>
      <c r="AE1353" s="373"/>
      <c r="AF1353" s="373"/>
      <c r="AG1353" s="386"/>
      <c r="AH1353" s="346" t="s">
        <v>473</v>
      </c>
      <c r="AI1353" s="447" t="s">
        <v>491</v>
      </c>
      <c r="AJ1353" s="448"/>
      <c r="AK1353" s="379"/>
      <c r="AL1353" s="346" t="s">
        <v>473</v>
      </c>
      <c r="AM1353" s="447" t="s">
        <v>491</v>
      </c>
      <c r="AN1353" s="448"/>
      <c r="AO1353" s="379"/>
    </row>
    <row r="1354" spans="1:41" ht="19.5" hidden="1" customHeight="1" x14ac:dyDescent="0.4">
      <c r="A1354" s="324" t="s">
        <v>462</v>
      </c>
      <c r="B1354" s="324" t="s">
        <v>462</v>
      </c>
      <c r="C1354" s="324" t="s">
        <v>462</v>
      </c>
      <c r="D1354" s="324" t="s">
        <v>462</v>
      </c>
      <c r="E1354" s="324" t="s">
        <v>462</v>
      </c>
      <c r="F1354" s="324" t="s">
        <v>462</v>
      </c>
      <c r="G1354" s="324" t="s">
        <v>163</v>
      </c>
      <c r="H1354" s="324" t="s">
        <v>462</v>
      </c>
      <c r="I1354" s="324" t="s">
        <v>462</v>
      </c>
      <c r="J1354" s="365"/>
      <c r="K1354" s="366"/>
      <c r="L1354" s="367"/>
      <c r="M1354" s="368"/>
      <c r="N1354" s="349"/>
      <c r="O1354" s="369"/>
      <c r="P1354" s="380"/>
      <c r="Q1354" s="381" t="s">
        <v>492</v>
      </c>
      <c r="R1354" s="371" t="s">
        <v>473</v>
      </c>
      <c r="S1354" s="372" t="s">
        <v>489</v>
      </c>
      <c r="T1354" s="373"/>
      <c r="U1354" s="374"/>
      <c r="V1354" s="375" t="s">
        <v>473</v>
      </c>
      <c r="W1354" s="372" t="s">
        <v>493</v>
      </c>
      <c r="X1354" s="375"/>
      <c r="Y1354" s="372"/>
      <c r="Z1354" s="376"/>
      <c r="AA1354" s="376"/>
      <c r="AB1354" s="376"/>
      <c r="AC1354" s="376"/>
      <c r="AD1354" s="376"/>
      <c r="AE1354" s="376"/>
      <c r="AF1354" s="376"/>
      <c r="AG1354" s="382"/>
      <c r="AH1354" s="448"/>
      <c r="AI1354" s="448"/>
      <c r="AJ1354" s="448"/>
      <c r="AK1354" s="379"/>
      <c r="AL1354" s="383"/>
      <c r="AM1354" s="448"/>
      <c r="AN1354" s="448"/>
      <c r="AO1354" s="379"/>
    </row>
    <row r="1355" spans="1:41" ht="19.5" hidden="1" customHeight="1" x14ac:dyDescent="0.4">
      <c r="A1355" s="324" t="s">
        <v>462</v>
      </c>
      <c r="B1355" s="324" t="s">
        <v>462</v>
      </c>
      <c r="C1355" s="324" t="s">
        <v>462</v>
      </c>
      <c r="D1355" s="324" t="s">
        <v>462</v>
      </c>
      <c r="E1355" s="324" t="s">
        <v>462</v>
      </c>
      <c r="F1355" s="324" t="s">
        <v>462</v>
      </c>
      <c r="G1355" s="324" t="s">
        <v>163</v>
      </c>
      <c r="H1355" s="324" t="s">
        <v>462</v>
      </c>
      <c r="I1355" s="324" t="s">
        <v>462</v>
      </c>
      <c r="J1355" s="365"/>
      <c r="K1355" s="366"/>
      <c r="L1355" s="367"/>
      <c r="M1355" s="368"/>
      <c r="N1355" s="349"/>
      <c r="O1355" s="369"/>
      <c r="P1355" s="380"/>
      <c r="Q1355" s="381" t="s">
        <v>494</v>
      </c>
      <c r="R1355" s="371" t="s">
        <v>473</v>
      </c>
      <c r="S1355" s="372" t="s">
        <v>489</v>
      </c>
      <c r="T1355" s="373"/>
      <c r="U1355" s="374"/>
      <c r="V1355" s="375" t="s">
        <v>473</v>
      </c>
      <c r="W1355" s="372" t="s">
        <v>493</v>
      </c>
      <c r="X1355" s="375"/>
      <c r="Y1355" s="372"/>
      <c r="Z1355" s="376"/>
      <c r="AA1355" s="376"/>
      <c r="AB1355" s="376"/>
      <c r="AC1355" s="376"/>
      <c r="AD1355" s="376"/>
      <c r="AE1355" s="376"/>
      <c r="AF1355" s="376"/>
      <c r="AG1355" s="382"/>
      <c r="AH1355" s="378"/>
      <c r="AI1355" s="378"/>
      <c r="AJ1355" s="378"/>
      <c r="AK1355" s="379"/>
      <c r="AL1355" s="383"/>
      <c r="AM1355" s="378"/>
      <c r="AN1355" s="378"/>
      <c r="AO1355" s="379"/>
    </row>
    <row r="1356" spans="1:41" ht="18.75" hidden="1" customHeight="1" x14ac:dyDescent="0.4">
      <c r="A1356" s="324" t="s">
        <v>462</v>
      </c>
      <c r="B1356" s="324" t="s">
        <v>462</v>
      </c>
      <c r="C1356" s="324" t="s">
        <v>462</v>
      </c>
      <c r="D1356" s="324" t="s">
        <v>462</v>
      </c>
      <c r="E1356" s="324" t="s">
        <v>462</v>
      </c>
      <c r="F1356" s="324" t="s">
        <v>462</v>
      </c>
      <c r="G1356" s="324" t="s">
        <v>163</v>
      </c>
      <c r="H1356" s="324" t="s">
        <v>462</v>
      </c>
      <c r="I1356" s="324" t="s">
        <v>462</v>
      </c>
      <c r="J1356" s="365"/>
      <c r="K1356" s="366"/>
      <c r="L1356" s="420"/>
      <c r="M1356" s="369"/>
      <c r="N1356" s="349"/>
      <c r="O1356" s="464"/>
      <c r="P1356" s="494"/>
      <c r="Q1356" s="997" t="s">
        <v>809</v>
      </c>
      <c r="R1356" s="998" t="s">
        <v>473</v>
      </c>
      <c r="S1356" s="999" t="s">
        <v>484</v>
      </c>
      <c r="T1356" s="999"/>
      <c r="U1356" s="998" t="s">
        <v>473</v>
      </c>
      <c r="V1356" s="999" t="s">
        <v>499</v>
      </c>
      <c r="W1356" s="999"/>
      <c r="X1356" s="395"/>
      <c r="Y1356" s="395"/>
      <c r="Z1356" s="395"/>
      <c r="AA1356" s="395"/>
      <c r="AB1356" s="395"/>
      <c r="AC1356" s="395"/>
      <c r="AD1356" s="395"/>
      <c r="AE1356" s="395"/>
      <c r="AF1356" s="395"/>
      <c r="AG1356" s="440"/>
      <c r="AH1356" s="383"/>
      <c r="AI1356" s="378"/>
      <c r="AJ1356" s="378"/>
      <c r="AK1356" s="379"/>
      <c r="AL1356" s="383"/>
      <c r="AM1356" s="378"/>
      <c r="AN1356" s="378"/>
      <c r="AO1356" s="379"/>
    </row>
    <row r="1357" spans="1:41" ht="18.75" hidden="1" customHeight="1" x14ac:dyDescent="0.4">
      <c r="A1357" s="324" t="s">
        <v>462</v>
      </c>
      <c r="B1357" s="324" t="s">
        <v>462</v>
      </c>
      <c r="C1357" s="324" t="s">
        <v>462</v>
      </c>
      <c r="D1357" s="324" t="s">
        <v>462</v>
      </c>
      <c r="E1357" s="324" t="s">
        <v>462</v>
      </c>
      <c r="F1357" s="324" t="s">
        <v>462</v>
      </c>
      <c r="G1357" s="324" t="s">
        <v>163</v>
      </c>
      <c r="H1357" s="324" t="s">
        <v>462</v>
      </c>
      <c r="I1357" s="324" t="s">
        <v>462</v>
      </c>
      <c r="J1357" s="365"/>
      <c r="K1357" s="366"/>
      <c r="L1357" s="420"/>
      <c r="M1357" s="369"/>
      <c r="N1357" s="349"/>
      <c r="O1357" s="464"/>
      <c r="P1357" s="494"/>
      <c r="Q1357" s="997"/>
      <c r="R1357" s="998"/>
      <c r="S1357" s="999"/>
      <c r="T1357" s="999"/>
      <c r="U1357" s="998"/>
      <c r="V1357" s="999"/>
      <c r="W1357" s="999"/>
      <c r="X1357" s="388"/>
      <c r="Y1357" s="388"/>
      <c r="Z1357" s="388"/>
      <c r="AA1357" s="388"/>
      <c r="AB1357" s="388"/>
      <c r="AC1357" s="388"/>
      <c r="AD1357" s="388"/>
      <c r="AE1357" s="388"/>
      <c r="AF1357" s="388"/>
      <c r="AG1357" s="441"/>
      <c r="AH1357" s="383"/>
      <c r="AI1357" s="378"/>
      <c r="AJ1357" s="378"/>
      <c r="AK1357" s="379"/>
      <c r="AL1357" s="383"/>
      <c r="AM1357" s="378"/>
      <c r="AN1357" s="378"/>
      <c r="AO1357" s="379"/>
    </row>
    <row r="1358" spans="1:41" ht="18.75" hidden="1" customHeight="1" x14ac:dyDescent="0.4">
      <c r="A1358" s="324" t="s">
        <v>462</v>
      </c>
      <c r="B1358" s="324" t="s">
        <v>462</v>
      </c>
      <c r="C1358" s="324" t="s">
        <v>462</v>
      </c>
      <c r="D1358" s="324" t="s">
        <v>462</v>
      </c>
      <c r="E1358" s="324" t="s">
        <v>462</v>
      </c>
      <c r="F1358" s="324" t="s">
        <v>462</v>
      </c>
      <c r="G1358" s="324" t="s">
        <v>163</v>
      </c>
      <c r="H1358" s="324" t="s">
        <v>462</v>
      </c>
      <c r="I1358" s="324" t="s">
        <v>462</v>
      </c>
      <c r="J1358" s="365"/>
      <c r="K1358" s="366"/>
      <c r="L1358" s="420"/>
      <c r="M1358" s="369"/>
      <c r="N1358" s="349"/>
      <c r="O1358" s="464"/>
      <c r="P1358" s="494"/>
      <c r="Q1358" s="429" t="s">
        <v>810</v>
      </c>
      <c r="R1358" s="394" t="s">
        <v>473</v>
      </c>
      <c r="S1358" s="372" t="s">
        <v>484</v>
      </c>
      <c r="T1358" s="372"/>
      <c r="U1358" s="375" t="s">
        <v>473</v>
      </c>
      <c r="V1358" s="372" t="s">
        <v>496</v>
      </c>
      <c r="W1358" s="372"/>
      <c r="X1358" s="399" t="s">
        <v>473</v>
      </c>
      <c r="Y1358" s="372" t="s">
        <v>497</v>
      </c>
      <c r="Z1358" s="393"/>
      <c r="AA1358" s="393"/>
      <c r="AB1358" s="393"/>
      <c r="AC1358" s="393"/>
      <c r="AD1358" s="393"/>
      <c r="AE1358" s="393"/>
      <c r="AF1358" s="393"/>
      <c r="AG1358" s="436"/>
      <c r="AH1358" s="383"/>
      <c r="AI1358" s="378"/>
      <c r="AJ1358" s="378"/>
      <c r="AK1358" s="379"/>
      <c r="AL1358" s="383"/>
      <c r="AM1358" s="378"/>
      <c r="AN1358" s="378"/>
      <c r="AO1358" s="379"/>
    </row>
    <row r="1359" spans="1:41" ht="18.75" hidden="1" customHeight="1" x14ac:dyDescent="0.4">
      <c r="A1359" s="324" t="s">
        <v>462</v>
      </c>
      <c r="B1359" s="324" t="s">
        <v>462</v>
      </c>
      <c r="C1359" s="324" t="s">
        <v>462</v>
      </c>
      <c r="D1359" s="324" t="s">
        <v>462</v>
      </c>
      <c r="E1359" s="324" t="s">
        <v>462</v>
      </c>
      <c r="F1359" s="324" t="s">
        <v>462</v>
      </c>
      <c r="G1359" s="324" t="s">
        <v>163</v>
      </c>
      <c r="H1359" s="324" t="s">
        <v>462</v>
      </c>
      <c r="I1359" s="324" t="s">
        <v>462</v>
      </c>
      <c r="J1359" s="365"/>
      <c r="K1359" s="366"/>
      <c r="L1359" s="420"/>
      <c r="M1359" s="369"/>
      <c r="N1359" s="349"/>
      <c r="O1359" s="464"/>
      <c r="P1359" s="494"/>
      <c r="Q1359" s="429" t="s">
        <v>762</v>
      </c>
      <c r="R1359" s="371" t="s">
        <v>473</v>
      </c>
      <c r="S1359" s="372" t="s">
        <v>484</v>
      </c>
      <c r="T1359" s="373"/>
      <c r="U1359" s="375" t="s">
        <v>473</v>
      </c>
      <c r="V1359" s="372" t="s">
        <v>499</v>
      </c>
      <c r="W1359" s="393"/>
      <c r="X1359" s="393"/>
      <c r="Y1359" s="393"/>
      <c r="Z1359" s="393"/>
      <c r="AA1359" s="393"/>
      <c r="AB1359" s="393"/>
      <c r="AC1359" s="393"/>
      <c r="AD1359" s="393"/>
      <c r="AE1359" s="393"/>
      <c r="AF1359" s="393"/>
      <c r="AG1359" s="436"/>
      <c r="AH1359" s="383"/>
      <c r="AI1359" s="378"/>
      <c r="AJ1359" s="378"/>
      <c r="AK1359" s="379"/>
      <c r="AL1359" s="383"/>
      <c r="AM1359" s="378"/>
      <c r="AN1359" s="378"/>
      <c r="AO1359" s="379"/>
    </row>
    <row r="1360" spans="1:41" ht="18.75" hidden="1" customHeight="1" x14ac:dyDescent="0.4">
      <c r="A1360" s="324" t="s">
        <v>462</v>
      </c>
      <c r="B1360" s="324" t="s">
        <v>462</v>
      </c>
      <c r="C1360" s="324" t="s">
        <v>462</v>
      </c>
      <c r="D1360" s="324" t="s">
        <v>462</v>
      </c>
      <c r="E1360" s="324" t="s">
        <v>462</v>
      </c>
      <c r="F1360" s="324" t="s">
        <v>462</v>
      </c>
      <c r="G1360" s="324" t="s">
        <v>163</v>
      </c>
      <c r="H1360" s="324" t="s">
        <v>462</v>
      </c>
      <c r="I1360" s="324" t="s">
        <v>462</v>
      </c>
      <c r="J1360" s="346"/>
      <c r="K1360" s="366"/>
      <c r="L1360" s="420"/>
      <c r="M1360" s="346"/>
      <c r="N1360" s="349"/>
      <c r="O1360" s="464"/>
      <c r="P1360" s="494"/>
      <c r="Q1360" s="429" t="s">
        <v>812</v>
      </c>
      <c r="R1360" s="394" t="s">
        <v>473</v>
      </c>
      <c r="S1360" s="372" t="s">
        <v>484</v>
      </c>
      <c r="T1360" s="372"/>
      <c r="U1360" s="375" t="s">
        <v>473</v>
      </c>
      <c r="V1360" s="372" t="s">
        <v>813</v>
      </c>
      <c r="W1360" s="372"/>
      <c r="X1360" s="399"/>
      <c r="Y1360" s="399" t="s">
        <v>473</v>
      </c>
      <c r="Z1360" s="372" t="s">
        <v>814</v>
      </c>
      <c r="AA1360" s="399"/>
      <c r="AB1360" s="372"/>
      <c r="AC1360" s="399" t="s">
        <v>473</v>
      </c>
      <c r="AD1360" s="372" t="s">
        <v>815</v>
      </c>
      <c r="AE1360" s="393"/>
      <c r="AF1360" s="393"/>
      <c r="AG1360" s="436"/>
      <c r="AH1360" s="383"/>
      <c r="AI1360" s="378"/>
      <c r="AJ1360" s="378"/>
      <c r="AK1360" s="379"/>
      <c r="AL1360" s="383"/>
      <c r="AM1360" s="378"/>
      <c r="AN1360" s="378"/>
      <c r="AO1360" s="379"/>
    </row>
    <row r="1361" spans="1:41" ht="18.75" hidden="1" customHeight="1" x14ac:dyDescent="0.4">
      <c r="A1361" s="324" t="s">
        <v>462</v>
      </c>
      <c r="B1361" s="324" t="s">
        <v>462</v>
      </c>
      <c r="C1361" s="324" t="s">
        <v>462</v>
      </c>
      <c r="D1361" s="324" t="s">
        <v>462</v>
      </c>
      <c r="E1361" s="324" t="s">
        <v>462</v>
      </c>
      <c r="F1361" s="324" t="s">
        <v>462</v>
      </c>
      <c r="G1361" s="324" t="s">
        <v>163</v>
      </c>
      <c r="H1361" s="324" t="s">
        <v>462</v>
      </c>
      <c r="I1361" s="324" t="s">
        <v>462</v>
      </c>
      <c r="J1361" s="346" t="s">
        <v>473</v>
      </c>
      <c r="K1361" s="366">
        <v>38</v>
      </c>
      <c r="L1361" s="420" t="s">
        <v>817</v>
      </c>
      <c r="M1361" s="346" t="s">
        <v>473</v>
      </c>
      <c r="N1361" s="349" t="s">
        <v>659</v>
      </c>
      <c r="O1361" s="464"/>
      <c r="P1361" s="494"/>
      <c r="Q1361" s="429" t="s">
        <v>816</v>
      </c>
      <c r="R1361" s="394" t="s">
        <v>473</v>
      </c>
      <c r="S1361" s="372" t="s">
        <v>484</v>
      </c>
      <c r="T1361" s="372"/>
      <c r="U1361" s="375" t="s">
        <v>473</v>
      </c>
      <c r="V1361" s="388" t="s">
        <v>499</v>
      </c>
      <c r="W1361" s="372"/>
      <c r="X1361" s="399"/>
      <c r="Y1361" s="399"/>
      <c r="Z1361" s="399"/>
      <c r="AA1361" s="399"/>
      <c r="AB1361" s="399"/>
      <c r="AC1361" s="399"/>
      <c r="AD1361" s="399"/>
      <c r="AE1361" s="399"/>
      <c r="AF1361" s="399"/>
      <c r="AG1361" s="436"/>
      <c r="AH1361" s="383"/>
      <c r="AI1361" s="378"/>
      <c r="AJ1361" s="378"/>
      <c r="AK1361" s="379"/>
      <c r="AL1361" s="383"/>
      <c r="AM1361" s="378"/>
      <c r="AN1361" s="378"/>
      <c r="AO1361" s="379"/>
    </row>
    <row r="1362" spans="1:41" ht="18.75" hidden="1" customHeight="1" x14ac:dyDescent="0.4">
      <c r="A1362" s="324" t="s">
        <v>462</v>
      </c>
      <c r="B1362" s="324" t="s">
        <v>462</v>
      </c>
      <c r="C1362" s="324" t="s">
        <v>462</v>
      </c>
      <c r="D1362" s="324" t="s">
        <v>462</v>
      </c>
      <c r="E1362" s="324" t="s">
        <v>462</v>
      </c>
      <c r="F1362" s="324" t="s">
        <v>462</v>
      </c>
      <c r="G1362" s="324" t="s">
        <v>163</v>
      </c>
      <c r="H1362" s="324" t="s">
        <v>462</v>
      </c>
      <c r="I1362" s="324" t="s">
        <v>462</v>
      </c>
      <c r="J1362" s="365"/>
      <c r="K1362" s="366"/>
      <c r="L1362" s="420" t="s">
        <v>818</v>
      </c>
      <c r="M1362" s="346" t="s">
        <v>473</v>
      </c>
      <c r="N1362" s="349" t="s">
        <v>660</v>
      </c>
      <c r="O1362" s="369"/>
      <c r="P1362" s="349"/>
      <c r="Q1362" s="387" t="s">
        <v>517</v>
      </c>
      <c r="R1362" s="371" t="s">
        <v>473</v>
      </c>
      <c r="S1362" s="372" t="s">
        <v>484</v>
      </c>
      <c r="T1362" s="372"/>
      <c r="U1362" s="375" t="s">
        <v>473</v>
      </c>
      <c r="V1362" s="388" t="s">
        <v>499</v>
      </c>
      <c r="W1362" s="372"/>
      <c r="X1362" s="372"/>
      <c r="Y1362" s="372"/>
      <c r="Z1362" s="373"/>
      <c r="AA1362" s="373"/>
      <c r="AB1362" s="373"/>
      <c r="AC1362" s="373"/>
      <c r="AD1362" s="373"/>
      <c r="AE1362" s="373"/>
      <c r="AF1362" s="373"/>
      <c r="AG1362" s="386"/>
      <c r="AH1362" s="383"/>
      <c r="AI1362" s="378"/>
      <c r="AJ1362" s="378"/>
      <c r="AK1362" s="379"/>
      <c r="AL1362" s="383"/>
      <c r="AM1362" s="378"/>
      <c r="AN1362" s="378"/>
      <c r="AO1362" s="379"/>
    </row>
    <row r="1363" spans="1:41" ht="18.75" hidden="1" customHeight="1" x14ac:dyDescent="0.4">
      <c r="A1363" s="324" t="s">
        <v>462</v>
      </c>
      <c r="B1363" s="324" t="s">
        <v>462</v>
      </c>
      <c r="C1363" s="324" t="s">
        <v>462</v>
      </c>
      <c r="D1363" s="324" t="s">
        <v>462</v>
      </c>
      <c r="E1363" s="324" t="s">
        <v>462</v>
      </c>
      <c r="F1363" s="324" t="s">
        <v>462</v>
      </c>
      <c r="G1363" s="324" t="s">
        <v>163</v>
      </c>
      <c r="H1363" s="324" t="s">
        <v>462</v>
      </c>
      <c r="I1363" s="324" t="s">
        <v>462</v>
      </c>
      <c r="J1363" s="365"/>
      <c r="K1363" s="366"/>
      <c r="L1363" s="420" t="s">
        <v>821</v>
      </c>
      <c r="M1363" s="346" t="s">
        <v>473</v>
      </c>
      <c r="N1363" s="349" t="s">
        <v>819</v>
      </c>
      <c r="O1363" s="369"/>
      <c r="P1363" s="349"/>
      <c r="Q1363" s="387" t="s">
        <v>520</v>
      </c>
      <c r="R1363" s="371" t="s">
        <v>473</v>
      </c>
      <c r="S1363" s="372" t="s">
        <v>484</v>
      </c>
      <c r="T1363" s="372"/>
      <c r="U1363" s="375" t="s">
        <v>473</v>
      </c>
      <c r="V1363" s="388" t="s">
        <v>499</v>
      </c>
      <c r="W1363" s="372"/>
      <c r="X1363" s="372"/>
      <c r="Y1363" s="372"/>
      <c r="Z1363" s="373"/>
      <c r="AA1363" s="373"/>
      <c r="AB1363" s="373"/>
      <c r="AC1363" s="373"/>
      <c r="AD1363" s="373"/>
      <c r="AE1363" s="373"/>
      <c r="AF1363" s="373"/>
      <c r="AG1363" s="386"/>
      <c r="AH1363" s="383"/>
      <c r="AI1363" s="378"/>
      <c r="AJ1363" s="378"/>
      <c r="AK1363" s="379"/>
      <c r="AL1363" s="383"/>
      <c r="AM1363" s="378"/>
      <c r="AN1363" s="378"/>
      <c r="AO1363" s="379"/>
    </row>
    <row r="1364" spans="1:41" ht="18.75" hidden="1" customHeight="1" x14ac:dyDescent="0.4">
      <c r="A1364" s="324" t="s">
        <v>462</v>
      </c>
      <c r="B1364" s="324" t="s">
        <v>462</v>
      </c>
      <c r="C1364" s="324" t="s">
        <v>462</v>
      </c>
      <c r="D1364" s="324" t="s">
        <v>462</v>
      </c>
      <c r="E1364" s="324" t="s">
        <v>462</v>
      </c>
      <c r="F1364" s="324" t="s">
        <v>462</v>
      </c>
      <c r="G1364" s="324" t="s">
        <v>163</v>
      </c>
      <c r="H1364" s="324" t="s">
        <v>462</v>
      </c>
      <c r="I1364" s="324" t="s">
        <v>462</v>
      </c>
      <c r="J1364" s="365"/>
      <c r="K1364" s="366"/>
      <c r="L1364" s="389"/>
      <c r="M1364" s="346" t="s">
        <v>473</v>
      </c>
      <c r="N1364" s="349" t="s">
        <v>820</v>
      </c>
      <c r="O1364" s="464"/>
      <c r="P1364" s="494"/>
      <c r="Q1364" s="390" t="s">
        <v>522</v>
      </c>
      <c r="R1364" s="371" t="s">
        <v>473</v>
      </c>
      <c r="S1364" s="372" t="s">
        <v>484</v>
      </c>
      <c r="T1364" s="372"/>
      <c r="U1364" s="375" t="s">
        <v>473</v>
      </c>
      <c r="V1364" s="372" t="s">
        <v>496</v>
      </c>
      <c r="W1364" s="372"/>
      <c r="X1364" s="375" t="s">
        <v>473</v>
      </c>
      <c r="Y1364" s="372" t="s">
        <v>497</v>
      </c>
      <c r="Z1364" s="376"/>
      <c r="AA1364" s="376"/>
      <c r="AB1364" s="376"/>
      <c r="AC1364" s="376"/>
      <c r="AD1364" s="391"/>
      <c r="AE1364" s="391"/>
      <c r="AF1364" s="391"/>
      <c r="AG1364" s="392"/>
      <c r="AH1364" s="383"/>
      <c r="AI1364" s="378"/>
      <c r="AJ1364" s="378"/>
      <c r="AK1364" s="379"/>
      <c r="AL1364" s="383"/>
      <c r="AM1364" s="378"/>
      <c r="AN1364" s="378"/>
      <c r="AO1364" s="379"/>
    </row>
    <row r="1365" spans="1:41" ht="18.75" hidden="1" customHeight="1" x14ac:dyDescent="0.4">
      <c r="A1365" s="324" t="s">
        <v>462</v>
      </c>
      <c r="B1365" s="324" t="s">
        <v>462</v>
      </c>
      <c r="C1365" s="324" t="s">
        <v>462</v>
      </c>
      <c r="D1365" s="324" t="s">
        <v>462</v>
      </c>
      <c r="E1365" s="324" t="s">
        <v>462</v>
      </c>
      <c r="F1365" s="324" t="s">
        <v>462</v>
      </c>
      <c r="G1365" s="324" t="s">
        <v>163</v>
      </c>
      <c r="H1365" s="324" t="s">
        <v>462</v>
      </c>
      <c r="I1365" s="324" t="s">
        <v>462</v>
      </c>
      <c r="J1365" s="365"/>
      <c r="K1365" s="366"/>
      <c r="L1365" s="420"/>
      <c r="M1365" s="368"/>
      <c r="N1365" s="349"/>
      <c r="O1365" s="464"/>
      <c r="P1365" s="494"/>
      <c r="Q1365" s="429" t="s">
        <v>444</v>
      </c>
      <c r="R1365" s="371" t="s">
        <v>473</v>
      </c>
      <c r="S1365" s="372" t="s">
        <v>484</v>
      </c>
      <c r="T1365" s="372"/>
      <c r="U1365" s="375" t="s">
        <v>473</v>
      </c>
      <c r="V1365" s="372" t="s">
        <v>525</v>
      </c>
      <c r="W1365" s="372"/>
      <c r="X1365" s="375" t="s">
        <v>473</v>
      </c>
      <c r="Y1365" s="372" t="s">
        <v>587</v>
      </c>
      <c r="Z1365" s="393"/>
      <c r="AA1365" s="375" t="s">
        <v>473</v>
      </c>
      <c r="AB1365" s="372" t="s">
        <v>526</v>
      </c>
      <c r="AC1365" s="393"/>
      <c r="AD1365" s="393"/>
      <c r="AE1365" s="393"/>
      <c r="AF1365" s="393"/>
      <c r="AG1365" s="436"/>
      <c r="AH1365" s="383"/>
      <c r="AI1365" s="378"/>
      <c r="AJ1365" s="378"/>
      <c r="AK1365" s="379"/>
      <c r="AL1365" s="383"/>
      <c r="AM1365" s="378"/>
      <c r="AN1365" s="378"/>
      <c r="AO1365" s="379"/>
    </row>
    <row r="1366" spans="1:41" ht="18.75" hidden="1" customHeight="1" x14ac:dyDescent="0.4">
      <c r="A1366" s="324" t="s">
        <v>462</v>
      </c>
      <c r="B1366" s="324" t="s">
        <v>462</v>
      </c>
      <c r="C1366" s="324" t="s">
        <v>462</v>
      </c>
      <c r="D1366" s="324" t="s">
        <v>462</v>
      </c>
      <c r="E1366" s="324" t="s">
        <v>462</v>
      </c>
      <c r="F1366" s="324" t="s">
        <v>462</v>
      </c>
      <c r="G1366" s="324" t="s">
        <v>163</v>
      </c>
      <c r="H1366" s="324" t="s">
        <v>462</v>
      </c>
      <c r="I1366" s="324" t="s">
        <v>462</v>
      </c>
      <c r="J1366" s="365"/>
      <c r="K1366" s="366"/>
      <c r="L1366" s="367"/>
      <c r="M1366" s="368"/>
      <c r="N1366" s="349"/>
      <c r="O1366" s="369"/>
      <c r="P1366" s="380"/>
      <c r="Q1366" s="1000" t="s">
        <v>527</v>
      </c>
      <c r="R1366" s="394" t="s">
        <v>473</v>
      </c>
      <c r="S1366" s="395" t="s">
        <v>484</v>
      </c>
      <c r="T1366" s="395"/>
      <c r="U1366" s="396"/>
      <c r="V1366" s="397"/>
      <c r="W1366" s="397"/>
      <c r="X1366" s="396"/>
      <c r="Y1366" s="397"/>
      <c r="Z1366" s="398"/>
      <c r="AA1366" s="396"/>
      <c r="AB1366" s="397"/>
      <c r="AC1366" s="398"/>
      <c r="AD1366" s="399" t="s">
        <v>473</v>
      </c>
      <c r="AE1366" s="395" t="s">
        <v>528</v>
      </c>
      <c r="AF1366" s="391"/>
      <c r="AG1366" s="392"/>
      <c r="AH1366" s="378"/>
      <c r="AI1366" s="378"/>
      <c r="AJ1366" s="378"/>
      <c r="AK1366" s="379"/>
      <c r="AL1366" s="383"/>
      <c r="AM1366" s="378"/>
      <c r="AN1366" s="378"/>
      <c r="AO1366" s="379"/>
    </row>
    <row r="1367" spans="1:41" ht="18.75" hidden="1" customHeight="1" x14ac:dyDescent="0.4">
      <c r="A1367" s="324" t="s">
        <v>462</v>
      </c>
      <c r="B1367" s="324" t="s">
        <v>462</v>
      </c>
      <c r="C1367" s="324" t="s">
        <v>462</v>
      </c>
      <c r="D1367" s="324" t="s">
        <v>462</v>
      </c>
      <c r="E1367" s="324" t="s">
        <v>462</v>
      </c>
      <c r="F1367" s="324" t="s">
        <v>462</v>
      </c>
      <c r="G1367" s="324" t="s">
        <v>163</v>
      </c>
      <c r="H1367" s="324" t="s">
        <v>462</v>
      </c>
      <c r="I1367" s="324" t="s">
        <v>462</v>
      </c>
      <c r="J1367" s="365"/>
      <c r="K1367" s="366"/>
      <c r="L1367" s="367"/>
      <c r="M1367" s="368"/>
      <c r="N1367" s="349"/>
      <c r="O1367" s="369"/>
      <c r="P1367" s="380"/>
      <c r="Q1367" s="1000"/>
      <c r="R1367" s="346" t="s">
        <v>473</v>
      </c>
      <c r="S1367" s="347" t="s">
        <v>529</v>
      </c>
      <c r="T1367" s="347"/>
      <c r="U1367" s="339"/>
      <c r="V1367" s="339" t="s">
        <v>473</v>
      </c>
      <c r="W1367" s="347" t="s">
        <v>530</v>
      </c>
      <c r="X1367" s="339"/>
      <c r="Y1367" s="339"/>
      <c r="Z1367" s="339" t="s">
        <v>473</v>
      </c>
      <c r="AA1367" s="347" t="s">
        <v>531</v>
      </c>
      <c r="AB1367" s="326"/>
      <c r="AC1367" s="347"/>
      <c r="AD1367" s="339" t="s">
        <v>473</v>
      </c>
      <c r="AE1367" s="347" t="s">
        <v>532</v>
      </c>
      <c r="AF1367" s="400"/>
      <c r="AG1367" s="401"/>
      <c r="AH1367" s="378"/>
      <c r="AI1367" s="378"/>
      <c r="AJ1367" s="378"/>
      <c r="AK1367" s="379"/>
      <c r="AL1367" s="383"/>
      <c r="AM1367" s="378"/>
      <c r="AN1367" s="378"/>
      <c r="AO1367" s="379"/>
    </row>
    <row r="1368" spans="1:41" ht="18.75" hidden="1" customHeight="1" x14ac:dyDescent="0.4">
      <c r="A1368" s="324" t="s">
        <v>462</v>
      </c>
      <c r="B1368" s="324" t="s">
        <v>462</v>
      </c>
      <c r="C1368" s="324" t="s">
        <v>462</v>
      </c>
      <c r="D1368" s="324" t="s">
        <v>462</v>
      </c>
      <c r="E1368" s="324" t="s">
        <v>462</v>
      </c>
      <c r="F1368" s="324" t="s">
        <v>462</v>
      </c>
      <c r="G1368" s="324" t="s">
        <v>163</v>
      </c>
      <c r="H1368" s="324" t="s">
        <v>462</v>
      </c>
      <c r="I1368" s="324" t="s">
        <v>462</v>
      </c>
      <c r="J1368" s="365"/>
      <c r="K1368" s="366"/>
      <c r="L1368" s="367"/>
      <c r="M1368" s="368"/>
      <c r="N1368" s="349"/>
      <c r="O1368" s="369"/>
      <c r="P1368" s="380"/>
      <c r="Q1368" s="1000"/>
      <c r="R1368" s="346" t="s">
        <v>473</v>
      </c>
      <c r="S1368" s="347" t="s">
        <v>533</v>
      </c>
      <c r="T1368" s="347"/>
      <c r="U1368" s="339"/>
      <c r="V1368" s="339" t="s">
        <v>473</v>
      </c>
      <c r="W1368" s="347" t="s">
        <v>534</v>
      </c>
      <c r="X1368" s="339"/>
      <c r="Y1368" s="339"/>
      <c r="Z1368" s="339" t="s">
        <v>473</v>
      </c>
      <c r="AA1368" s="347" t="s">
        <v>535</v>
      </c>
      <c r="AB1368" s="326"/>
      <c r="AC1368" s="347"/>
      <c r="AD1368" s="339" t="s">
        <v>473</v>
      </c>
      <c r="AE1368" s="347" t="s">
        <v>536</v>
      </c>
      <c r="AF1368" s="400"/>
      <c r="AG1368" s="401"/>
      <c r="AH1368" s="378"/>
      <c r="AI1368" s="378"/>
      <c r="AJ1368" s="378"/>
      <c r="AK1368" s="379"/>
      <c r="AL1368" s="383"/>
      <c r="AM1368" s="378"/>
      <c r="AN1368" s="378"/>
      <c r="AO1368" s="379"/>
    </row>
    <row r="1369" spans="1:41" ht="18.75" hidden="1" customHeight="1" x14ac:dyDescent="0.4">
      <c r="A1369" s="324" t="s">
        <v>462</v>
      </c>
      <c r="B1369" s="324" t="s">
        <v>462</v>
      </c>
      <c r="C1369" s="324" t="s">
        <v>462</v>
      </c>
      <c r="D1369" s="324" t="s">
        <v>462</v>
      </c>
      <c r="E1369" s="324" t="s">
        <v>462</v>
      </c>
      <c r="F1369" s="324" t="s">
        <v>462</v>
      </c>
      <c r="G1369" s="324" t="s">
        <v>163</v>
      </c>
      <c r="H1369" s="324" t="s">
        <v>462</v>
      </c>
      <c r="I1369" s="324" t="s">
        <v>462</v>
      </c>
      <c r="J1369" s="365"/>
      <c r="K1369" s="366"/>
      <c r="L1369" s="367"/>
      <c r="M1369" s="368"/>
      <c r="N1369" s="349"/>
      <c r="O1369" s="369"/>
      <c r="P1369" s="380"/>
      <c r="Q1369" s="1000"/>
      <c r="R1369" s="346" t="s">
        <v>473</v>
      </c>
      <c r="S1369" s="347" t="s">
        <v>537</v>
      </c>
      <c r="T1369" s="347"/>
      <c r="U1369" s="339"/>
      <c r="V1369" s="339" t="s">
        <v>473</v>
      </c>
      <c r="W1369" s="347" t="s">
        <v>538</v>
      </c>
      <c r="X1369" s="339"/>
      <c r="Y1369" s="339"/>
      <c r="Z1369" s="339" t="s">
        <v>473</v>
      </c>
      <c r="AA1369" s="347" t="s">
        <v>539</v>
      </c>
      <c r="AB1369" s="326"/>
      <c r="AC1369" s="347"/>
      <c r="AD1369" s="339" t="s">
        <v>473</v>
      </c>
      <c r="AE1369" s="347" t="s">
        <v>540</v>
      </c>
      <c r="AF1369" s="400"/>
      <c r="AG1369" s="401"/>
      <c r="AH1369" s="378"/>
      <c r="AI1369" s="378"/>
      <c r="AJ1369" s="378"/>
      <c r="AK1369" s="379"/>
      <c r="AL1369" s="383"/>
      <c r="AM1369" s="378"/>
      <c r="AN1369" s="378"/>
      <c r="AO1369" s="379"/>
    </row>
    <row r="1370" spans="1:41" ht="18.75" hidden="1" customHeight="1" x14ac:dyDescent="0.4">
      <c r="A1370" s="324" t="s">
        <v>462</v>
      </c>
      <c r="B1370" s="324" t="s">
        <v>462</v>
      </c>
      <c r="C1370" s="324" t="s">
        <v>462</v>
      </c>
      <c r="D1370" s="324" t="s">
        <v>462</v>
      </c>
      <c r="E1370" s="324" t="s">
        <v>462</v>
      </c>
      <c r="F1370" s="324" t="s">
        <v>462</v>
      </c>
      <c r="G1370" s="324" t="s">
        <v>163</v>
      </c>
      <c r="H1370" s="324" t="s">
        <v>462</v>
      </c>
      <c r="I1370" s="324" t="s">
        <v>462</v>
      </c>
      <c r="J1370" s="365"/>
      <c r="K1370" s="366"/>
      <c r="L1370" s="367"/>
      <c r="M1370" s="368"/>
      <c r="N1370" s="349"/>
      <c r="O1370" s="369"/>
      <c r="P1370" s="380"/>
      <c r="Q1370" s="1000"/>
      <c r="R1370" s="346" t="s">
        <v>473</v>
      </c>
      <c r="S1370" s="347" t="s">
        <v>541</v>
      </c>
      <c r="T1370" s="347"/>
      <c r="U1370" s="339"/>
      <c r="V1370" s="339" t="s">
        <v>473</v>
      </c>
      <c r="W1370" s="347" t="s">
        <v>542</v>
      </c>
      <c r="X1370" s="339"/>
      <c r="Y1370" s="339"/>
      <c r="Z1370" s="339" t="s">
        <v>473</v>
      </c>
      <c r="AA1370" s="347" t="s">
        <v>543</v>
      </c>
      <c r="AB1370" s="326"/>
      <c r="AC1370" s="347"/>
      <c r="AD1370" s="339" t="s">
        <v>473</v>
      </c>
      <c r="AE1370" s="347" t="s">
        <v>544</v>
      </c>
      <c r="AF1370" s="400"/>
      <c r="AG1370" s="401"/>
      <c r="AH1370" s="378"/>
      <c r="AI1370" s="378"/>
      <c r="AJ1370" s="378"/>
      <c r="AK1370" s="379"/>
      <c r="AL1370" s="383"/>
      <c r="AM1370" s="378"/>
      <c r="AN1370" s="378"/>
      <c r="AO1370" s="379"/>
    </row>
    <row r="1371" spans="1:41" ht="18.75" hidden="1" customHeight="1" x14ac:dyDescent="0.4">
      <c r="A1371" s="344" t="s">
        <v>462</v>
      </c>
      <c r="B1371" s="344" t="s">
        <v>462</v>
      </c>
      <c r="C1371" s="344" t="s">
        <v>462</v>
      </c>
      <c r="D1371" s="344" t="s">
        <v>462</v>
      </c>
      <c r="E1371" s="344" t="s">
        <v>462</v>
      </c>
      <c r="F1371" s="344" t="s">
        <v>462</v>
      </c>
      <c r="G1371" s="344" t="s">
        <v>163</v>
      </c>
      <c r="H1371" s="344" t="s">
        <v>462</v>
      </c>
      <c r="I1371" s="345" t="s">
        <v>462</v>
      </c>
      <c r="J1371" s="402"/>
      <c r="K1371" s="403"/>
      <c r="L1371" s="404"/>
      <c r="M1371" s="405"/>
      <c r="N1371" s="406"/>
      <c r="O1371" s="407"/>
      <c r="P1371" s="408"/>
      <c r="Q1371" s="1001"/>
      <c r="R1371" s="409" t="s">
        <v>473</v>
      </c>
      <c r="S1371" s="410" t="s">
        <v>545</v>
      </c>
      <c r="T1371" s="410"/>
      <c r="U1371" s="411"/>
      <c r="V1371" s="411"/>
      <c r="W1371" s="410"/>
      <c r="X1371" s="411"/>
      <c r="Y1371" s="411"/>
      <c r="Z1371" s="411"/>
      <c r="AA1371" s="410"/>
      <c r="AB1371" s="412"/>
      <c r="AC1371" s="410"/>
      <c r="AD1371" s="411"/>
      <c r="AE1371" s="410"/>
      <c r="AF1371" s="413"/>
      <c r="AG1371" s="414"/>
      <c r="AH1371" s="415"/>
      <c r="AI1371" s="415"/>
      <c r="AJ1371" s="415"/>
      <c r="AK1371" s="416"/>
      <c r="AL1371" s="417"/>
      <c r="AM1371" s="415"/>
      <c r="AN1371" s="415"/>
      <c r="AO1371" s="416"/>
    </row>
    <row r="1372" spans="1:41" ht="18.75" hidden="1" customHeight="1" x14ac:dyDescent="0.4">
      <c r="A1372" s="324" t="s">
        <v>462</v>
      </c>
      <c r="B1372" s="324" t="s">
        <v>462</v>
      </c>
      <c r="C1372" s="324" t="s">
        <v>462</v>
      </c>
      <c r="D1372" s="324" t="s">
        <v>462</v>
      </c>
      <c r="E1372" s="324" t="s">
        <v>462</v>
      </c>
      <c r="F1372" s="324" t="s">
        <v>462</v>
      </c>
      <c r="G1372" s="324" t="s">
        <v>163</v>
      </c>
      <c r="H1372" s="324" t="s">
        <v>462</v>
      </c>
      <c r="I1372" s="324" t="s">
        <v>462</v>
      </c>
      <c r="J1372" s="365"/>
      <c r="K1372" s="366"/>
      <c r="L1372" s="420"/>
      <c r="M1372" s="369"/>
      <c r="N1372" s="349"/>
      <c r="O1372" s="369"/>
      <c r="P1372" s="494"/>
      <c r="Q1372" s="493" t="s">
        <v>548</v>
      </c>
      <c r="R1372" s="356" t="s">
        <v>473</v>
      </c>
      <c r="S1372" s="357" t="s">
        <v>549</v>
      </c>
      <c r="T1372" s="361"/>
      <c r="U1372" s="358"/>
      <c r="V1372" s="359" t="s">
        <v>473</v>
      </c>
      <c r="W1372" s="357" t="s">
        <v>550</v>
      </c>
      <c r="X1372" s="424"/>
      <c r="Y1372" s="424"/>
      <c r="Z1372" s="424"/>
      <c r="AA1372" s="424"/>
      <c r="AB1372" s="424"/>
      <c r="AC1372" s="424"/>
      <c r="AD1372" s="424"/>
      <c r="AE1372" s="424"/>
      <c r="AF1372" s="424"/>
      <c r="AG1372" s="435"/>
      <c r="AH1372" s="363" t="s">
        <v>473</v>
      </c>
      <c r="AI1372" s="340" t="s">
        <v>487</v>
      </c>
      <c r="AJ1372" s="340"/>
      <c r="AK1372" s="364"/>
      <c r="AL1372" s="363" t="s">
        <v>473</v>
      </c>
      <c r="AM1372" s="340" t="s">
        <v>487</v>
      </c>
      <c r="AN1372" s="340"/>
      <c r="AO1372" s="364"/>
    </row>
    <row r="1373" spans="1:41" ht="18.75" hidden="1" customHeight="1" x14ac:dyDescent="0.4">
      <c r="A1373" s="324" t="s">
        <v>462</v>
      </c>
      <c r="B1373" s="324" t="s">
        <v>462</v>
      </c>
      <c r="C1373" s="324" t="s">
        <v>462</v>
      </c>
      <c r="D1373" s="324" t="s">
        <v>462</v>
      </c>
      <c r="E1373" s="324" t="s">
        <v>462</v>
      </c>
      <c r="F1373" s="324" t="s">
        <v>462</v>
      </c>
      <c r="G1373" s="324" t="s">
        <v>163</v>
      </c>
      <c r="H1373" s="324" t="s">
        <v>462</v>
      </c>
      <c r="I1373" s="324" t="s">
        <v>462</v>
      </c>
      <c r="J1373" s="365"/>
      <c r="K1373" s="366"/>
      <c r="L1373" s="420"/>
      <c r="M1373" s="369"/>
      <c r="N1373" s="349"/>
      <c r="O1373" s="369"/>
      <c r="P1373" s="494"/>
      <c r="Q1373" s="429" t="s">
        <v>483</v>
      </c>
      <c r="R1373" s="371" t="s">
        <v>473</v>
      </c>
      <c r="S1373" s="372" t="s">
        <v>484</v>
      </c>
      <c r="T1373" s="372"/>
      <c r="U1373" s="374"/>
      <c r="V1373" s="375" t="s">
        <v>473</v>
      </c>
      <c r="W1373" s="372" t="s">
        <v>808</v>
      </c>
      <c r="X1373" s="372"/>
      <c r="Y1373" s="374"/>
      <c r="Z1373" s="373"/>
      <c r="AA1373" s="373"/>
      <c r="AB1373" s="373"/>
      <c r="AC1373" s="373"/>
      <c r="AD1373" s="373"/>
      <c r="AE1373" s="373"/>
      <c r="AF1373" s="373"/>
      <c r="AG1373" s="386"/>
      <c r="AH1373" s="346" t="s">
        <v>473</v>
      </c>
      <c r="AI1373" s="347" t="s">
        <v>491</v>
      </c>
      <c r="AJ1373" s="378"/>
      <c r="AK1373" s="379"/>
      <c r="AL1373" s="346" t="s">
        <v>473</v>
      </c>
      <c r="AM1373" s="347" t="s">
        <v>491</v>
      </c>
      <c r="AN1373" s="378"/>
      <c r="AO1373" s="379"/>
    </row>
    <row r="1374" spans="1:41" ht="18.75" hidden="1" customHeight="1" x14ac:dyDescent="0.4">
      <c r="A1374" s="324" t="s">
        <v>462</v>
      </c>
      <c r="B1374" s="324" t="s">
        <v>462</v>
      </c>
      <c r="C1374" s="324" t="s">
        <v>462</v>
      </c>
      <c r="D1374" s="324" t="s">
        <v>462</v>
      </c>
      <c r="E1374" s="324" t="s">
        <v>462</v>
      </c>
      <c r="F1374" s="324" t="s">
        <v>462</v>
      </c>
      <c r="G1374" s="324" t="s">
        <v>163</v>
      </c>
      <c r="H1374" s="324" t="s">
        <v>462</v>
      </c>
      <c r="I1374" s="324" t="s">
        <v>462</v>
      </c>
      <c r="J1374" s="365"/>
      <c r="K1374" s="366"/>
      <c r="L1374" s="420"/>
      <c r="M1374" s="369"/>
      <c r="N1374" s="349"/>
      <c r="O1374" s="369"/>
      <c r="P1374" s="494"/>
      <c r="Q1374" s="370" t="s">
        <v>488</v>
      </c>
      <c r="R1374" s="371" t="s">
        <v>473</v>
      </c>
      <c r="S1374" s="372" t="s">
        <v>489</v>
      </c>
      <c r="T1374" s="373"/>
      <c r="U1374" s="374"/>
      <c r="V1374" s="375" t="s">
        <v>473</v>
      </c>
      <c r="W1374" s="372" t="s">
        <v>490</v>
      </c>
      <c r="X1374" s="376"/>
      <c r="Y1374" s="376"/>
      <c r="Z1374" s="373"/>
      <c r="AA1374" s="373"/>
      <c r="AB1374" s="373"/>
      <c r="AC1374" s="373"/>
      <c r="AD1374" s="373"/>
      <c r="AE1374" s="373"/>
      <c r="AF1374" s="373"/>
      <c r="AG1374" s="386"/>
      <c r="AH1374" s="383"/>
      <c r="AI1374" s="378"/>
      <c r="AJ1374" s="378"/>
      <c r="AK1374" s="379"/>
      <c r="AL1374" s="383"/>
      <c r="AM1374" s="378"/>
      <c r="AN1374" s="378"/>
      <c r="AO1374" s="379"/>
    </row>
    <row r="1375" spans="1:41" ht="19.5" hidden="1" customHeight="1" x14ac:dyDescent="0.4">
      <c r="A1375" s="324" t="s">
        <v>462</v>
      </c>
      <c r="B1375" s="324" t="s">
        <v>462</v>
      </c>
      <c r="C1375" s="324" t="s">
        <v>462</v>
      </c>
      <c r="D1375" s="324" t="s">
        <v>462</v>
      </c>
      <c r="E1375" s="324" t="s">
        <v>462</v>
      </c>
      <c r="F1375" s="324" t="s">
        <v>462</v>
      </c>
      <c r="G1375" s="324" t="s">
        <v>163</v>
      </c>
      <c r="H1375" s="324" t="s">
        <v>462</v>
      </c>
      <c r="I1375" s="324" t="s">
        <v>462</v>
      </c>
      <c r="J1375" s="365"/>
      <c r="K1375" s="366"/>
      <c r="L1375" s="367"/>
      <c r="M1375" s="368"/>
      <c r="N1375" s="349"/>
      <c r="O1375" s="369"/>
      <c r="P1375" s="380"/>
      <c r="Q1375" s="381" t="s">
        <v>492</v>
      </c>
      <c r="R1375" s="371" t="s">
        <v>473</v>
      </c>
      <c r="S1375" s="372" t="s">
        <v>489</v>
      </c>
      <c r="T1375" s="373"/>
      <c r="U1375" s="374"/>
      <c r="V1375" s="375" t="s">
        <v>473</v>
      </c>
      <c r="W1375" s="372" t="s">
        <v>493</v>
      </c>
      <c r="X1375" s="375"/>
      <c r="Y1375" s="372"/>
      <c r="Z1375" s="376"/>
      <c r="AA1375" s="376"/>
      <c r="AB1375" s="376"/>
      <c r="AC1375" s="376"/>
      <c r="AD1375" s="376"/>
      <c r="AE1375" s="376"/>
      <c r="AF1375" s="376"/>
      <c r="AG1375" s="382"/>
      <c r="AH1375" s="378"/>
      <c r="AI1375" s="378"/>
      <c r="AJ1375" s="378"/>
      <c r="AK1375" s="379"/>
      <c r="AL1375" s="383"/>
      <c r="AM1375" s="378"/>
      <c r="AN1375" s="378"/>
      <c r="AO1375" s="379"/>
    </row>
    <row r="1376" spans="1:41" ht="19.5" hidden="1" customHeight="1" x14ac:dyDescent="0.4">
      <c r="A1376" s="324" t="s">
        <v>462</v>
      </c>
      <c r="B1376" s="324" t="s">
        <v>462</v>
      </c>
      <c r="C1376" s="324" t="s">
        <v>462</v>
      </c>
      <c r="D1376" s="324" t="s">
        <v>462</v>
      </c>
      <c r="E1376" s="324" t="s">
        <v>462</v>
      </c>
      <c r="F1376" s="324" t="s">
        <v>462</v>
      </c>
      <c r="G1376" s="324" t="s">
        <v>163</v>
      </c>
      <c r="H1376" s="324" t="s">
        <v>462</v>
      </c>
      <c r="I1376" s="324" t="s">
        <v>462</v>
      </c>
      <c r="J1376" s="365"/>
      <c r="K1376" s="366"/>
      <c r="L1376" s="367"/>
      <c r="M1376" s="368"/>
      <c r="N1376" s="349"/>
      <c r="O1376" s="369"/>
      <c r="P1376" s="380"/>
      <c r="Q1376" s="381" t="s">
        <v>494</v>
      </c>
      <c r="R1376" s="371" t="s">
        <v>473</v>
      </c>
      <c r="S1376" s="372" t="s">
        <v>489</v>
      </c>
      <c r="T1376" s="373"/>
      <c r="U1376" s="374"/>
      <c r="V1376" s="375" t="s">
        <v>473</v>
      </c>
      <c r="W1376" s="372" t="s">
        <v>493</v>
      </c>
      <c r="X1376" s="375"/>
      <c r="Y1376" s="372"/>
      <c r="Z1376" s="376"/>
      <c r="AA1376" s="376"/>
      <c r="AB1376" s="376"/>
      <c r="AC1376" s="376"/>
      <c r="AD1376" s="376"/>
      <c r="AE1376" s="376"/>
      <c r="AF1376" s="376"/>
      <c r="AG1376" s="382"/>
      <c r="AH1376" s="378"/>
      <c r="AI1376" s="378"/>
      <c r="AJ1376" s="378"/>
      <c r="AK1376" s="379"/>
      <c r="AL1376" s="383"/>
      <c r="AM1376" s="378"/>
      <c r="AN1376" s="378"/>
      <c r="AO1376" s="379"/>
    </row>
    <row r="1377" spans="1:41" ht="18.75" hidden="1" customHeight="1" x14ac:dyDescent="0.4">
      <c r="A1377" s="324" t="s">
        <v>462</v>
      </c>
      <c r="B1377" s="324" t="s">
        <v>462</v>
      </c>
      <c r="C1377" s="324" t="s">
        <v>462</v>
      </c>
      <c r="D1377" s="324" t="s">
        <v>462</v>
      </c>
      <c r="E1377" s="324" t="s">
        <v>462</v>
      </c>
      <c r="F1377" s="324" t="s">
        <v>462</v>
      </c>
      <c r="G1377" s="324" t="s">
        <v>163</v>
      </c>
      <c r="H1377" s="324" t="s">
        <v>462</v>
      </c>
      <c r="I1377" s="324" t="s">
        <v>462</v>
      </c>
      <c r="J1377" s="365"/>
      <c r="K1377" s="366"/>
      <c r="L1377" s="420"/>
      <c r="M1377" s="369"/>
      <c r="N1377" s="349"/>
      <c r="O1377" s="369"/>
      <c r="P1377" s="494"/>
      <c r="Q1377" s="997" t="s">
        <v>809</v>
      </c>
      <c r="R1377" s="998" t="s">
        <v>473</v>
      </c>
      <c r="S1377" s="999" t="s">
        <v>484</v>
      </c>
      <c r="T1377" s="999"/>
      <c r="U1377" s="998" t="s">
        <v>473</v>
      </c>
      <c r="V1377" s="999" t="s">
        <v>499</v>
      </c>
      <c r="W1377" s="999"/>
      <c r="X1377" s="395"/>
      <c r="Y1377" s="395"/>
      <c r="Z1377" s="395"/>
      <c r="AA1377" s="395"/>
      <c r="AB1377" s="395"/>
      <c r="AC1377" s="395"/>
      <c r="AD1377" s="395"/>
      <c r="AE1377" s="395"/>
      <c r="AF1377" s="395"/>
      <c r="AG1377" s="440"/>
      <c r="AH1377" s="383"/>
      <c r="AI1377" s="378"/>
      <c r="AJ1377" s="378"/>
      <c r="AK1377" s="379"/>
      <c r="AL1377" s="383"/>
      <c r="AM1377" s="378"/>
      <c r="AN1377" s="378"/>
      <c r="AO1377" s="379"/>
    </row>
    <row r="1378" spans="1:41" ht="18.75" hidden="1" customHeight="1" x14ac:dyDescent="0.4">
      <c r="A1378" s="324" t="s">
        <v>462</v>
      </c>
      <c r="B1378" s="324" t="s">
        <v>462</v>
      </c>
      <c r="C1378" s="324" t="s">
        <v>462</v>
      </c>
      <c r="D1378" s="324" t="s">
        <v>462</v>
      </c>
      <c r="E1378" s="324" t="s">
        <v>462</v>
      </c>
      <c r="F1378" s="324" t="s">
        <v>462</v>
      </c>
      <c r="G1378" s="324" t="s">
        <v>163</v>
      </c>
      <c r="H1378" s="324" t="s">
        <v>462</v>
      </c>
      <c r="I1378" s="324" t="s">
        <v>462</v>
      </c>
      <c r="J1378" s="365"/>
      <c r="K1378" s="366"/>
      <c r="L1378" s="420"/>
      <c r="M1378" s="369"/>
      <c r="N1378" s="349"/>
      <c r="O1378" s="369"/>
      <c r="P1378" s="494"/>
      <c r="Q1378" s="997"/>
      <c r="R1378" s="998"/>
      <c r="S1378" s="999"/>
      <c r="T1378" s="999"/>
      <c r="U1378" s="998"/>
      <c r="V1378" s="999"/>
      <c r="W1378" s="999"/>
      <c r="X1378" s="388"/>
      <c r="Y1378" s="388"/>
      <c r="Z1378" s="388"/>
      <c r="AA1378" s="388"/>
      <c r="AB1378" s="388"/>
      <c r="AC1378" s="388"/>
      <c r="AD1378" s="388"/>
      <c r="AE1378" s="388"/>
      <c r="AF1378" s="388"/>
      <c r="AG1378" s="441"/>
      <c r="AH1378" s="383"/>
      <c r="AI1378" s="378"/>
      <c r="AJ1378" s="378"/>
      <c r="AK1378" s="379"/>
      <c r="AL1378" s="383"/>
      <c r="AM1378" s="378"/>
      <c r="AN1378" s="378"/>
      <c r="AO1378" s="379"/>
    </row>
    <row r="1379" spans="1:41" ht="18.75" hidden="1" customHeight="1" x14ac:dyDescent="0.4">
      <c r="A1379" s="324" t="s">
        <v>462</v>
      </c>
      <c r="B1379" s="324" t="s">
        <v>462</v>
      </c>
      <c r="C1379" s="324" t="s">
        <v>462</v>
      </c>
      <c r="D1379" s="324" t="s">
        <v>462</v>
      </c>
      <c r="E1379" s="324" t="s">
        <v>462</v>
      </c>
      <c r="F1379" s="324" t="s">
        <v>462</v>
      </c>
      <c r="G1379" s="324" t="s">
        <v>163</v>
      </c>
      <c r="H1379" s="324" t="s">
        <v>462</v>
      </c>
      <c r="I1379" s="324" t="s">
        <v>462</v>
      </c>
      <c r="J1379" s="365"/>
      <c r="K1379" s="366"/>
      <c r="L1379" s="420"/>
      <c r="M1379" s="369"/>
      <c r="N1379" s="349"/>
      <c r="O1379" s="369"/>
      <c r="P1379" s="494"/>
      <c r="Q1379" s="429" t="s">
        <v>810</v>
      </c>
      <c r="R1379" s="394" t="s">
        <v>473</v>
      </c>
      <c r="S1379" s="372" t="s">
        <v>484</v>
      </c>
      <c r="T1379" s="372"/>
      <c r="U1379" s="375" t="s">
        <v>473</v>
      </c>
      <c r="V1379" s="372" t="s">
        <v>496</v>
      </c>
      <c r="W1379" s="372"/>
      <c r="X1379" s="399" t="s">
        <v>473</v>
      </c>
      <c r="Y1379" s="372" t="s">
        <v>497</v>
      </c>
      <c r="Z1379" s="393"/>
      <c r="AA1379" s="393"/>
      <c r="AB1379" s="393"/>
      <c r="AC1379" s="393"/>
      <c r="AD1379" s="393"/>
      <c r="AE1379" s="393"/>
      <c r="AF1379" s="393"/>
      <c r="AG1379" s="436"/>
      <c r="AH1379" s="383"/>
      <c r="AI1379" s="378"/>
      <c r="AJ1379" s="378"/>
      <c r="AK1379" s="379"/>
      <c r="AL1379" s="383"/>
      <c r="AM1379" s="378"/>
      <c r="AN1379" s="378"/>
      <c r="AO1379" s="379"/>
    </row>
    <row r="1380" spans="1:41" ht="18.75" hidden="1" customHeight="1" x14ac:dyDescent="0.4">
      <c r="A1380" s="324" t="s">
        <v>462</v>
      </c>
      <c r="B1380" s="324" t="s">
        <v>462</v>
      </c>
      <c r="C1380" s="324" t="s">
        <v>462</v>
      </c>
      <c r="D1380" s="324" t="s">
        <v>462</v>
      </c>
      <c r="E1380" s="324" t="s">
        <v>462</v>
      </c>
      <c r="F1380" s="324" t="s">
        <v>462</v>
      </c>
      <c r="G1380" s="324" t="s">
        <v>163</v>
      </c>
      <c r="H1380" s="324" t="s">
        <v>462</v>
      </c>
      <c r="I1380" s="324" t="s">
        <v>462</v>
      </c>
      <c r="J1380" s="365"/>
      <c r="K1380" s="366"/>
      <c r="L1380" s="420"/>
      <c r="M1380" s="369"/>
      <c r="N1380" s="349"/>
      <c r="O1380" s="369"/>
      <c r="P1380" s="494"/>
      <c r="Q1380" s="429" t="s">
        <v>762</v>
      </c>
      <c r="R1380" s="371" t="s">
        <v>473</v>
      </c>
      <c r="S1380" s="372" t="s">
        <v>484</v>
      </c>
      <c r="T1380" s="373"/>
      <c r="U1380" s="375" t="s">
        <v>473</v>
      </c>
      <c r="V1380" s="372" t="s">
        <v>499</v>
      </c>
      <c r="W1380" s="393"/>
      <c r="X1380" s="393"/>
      <c r="Y1380" s="393"/>
      <c r="Z1380" s="393"/>
      <c r="AA1380" s="393"/>
      <c r="AB1380" s="393"/>
      <c r="AC1380" s="393"/>
      <c r="AD1380" s="393"/>
      <c r="AE1380" s="393"/>
      <c r="AF1380" s="393"/>
      <c r="AG1380" s="436"/>
      <c r="AH1380" s="383"/>
      <c r="AI1380" s="378"/>
      <c r="AJ1380" s="378"/>
      <c r="AK1380" s="379"/>
      <c r="AL1380" s="383"/>
      <c r="AM1380" s="378"/>
      <c r="AN1380" s="378"/>
      <c r="AO1380" s="379"/>
    </row>
    <row r="1381" spans="1:41" ht="18.75" hidden="1" customHeight="1" x14ac:dyDescent="0.4">
      <c r="A1381" s="324" t="s">
        <v>462</v>
      </c>
      <c r="B1381" s="324" t="s">
        <v>462</v>
      </c>
      <c r="C1381" s="324" t="s">
        <v>462</v>
      </c>
      <c r="D1381" s="324" t="s">
        <v>462</v>
      </c>
      <c r="E1381" s="324" t="s">
        <v>462</v>
      </c>
      <c r="F1381" s="324" t="s">
        <v>462</v>
      </c>
      <c r="G1381" s="324" t="s">
        <v>163</v>
      </c>
      <c r="H1381" s="324" t="s">
        <v>462</v>
      </c>
      <c r="I1381" s="324" t="s">
        <v>462</v>
      </c>
      <c r="J1381" s="365"/>
      <c r="K1381" s="366"/>
      <c r="L1381" s="420"/>
      <c r="M1381" s="369"/>
      <c r="N1381" s="349"/>
      <c r="O1381" s="369"/>
      <c r="P1381" s="494"/>
      <c r="Q1381" s="370" t="s">
        <v>822</v>
      </c>
      <c r="R1381" s="371" t="s">
        <v>473</v>
      </c>
      <c r="S1381" s="372" t="s">
        <v>552</v>
      </c>
      <c r="T1381" s="373"/>
      <c r="U1381" s="374"/>
      <c r="V1381" s="375" t="s">
        <v>473</v>
      </c>
      <c r="W1381" s="372" t="s">
        <v>553</v>
      </c>
      <c r="X1381" s="376"/>
      <c r="Y1381" s="376"/>
      <c r="Z1381" s="376"/>
      <c r="AA1381" s="376"/>
      <c r="AB1381" s="376"/>
      <c r="AC1381" s="376"/>
      <c r="AD1381" s="376"/>
      <c r="AE1381" s="376"/>
      <c r="AF1381" s="376"/>
      <c r="AG1381" s="382"/>
      <c r="AH1381" s="383"/>
      <c r="AI1381" s="378"/>
      <c r="AJ1381" s="378"/>
      <c r="AK1381" s="379"/>
      <c r="AL1381" s="383"/>
      <c r="AM1381" s="378"/>
      <c r="AN1381" s="378"/>
      <c r="AO1381" s="379"/>
    </row>
    <row r="1382" spans="1:41" ht="18.75" hidden="1" customHeight="1" x14ac:dyDescent="0.4">
      <c r="A1382" s="324" t="s">
        <v>462</v>
      </c>
      <c r="B1382" s="324" t="s">
        <v>462</v>
      </c>
      <c r="C1382" s="324" t="s">
        <v>462</v>
      </c>
      <c r="D1382" s="324" t="s">
        <v>462</v>
      </c>
      <c r="E1382" s="324" t="s">
        <v>462</v>
      </c>
      <c r="F1382" s="324" t="s">
        <v>462</v>
      </c>
      <c r="G1382" s="324" t="s">
        <v>163</v>
      </c>
      <c r="H1382" s="324" t="s">
        <v>462</v>
      </c>
      <c r="I1382" s="324" t="s">
        <v>462</v>
      </c>
      <c r="J1382" s="365"/>
      <c r="K1382" s="366"/>
      <c r="L1382" s="420"/>
      <c r="M1382" s="369"/>
      <c r="N1382" s="349"/>
      <c r="O1382" s="369"/>
      <c r="P1382" s="494"/>
      <c r="Q1382" s="429" t="s">
        <v>431</v>
      </c>
      <c r="R1382" s="394" t="s">
        <v>473</v>
      </c>
      <c r="S1382" s="372" t="s">
        <v>484</v>
      </c>
      <c r="T1382" s="372"/>
      <c r="U1382" s="375" t="s">
        <v>473</v>
      </c>
      <c r="V1382" s="372" t="s">
        <v>496</v>
      </c>
      <c r="W1382" s="372"/>
      <c r="X1382" s="399" t="s">
        <v>473</v>
      </c>
      <c r="Y1382" s="372" t="s">
        <v>497</v>
      </c>
      <c r="Z1382" s="393"/>
      <c r="AA1382" s="393"/>
      <c r="AB1382" s="393"/>
      <c r="AC1382" s="393"/>
      <c r="AD1382" s="393"/>
      <c r="AE1382" s="393"/>
      <c r="AF1382" s="393"/>
      <c r="AG1382" s="436"/>
      <c r="AH1382" s="383"/>
      <c r="AI1382" s="378"/>
      <c r="AJ1382" s="378"/>
      <c r="AK1382" s="379"/>
      <c r="AL1382" s="383"/>
      <c r="AM1382" s="378"/>
      <c r="AN1382" s="378"/>
      <c r="AO1382" s="379"/>
    </row>
    <row r="1383" spans="1:41" ht="18.75" hidden="1" customHeight="1" x14ac:dyDescent="0.4">
      <c r="A1383" s="324" t="s">
        <v>462</v>
      </c>
      <c r="B1383" s="324" t="s">
        <v>462</v>
      </c>
      <c r="C1383" s="324" t="s">
        <v>462</v>
      </c>
      <c r="D1383" s="324" t="s">
        <v>462</v>
      </c>
      <c r="E1383" s="324" t="s">
        <v>462</v>
      </c>
      <c r="F1383" s="324" t="s">
        <v>462</v>
      </c>
      <c r="G1383" s="324" t="s">
        <v>163</v>
      </c>
      <c r="H1383" s="324" t="s">
        <v>462</v>
      </c>
      <c r="I1383" s="324" t="s">
        <v>462</v>
      </c>
      <c r="J1383" s="365"/>
      <c r="K1383" s="366"/>
      <c r="L1383" s="420"/>
      <c r="M1383" s="346"/>
      <c r="N1383" s="349"/>
      <c r="O1383" s="369"/>
      <c r="P1383" s="494"/>
      <c r="Q1383" s="387" t="s">
        <v>582</v>
      </c>
      <c r="R1383" s="371" t="s">
        <v>473</v>
      </c>
      <c r="S1383" s="372" t="s">
        <v>484</v>
      </c>
      <c r="T1383" s="372"/>
      <c r="U1383" s="375" t="s">
        <v>473</v>
      </c>
      <c r="V1383" s="372" t="s">
        <v>496</v>
      </c>
      <c r="W1383" s="372"/>
      <c r="X1383" s="375" t="s">
        <v>473</v>
      </c>
      <c r="Y1383" s="372" t="s">
        <v>497</v>
      </c>
      <c r="Z1383" s="373"/>
      <c r="AA1383" s="373"/>
      <c r="AB1383" s="373"/>
      <c r="AC1383" s="373"/>
      <c r="AD1383" s="373"/>
      <c r="AE1383" s="373"/>
      <c r="AF1383" s="373"/>
      <c r="AG1383" s="386"/>
      <c r="AH1383" s="383"/>
      <c r="AI1383" s="378"/>
      <c r="AJ1383" s="378"/>
      <c r="AK1383" s="379"/>
      <c r="AL1383" s="383"/>
      <c r="AM1383" s="378"/>
      <c r="AN1383" s="378"/>
      <c r="AO1383" s="379"/>
    </row>
    <row r="1384" spans="1:41" ht="18.75" hidden="1" customHeight="1" x14ac:dyDescent="0.4">
      <c r="A1384" s="324" t="s">
        <v>462</v>
      </c>
      <c r="B1384" s="324" t="s">
        <v>462</v>
      </c>
      <c r="C1384" s="324" t="s">
        <v>462</v>
      </c>
      <c r="D1384" s="324" t="s">
        <v>462</v>
      </c>
      <c r="E1384" s="324" t="s">
        <v>462</v>
      </c>
      <c r="F1384" s="324" t="s">
        <v>462</v>
      </c>
      <c r="G1384" s="324" t="s">
        <v>163</v>
      </c>
      <c r="H1384" s="324" t="s">
        <v>462</v>
      </c>
      <c r="I1384" s="324" t="s">
        <v>462</v>
      </c>
      <c r="J1384" s="346" t="s">
        <v>473</v>
      </c>
      <c r="K1384" s="366">
        <v>37</v>
      </c>
      <c r="L1384" s="420" t="s">
        <v>823</v>
      </c>
      <c r="M1384" s="346" t="s">
        <v>473</v>
      </c>
      <c r="N1384" s="349" t="s">
        <v>659</v>
      </c>
      <c r="O1384" s="369"/>
      <c r="P1384" s="494"/>
      <c r="Q1384" s="385" t="s">
        <v>509</v>
      </c>
      <c r="R1384" s="371" t="s">
        <v>473</v>
      </c>
      <c r="S1384" s="372" t="s">
        <v>484</v>
      </c>
      <c r="T1384" s="373"/>
      <c r="U1384" s="375" t="s">
        <v>473</v>
      </c>
      <c r="V1384" s="372" t="s">
        <v>499</v>
      </c>
      <c r="W1384" s="393"/>
      <c r="X1384" s="393"/>
      <c r="Y1384" s="393"/>
      <c r="Z1384" s="393"/>
      <c r="AA1384" s="393"/>
      <c r="AB1384" s="393"/>
      <c r="AC1384" s="393"/>
      <c r="AD1384" s="393"/>
      <c r="AE1384" s="393"/>
      <c r="AF1384" s="393"/>
      <c r="AG1384" s="436"/>
      <c r="AH1384" s="383"/>
      <c r="AI1384" s="378"/>
      <c r="AJ1384" s="378"/>
      <c r="AK1384" s="379"/>
      <c r="AL1384" s="383"/>
      <c r="AM1384" s="378"/>
      <c r="AN1384" s="378"/>
      <c r="AO1384" s="379"/>
    </row>
    <row r="1385" spans="1:41" ht="18.75" hidden="1" customHeight="1" x14ac:dyDescent="0.4">
      <c r="A1385" s="324" t="s">
        <v>462</v>
      </c>
      <c r="B1385" s="324" t="s">
        <v>462</v>
      </c>
      <c r="C1385" s="324" t="s">
        <v>462</v>
      </c>
      <c r="D1385" s="324" t="s">
        <v>462</v>
      </c>
      <c r="E1385" s="324" t="s">
        <v>462</v>
      </c>
      <c r="F1385" s="324" t="s">
        <v>462</v>
      </c>
      <c r="G1385" s="324" t="s">
        <v>163</v>
      </c>
      <c r="H1385" s="324" t="s">
        <v>462</v>
      </c>
      <c r="I1385" s="324" t="s">
        <v>462</v>
      </c>
      <c r="J1385" s="365"/>
      <c r="K1385" s="366"/>
      <c r="L1385" s="420" t="s">
        <v>824</v>
      </c>
      <c r="M1385" s="346" t="s">
        <v>473</v>
      </c>
      <c r="N1385" s="349" t="s">
        <v>660</v>
      </c>
      <c r="O1385" s="369"/>
      <c r="P1385" s="349"/>
      <c r="Q1385" s="387" t="s">
        <v>517</v>
      </c>
      <c r="R1385" s="371" t="s">
        <v>473</v>
      </c>
      <c r="S1385" s="372" t="s">
        <v>484</v>
      </c>
      <c r="T1385" s="372"/>
      <c r="U1385" s="375" t="s">
        <v>473</v>
      </c>
      <c r="V1385" s="388" t="s">
        <v>499</v>
      </c>
      <c r="W1385" s="372"/>
      <c r="X1385" s="372"/>
      <c r="Y1385" s="372"/>
      <c r="Z1385" s="373"/>
      <c r="AA1385" s="373"/>
      <c r="AB1385" s="373"/>
      <c r="AC1385" s="373"/>
      <c r="AD1385" s="373"/>
      <c r="AE1385" s="373"/>
      <c r="AF1385" s="373"/>
      <c r="AG1385" s="386"/>
      <c r="AH1385" s="383"/>
      <c r="AI1385" s="378"/>
      <c r="AJ1385" s="378"/>
      <c r="AK1385" s="379"/>
      <c r="AL1385" s="383"/>
      <c r="AM1385" s="378"/>
      <c r="AN1385" s="378"/>
      <c r="AO1385" s="379"/>
    </row>
    <row r="1386" spans="1:41" ht="18.75" hidden="1" customHeight="1" x14ac:dyDescent="0.4">
      <c r="A1386" s="324" t="s">
        <v>462</v>
      </c>
      <c r="B1386" s="324" t="s">
        <v>462</v>
      </c>
      <c r="C1386" s="324" t="s">
        <v>462</v>
      </c>
      <c r="D1386" s="324" t="s">
        <v>462</v>
      </c>
      <c r="E1386" s="324" t="s">
        <v>462</v>
      </c>
      <c r="F1386" s="324" t="s">
        <v>462</v>
      </c>
      <c r="G1386" s="324" t="s">
        <v>163</v>
      </c>
      <c r="H1386" s="324" t="s">
        <v>462</v>
      </c>
      <c r="I1386" s="324" t="s">
        <v>462</v>
      </c>
      <c r="J1386" s="365"/>
      <c r="K1386" s="366"/>
      <c r="L1386" s="389"/>
      <c r="M1386" s="346" t="s">
        <v>473</v>
      </c>
      <c r="N1386" s="349" t="s">
        <v>819</v>
      </c>
      <c r="O1386" s="369"/>
      <c r="P1386" s="349"/>
      <c r="Q1386" s="387" t="s">
        <v>520</v>
      </c>
      <c r="R1386" s="371" t="s">
        <v>473</v>
      </c>
      <c r="S1386" s="372" t="s">
        <v>484</v>
      </c>
      <c r="T1386" s="372"/>
      <c r="U1386" s="375" t="s">
        <v>473</v>
      </c>
      <c r="V1386" s="388" t="s">
        <v>499</v>
      </c>
      <c r="W1386" s="372"/>
      <c r="X1386" s="372"/>
      <c r="Y1386" s="372"/>
      <c r="Z1386" s="373"/>
      <c r="AA1386" s="373"/>
      <c r="AB1386" s="373"/>
      <c r="AC1386" s="373"/>
      <c r="AD1386" s="373"/>
      <c r="AE1386" s="373"/>
      <c r="AF1386" s="373"/>
      <c r="AG1386" s="386"/>
      <c r="AH1386" s="383"/>
      <c r="AI1386" s="378"/>
      <c r="AJ1386" s="378"/>
      <c r="AK1386" s="379"/>
      <c r="AL1386" s="383"/>
      <c r="AM1386" s="378"/>
      <c r="AN1386" s="378"/>
      <c r="AO1386" s="379"/>
    </row>
    <row r="1387" spans="1:41" ht="18.75" hidden="1" customHeight="1" x14ac:dyDescent="0.4">
      <c r="A1387" s="324" t="s">
        <v>462</v>
      </c>
      <c r="B1387" s="324" t="s">
        <v>462</v>
      </c>
      <c r="C1387" s="324" t="s">
        <v>462</v>
      </c>
      <c r="D1387" s="324" t="s">
        <v>462</v>
      </c>
      <c r="E1387" s="324" t="s">
        <v>462</v>
      </c>
      <c r="F1387" s="324" t="s">
        <v>462</v>
      </c>
      <c r="G1387" s="324" t="s">
        <v>163</v>
      </c>
      <c r="H1387" s="324" t="s">
        <v>462</v>
      </c>
      <c r="I1387" s="324" t="s">
        <v>462</v>
      </c>
      <c r="J1387" s="365"/>
      <c r="K1387" s="366"/>
      <c r="L1387" s="420"/>
      <c r="M1387" s="346" t="s">
        <v>473</v>
      </c>
      <c r="N1387" s="349" t="s">
        <v>820</v>
      </c>
      <c r="O1387" s="369"/>
      <c r="P1387" s="494"/>
      <c r="Q1387" s="390" t="s">
        <v>522</v>
      </c>
      <c r="R1387" s="371" t="s">
        <v>473</v>
      </c>
      <c r="S1387" s="372" t="s">
        <v>484</v>
      </c>
      <c r="T1387" s="372"/>
      <c r="U1387" s="375" t="s">
        <v>473</v>
      </c>
      <c r="V1387" s="372" t="s">
        <v>496</v>
      </c>
      <c r="W1387" s="372"/>
      <c r="X1387" s="375" t="s">
        <v>473</v>
      </c>
      <c r="Y1387" s="372" t="s">
        <v>497</v>
      </c>
      <c r="Z1387" s="376"/>
      <c r="AA1387" s="376"/>
      <c r="AB1387" s="376"/>
      <c r="AC1387" s="376"/>
      <c r="AD1387" s="391"/>
      <c r="AE1387" s="391"/>
      <c r="AF1387" s="391"/>
      <c r="AG1387" s="392"/>
      <c r="AH1387" s="383"/>
      <c r="AI1387" s="378"/>
      <c r="AJ1387" s="378"/>
      <c r="AK1387" s="379"/>
      <c r="AL1387" s="383"/>
      <c r="AM1387" s="378"/>
      <c r="AN1387" s="378"/>
      <c r="AO1387" s="379"/>
    </row>
    <row r="1388" spans="1:41" ht="18.75" hidden="1" customHeight="1" x14ac:dyDescent="0.4">
      <c r="A1388" s="324" t="s">
        <v>462</v>
      </c>
      <c r="B1388" s="324" t="s">
        <v>462</v>
      </c>
      <c r="C1388" s="324" t="s">
        <v>462</v>
      </c>
      <c r="D1388" s="324" t="s">
        <v>462</v>
      </c>
      <c r="E1388" s="324" t="s">
        <v>462</v>
      </c>
      <c r="F1388" s="324" t="s">
        <v>462</v>
      </c>
      <c r="G1388" s="324" t="s">
        <v>163</v>
      </c>
      <c r="H1388" s="324" t="s">
        <v>462</v>
      </c>
      <c r="I1388" s="324" t="s">
        <v>462</v>
      </c>
      <c r="J1388" s="365"/>
      <c r="K1388" s="366"/>
      <c r="L1388" s="420"/>
      <c r="M1388" s="369"/>
      <c r="N1388" s="349"/>
      <c r="O1388" s="369"/>
      <c r="P1388" s="494"/>
      <c r="Q1388" s="429" t="s">
        <v>444</v>
      </c>
      <c r="R1388" s="371" t="s">
        <v>473</v>
      </c>
      <c r="S1388" s="372" t="s">
        <v>484</v>
      </c>
      <c r="T1388" s="372"/>
      <c r="U1388" s="375" t="s">
        <v>473</v>
      </c>
      <c r="V1388" s="372" t="s">
        <v>525</v>
      </c>
      <c r="W1388" s="372"/>
      <c r="X1388" s="375" t="s">
        <v>473</v>
      </c>
      <c r="Y1388" s="372" t="s">
        <v>587</v>
      </c>
      <c r="Z1388" s="393"/>
      <c r="AA1388" s="375" t="s">
        <v>473</v>
      </c>
      <c r="AB1388" s="372" t="s">
        <v>526</v>
      </c>
      <c r="AC1388" s="393"/>
      <c r="AD1388" s="393"/>
      <c r="AE1388" s="393"/>
      <c r="AF1388" s="393"/>
      <c r="AG1388" s="436"/>
      <c r="AH1388" s="383"/>
      <c r="AI1388" s="378"/>
      <c r="AJ1388" s="378"/>
      <c r="AK1388" s="379"/>
      <c r="AL1388" s="383"/>
      <c r="AM1388" s="378"/>
      <c r="AN1388" s="378"/>
      <c r="AO1388" s="379"/>
    </row>
    <row r="1389" spans="1:41" ht="18.75" hidden="1" customHeight="1" x14ac:dyDescent="0.4">
      <c r="A1389" s="324" t="s">
        <v>462</v>
      </c>
      <c r="B1389" s="324" t="s">
        <v>462</v>
      </c>
      <c r="C1389" s="324" t="s">
        <v>462</v>
      </c>
      <c r="D1389" s="324" t="s">
        <v>462</v>
      </c>
      <c r="E1389" s="324" t="s">
        <v>462</v>
      </c>
      <c r="F1389" s="324" t="s">
        <v>462</v>
      </c>
      <c r="G1389" s="324" t="s">
        <v>163</v>
      </c>
      <c r="H1389" s="324" t="s">
        <v>462</v>
      </c>
      <c r="I1389" s="324" t="s">
        <v>462</v>
      </c>
      <c r="J1389" s="365"/>
      <c r="K1389" s="366"/>
      <c r="L1389" s="367"/>
      <c r="M1389" s="368"/>
      <c r="N1389" s="349"/>
      <c r="O1389" s="369"/>
      <c r="P1389" s="380"/>
      <c r="Q1389" s="1000" t="s">
        <v>527</v>
      </c>
      <c r="R1389" s="394" t="s">
        <v>473</v>
      </c>
      <c r="S1389" s="395" t="s">
        <v>484</v>
      </c>
      <c r="T1389" s="395"/>
      <c r="U1389" s="396"/>
      <c r="V1389" s="397"/>
      <c r="W1389" s="397"/>
      <c r="X1389" s="396"/>
      <c r="Y1389" s="397"/>
      <c r="Z1389" s="398"/>
      <c r="AA1389" s="396"/>
      <c r="AB1389" s="397"/>
      <c r="AC1389" s="398"/>
      <c r="AD1389" s="399" t="s">
        <v>473</v>
      </c>
      <c r="AE1389" s="395" t="s">
        <v>528</v>
      </c>
      <c r="AF1389" s="391"/>
      <c r="AG1389" s="392"/>
      <c r="AH1389" s="448"/>
      <c r="AI1389" s="448"/>
      <c r="AJ1389" s="448"/>
      <c r="AK1389" s="379"/>
      <c r="AL1389" s="383"/>
      <c r="AM1389" s="448"/>
      <c r="AN1389" s="448"/>
      <c r="AO1389" s="379"/>
    </row>
    <row r="1390" spans="1:41" ht="18.75" hidden="1" customHeight="1" x14ac:dyDescent="0.4">
      <c r="A1390" s="324" t="s">
        <v>462</v>
      </c>
      <c r="B1390" s="324" t="s">
        <v>462</v>
      </c>
      <c r="C1390" s="324" t="s">
        <v>462</v>
      </c>
      <c r="D1390" s="324" t="s">
        <v>462</v>
      </c>
      <c r="E1390" s="324" t="s">
        <v>462</v>
      </c>
      <c r="F1390" s="324" t="s">
        <v>462</v>
      </c>
      <c r="G1390" s="324" t="s">
        <v>163</v>
      </c>
      <c r="H1390" s="324" t="s">
        <v>462</v>
      </c>
      <c r="I1390" s="324" t="s">
        <v>462</v>
      </c>
      <c r="J1390" s="365"/>
      <c r="K1390" s="366"/>
      <c r="L1390" s="367"/>
      <c r="M1390" s="368"/>
      <c r="N1390" s="349"/>
      <c r="O1390" s="369"/>
      <c r="P1390" s="380"/>
      <c r="Q1390" s="1000"/>
      <c r="R1390" s="346" t="s">
        <v>473</v>
      </c>
      <c r="S1390" s="447" t="s">
        <v>529</v>
      </c>
      <c r="T1390" s="447"/>
      <c r="U1390" s="449"/>
      <c r="V1390" s="449" t="s">
        <v>473</v>
      </c>
      <c r="W1390" s="447" t="s">
        <v>530</v>
      </c>
      <c r="X1390" s="449"/>
      <c r="Y1390" s="449"/>
      <c r="Z1390" s="449" t="s">
        <v>473</v>
      </c>
      <c r="AA1390" s="447" t="s">
        <v>531</v>
      </c>
      <c r="AB1390" s="450"/>
      <c r="AC1390" s="447"/>
      <c r="AD1390" s="449" t="s">
        <v>473</v>
      </c>
      <c r="AE1390" s="447" t="s">
        <v>532</v>
      </c>
      <c r="AF1390" s="451"/>
      <c r="AG1390" s="401"/>
      <c r="AH1390" s="448"/>
      <c r="AI1390" s="448"/>
      <c r="AJ1390" s="448"/>
      <c r="AK1390" s="379"/>
      <c r="AL1390" s="383"/>
      <c r="AM1390" s="448"/>
      <c r="AN1390" s="448"/>
      <c r="AO1390" s="379"/>
    </row>
    <row r="1391" spans="1:41" ht="18.75" hidden="1" customHeight="1" x14ac:dyDescent="0.4">
      <c r="A1391" s="324" t="s">
        <v>462</v>
      </c>
      <c r="B1391" s="324" t="s">
        <v>462</v>
      </c>
      <c r="C1391" s="324" t="s">
        <v>462</v>
      </c>
      <c r="D1391" s="324" t="s">
        <v>462</v>
      </c>
      <c r="E1391" s="324" t="s">
        <v>462</v>
      </c>
      <c r="F1391" s="324" t="s">
        <v>462</v>
      </c>
      <c r="G1391" s="324" t="s">
        <v>163</v>
      </c>
      <c r="H1391" s="324" t="s">
        <v>462</v>
      </c>
      <c r="I1391" s="324" t="s">
        <v>462</v>
      </c>
      <c r="J1391" s="365"/>
      <c r="K1391" s="366"/>
      <c r="L1391" s="367"/>
      <c r="M1391" s="368"/>
      <c r="N1391" s="349"/>
      <c r="O1391" s="369"/>
      <c r="P1391" s="380"/>
      <c r="Q1391" s="1000"/>
      <c r="R1391" s="346" t="s">
        <v>473</v>
      </c>
      <c r="S1391" s="447" t="s">
        <v>533</v>
      </c>
      <c r="T1391" s="447"/>
      <c r="U1391" s="449"/>
      <c r="V1391" s="449" t="s">
        <v>473</v>
      </c>
      <c r="W1391" s="447" t="s">
        <v>534</v>
      </c>
      <c r="X1391" s="449"/>
      <c r="Y1391" s="449"/>
      <c r="Z1391" s="449" t="s">
        <v>473</v>
      </c>
      <c r="AA1391" s="447" t="s">
        <v>535</v>
      </c>
      <c r="AB1391" s="450"/>
      <c r="AC1391" s="447"/>
      <c r="AD1391" s="449" t="s">
        <v>473</v>
      </c>
      <c r="AE1391" s="447" t="s">
        <v>536</v>
      </c>
      <c r="AF1391" s="451"/>
      <c r="AG1391" s="401"/>
      <c r="AH1391" s="448"/>
      <c r="AI1391" s="448"/>
      <c r="AJ1391" s="448"/>
      <c r="AK1391" s="379"/>
      <c r="AL1391" s="383"/>
      <c r="AM1391" s="448"/>
      <c r="AN1391" s="448"/>
      <c r="AO1391" s="379"/>
    </row>
    <row r="1392" spans="1:41" ht="18.75" hidden="1" customHeight="1" x14ac:dyDescent="0.4">
      <c r="A1392" s="324" t="s">
        <v>462</v>
      </c>
      <c r="B1392" s="324" t="s">
        <v>462</v>
      </c>
      <c r="C1392" s="324" t="s">
        <v>462</v>
      </c>
      <c r="D1392" s="324" t="s">
        <v>462</v>
      </c>
      <c r="E1392" s="324" t="s">
        <v>462</v>
      </c>
      <c r="F1392" s="324" t="s">
        <v>462</v>
      </c>
      <c r="G1392" s="324" t="s">
        <v>163</v>
      </c>
      <c r="H1392" s="324" t="s">
        <v>462</v>
      </c>
      <c r="I1392" s="324" t="s">
        <v>462</v>
      </c>
      <c r="J1392" s="365"/>
      <c r="K1392" s="366"/>
      <c r="L1392" s="367"/>
      <c r="M1392" s="368"/>
      <c r="N1392" s="349"/>
      <c r="O1392" s="369"/>
      <c r="P1392" s="380"/>
      <c r="Q1392" s="1000"/>
      <c r="R1392" s="346" t="s">
        <v>473</v>
      </c>
      <c r="S1392" s="447" t="s">
        <v>537</v>
      </c>
      <c r="T1392" s="447"/>
      <c r="U1392" s="449"/>
      <c r="V1392" s="449" t="s">
        <v>473</v>
      </c>
      <c r="W1392" s="447" t="s">
        <v>538</v>
      </c>
      <c r="X1392" s="449"/>
      <c r="Y1392" s="449"/>
      <c r="Z1392" s="449" t="s">
        <v>473</v>
      </c>
      <c r="AA1392" s="447" t="s">
        <v>539</v>
      </c>
      <c r="AB1392" s="450"/>
      <c r="AC1392" s="447"/>
      <c r="AD1392" s="449" t="s">
        <v>473</v>
      </c>
      <c r="AE1392" s="447" t="s">
        <v>540</v>
      </c>
      <c r="AF1392" s="451"/>
      <c r="AG1392" s="401"/>
      <c r="AH1392" s="448"/>
      <c r="AI1392" s="448"/>
      <c r="AJ1392" s="448"/>
      <c r="AK1392" s="379"/>
      <c r="AL1392" s="383"/>
      <c r="AM1392" s="448"/>
      <c r="AN1392" s="448"/>
      <c r="AO1392" s="379"/>
    </row>
    <row r="1393" spans="1:41" ht="18.75" hidden="1" customHeight="1" x14ac:dyDescent="0.4">
      <c r="A1393" s="324" t="s">
        <v>462</v>
      </c>
      <c r="B1393" s="337" t="s">
        <v>462</v>
      </c>
      <c r="C1393" s="337" t="s">
        <v>462</v>
      </c>
      <c r="D1393" s="337" t="s">
        <v>462</v>
      </c>
      <c r="E1393" s="337" t="s">
        <v>462</v>
      </c>
      <c r="F1393" s="337" t="s">
        <v>462</v>
      </c>
      <c r="G1393" s="337" t="s">
        <v>163</v>
      </c>
      <c r="H1393" s="337" t="s">
        <v>462</v>
      </c>
      <c r="I1393" s="337" t="s">
        <v>462</v>
      </c>
      <c r="J1393" s="365"/>
      <c r="K1393" s="366"/>
      <c r="L1393" s="367"/>
      <c r="M1393" s="368"/>
      <c r="N1393" s="349"/>
      <c r="O1393" s="369"/>
      <c r="P1393" s="380"/>
      <c r="Q1393" s="1000"/>
      <c r="R1393" s="346" t="s">
        <v>473</v>
      </c>
      <c r="S1393" s="447" t="s">
        <v>541</v>
      </c>
      <c r="T1393" s="447"/>
      <c r="U1393" s="449"/>
      <c r="V1393" s="449" t="s">
        <v>473</v>
      </c>
      <c r="W1393" s="447" t="s">
        <v>542</v>
      </c>
      <c r="X1393" s="449"/>
      <c r="Y1393" s="449"/>
      <c r="Z1393" s="449" t="s">
        <v>473</v>
      </c>
      <c r="AA1393" s="447" t="s">
        <v>543</v>
      </c>
      <c r="AB1393" s="450"/>
      <c r="AC1393" s="447"/>
      <c r="AD1393" s="449" t="s">
        <v>473</v>
      </c>
      <c r="AE1393" s="447" t="s">
        <v>544</v>
      </c>
      <c r="AF1393" s="451"/>
      <c r="AG1393" s="401"/>
      <c r="AH1393" s="448"/>
      <c r="AI1393" s="448"/>
      <c r="AJ1393" s="448"/>
      <c r="AK1393" s="379"/>
      <c r="AL1393" s="383"/>
      <c r="AM1393" s="448"/>
      <c r="AN1393" s="448"/>
      <c r="AO1393" s="379"/>
    </row>
    <row r="1394" spans="1:41" ht="18.75" hidden="1" customHeight="1" x14ac:dyDescent="0.4">
      <c r="A1394" s="344" t="s">
        <v>462</v>
      </c>
      <c r="B1394" s="344" t="s">
        <v>462</v>
      </c>
      <c r="C1394" s="344" t="s">
        <v>462</v>
      </c>
      <c r="D1394" s="344" t="s">
        <v>462</v>
      </c>
      <c r="E1394" s="344" t="s">
        <v>462</v>
      </c>
      <c r="F1394" s="344" t="s">
        <v>462</v>
      </c>
      <c r="G1394" s="344" t="s">
        <v>163</v>
      </c>
      <c r="H1394" s="344" t="s">
        <v>462</v>
      </c>
      <c r="I1394" s="344" t="s">
        <v>462</v>
      </c>
      <c r="J1394" s="402"/>
      <c r="K1394" s="403"/>
      <c r="L1394" s="404"/>
      <c r="M1394" s="405"/>
      <c r="N1394" s="406"/>
      <c r="O1394" s="407"/>
      <c r="P1394" s="408"/>
      <c r="Q1394" s="1001"/>
      <c r="R1394" s="409" t="s">
        <v>473</v>
      </c>
      <c r="S1394" s="410" t="s">
        <v>545</v>
      </c>
      <c r="T1394" s="410"/>
      <c r="U1394" s="411"/>
      <c r="V1394" s="411"/>
      <c r="W1394" s="410"/>
      <c r="X1394" s="411"/>
      <c r="Y1394" s="411"/>
      <c r="Z1394" s="411"/>
      <c r="AA1394" s="410"/>
      <c r="AB1394" s="412"/>
      <c r="AC1394" s="410"/>
      <c r="AD1394" s="411"/>
      <c r="AE1394" s="410"/>
      <c r="AF1394" s="413"/>
      <c r="AG1394" s="414"/>
      <c r="AH1394" s="415"/>
      <c r="AI1394" s="415"/>
      <c r="AJ1394" s="415"/>
      <c r="AK1394" s="416"/>
      <c r="AL1394" s="417"/>
      <c r="AM1394" s="415"/>
      <c r="AN1394" s="415"/>
      <c r="AO1394" s="416"/>
    </row>
    <row r="1395" spans="1:41" ht="18.75" hidden="1" customHeight="1" x14ac:dyDescent="0.4">
      <c r="A1395" s="324" t="s">
        <v>462</v>
      </c>
      <c r="B1395" s="324" t="s">
        <v>462</v>
      </c>
      <c r="C1395" s="324" t="s">
        <v>462</v>
      </c>
      <c r="D1395" s="324" t="s">
        <v>462</v>
      </c>
      <c r="E1395" s="324" t="s">
        <v>462</v>
      </c>
      <c r="F1395" s="324" t="s">
        <v>462</v>
      </c>
      <c r="G1395" s="324" t="s">
        <v>163</v>
      </c>
      <c r="H1395" s="324" t="s">
        <v>462</v>
      </c>
      <c r="I1395" s="324" t="s">
        <v>462</v>
      </c>
      <c r="J1395" s="350"/>
      <c r="K1395" s="351"/>
      <c r="L1395" s="418"/>
      <c r="M1395" s="354"/>
      <c r="N1395" s="342"/>
      <c r="O1395" s="462"/>
      <c r="P1395" s="499"/>
      <c r="Q1395" s="493" t="s">
        <v>548</v>
      </c>
      <c r="R1395" s="356" t="s">
        <v>473</v>
      </c>
      <c r="S1395" s="357" t="s">
        <v>549</v>
      </c>
      <c r="T1395" s="361"/>
      <c r="U1395" s="358"/>
      <c r="V1395" s="359" t="s">
        <v>473</v>
      </c>
      <c r="W1395" s="357" t="s">
        <v>550</v>
      </c>
      <c r="X1395" s="424"/>
      <c r="Y1395" s="424"/>
      <c r="Z1395" s="424"/>
      <c r="AA1395" s="424"/>
      <c r="AB1395" s="424"/>
      <c r="AC1395" s="424"/>
      <c r="AD1395" s="424"/>
      <c r="AE1395" s="424"/>
      <c r="AF1395" s="424"/>
      <c r="AG1395" s="435"/>
      <c r="AH1395" s="363" t="s">
        <v>473</v>
      </c>
      <c r="AI1395" s="340" t="s">
        <v>487</v>
      </c>
      <c r="AJ1395" s="340"/>
      <c r="AK1395" s="364"/>
      <c r="AL1395" s="363" t="s">
        <v>473</v>
      </c>
      <c r="AM1395" s="340" t="s">
        <v>487</v>
      </c>
      <c r="AN1395" s="340"/>
      <c r="AO1395" s="364"/>
    </row>
    <row r="1396" spans="1:41" ht="18.75" hidden="1" customHeight="1" x14ac:dyDescent="0.4">
      <c r="A1396" s="324" t="s">
        <v>462</v>
      </c>
      <c r="B1396" s="324" t="s">
        <v>462</v>
      </c>
      <c r="C1396" s="324" t="s">
        <v>462</v>
      </c>
      <c r="D1396" s="324" t="s">
        <v>462</v>
      </c>
      <c r="E1396" s="324" t="s">
        <v>462</v>
      </c>
      <c r="F1396" s="324" t="s">
        <v>462</v>
      </c>
      <c r="G1396" s="324" t="s">
        <v>163</v>
      </c>
      <c r="H1396" s="324" t="s">
        <v>462</v>
      </c>
      <c r="I1396" s="324" t="s">
        <v>462</v>
      </c>
      <c r="J1396" s="365"/>
      <c r="K1396" s="366"/>
      <c r="L1396" s="420"/>
      <c r="M1396" s="369"/>
      <c r="N1396" s="349"/>
      <c r="O1396" s="464"/>
      <c r="P1396" s="500"/>
      <c r="Q1396" s="429" t="s">
        <v>483</v>
      </c>
      <c r="R1396" s="371" t="s">
        <v>473</v>
      </c>
      <c r="S1396" s="372" t="s">
        <v>484</v>
      </c>
      <c r="T1396" s="372"/>
      <c r="U1396" s="374"/>
      <c r="V1396" s="375" t="s">
        <v>473</v>
      </c>
      <c r="W1396" s="372" t="s">
        <v>808</v>
      </c>
      <c r="X1396" s="372"/>
      <c r="Y1396" s="374"/>
      <c r="Z1396" s="373"/>
      <c r="AA1396" s="373"/>
      <c r="AB1396" s="373"/>
      <c r="AC1396" s="373"/>
      <c r="AD1396" s="373"/>
      <c r="AE1396" s="373"/>
      <c r="AF1396" s="373"/>
      <c r="AG1396" s="386"/>
      <c r="AH1396" s="346" t="s">
        <v>473</v>
      </c>
      <c r="AI1396" s="447" t="s">
        <v>491</v>
      </c>
      <c r="AJ1396" s="448"/>
      <c r="AK1396" s="379"/>
      <c r="AL1396" s="346" t="s">
        <v>473</v>
      </c>
      <c r="AM1396" s="447" t="s">
        <v>491</v>
      </c>
      <c r="AN1396" s="448"/>
      <c r="AO1396" s="379"/>
    </row>
    <row r="1397" spans="1:41" ht="19.5" hidden="1" customHeight="1" x14ac:dyDescent="0.4">
      <c r="A1397" s="324" t="s">
        <v>462</v>
      </c>
      <c r="B1397" s="324" t="s">
        <v>462</v>
      </c>
      <c r="C1397" s="324" t="s">
        <v>462</v>
      </c>
      <c r="D1397" s="324" t="s">
        <v>462</v>
      </c>
      <c r="E1397" s="324" t="s">
        <v>462</v>
      </c>
      <c r="F1397" s="324" t="s">
        <v>462</v>
      </c>
      <c r="G1397" s="324" t="s">
        <v>163</v>
      </c>
      <c r="H1397" s="324" t="s">
        <v>462</v>
      </c>
      <c r="I1397" s="324" t="s">
        <v>462</v>
      </c>
      <c r="J1397" s="365"/>
      <c r="K1397" s="366"/>
      <c r="L1397" s="367"/>
      <c r="M1397" s="368"/>
      <c r="N1397" s="349"/>
      <c r="O1397" s="369"/>
      <c r="P1397" s="380"/>
      <c r="Q1397" s="381" t="s">
        <v>492</v>
      </c>
      <c r="R1397" s="371" t="s">
        <v>473</v>
      </c>
      <c r="S1397" s="372" t="s">
        <v>489</v>
      </c>
      <c r="T1397" s="373"/>
      <c r="U1397" s="374"/>
      <c r="V1397" s="375" t="s">
        <v>473</v>
      </c>
      <c r="W1397" s="372" t="s">
        <v>493</v>
      </c>
      <c r="X1397" s="375"/>
      <c r="Y1397" s="372"/>
      <c r="Z1397" s="376"/>
      <c r="AA1397" s="376"/>
      <c r="AB1397" s="376"/>
      <c r="AC1397" s="376"/>
      <c r="AD1397" s="376"/>
      <c r="AE1397" s="376"/>
      <c r="AF1397" s="376"/>
      <c r="AG1397" s="382"/>
      <c r="AH1397" s="448"/>
      <c r="AI1397" s="448"/>
      <c r="AJ1397" s="448"/>
      <c r="AK1397" s="379"/>
      <c r="AL1397" s="383"/>
      <c r="AM1397" s="448"/>
      <c r="AN1397" s="448"/>
      <c r="AO1397" s="379"/>
    </row>
    <row r="1398" spans="1:41" ht="19.5" hidden="1" customHeight="1" x14ac:dyDescent="0.4">
      <c r="A1398" s="324" t="s">
        <v>462</v>
      </c>
      <c r="B1398" s="324" t="s">
        <v>462</v>
      </c>
      <c r="C1398" s="324" t="s">
        <v>462</v>
      </c>
      <c r="D1398" s="324" t="s">
        <v>462</v>
      </c>
      <c r="E1398" s="324" t="s">
        <v>462</v>
      </c>
      <c r="F1398" s="324" t="s">
        <v>462</v>
      </c>
      <c r="G1398" s="324" t="s">
        <v>163</v>
      </c>
      <c r="H1398" s="324" t="s">
        <v>462</v>
      </c>
      <c r="I1398" s="324" t="s">
        <v>462</v>
      </c>
      <c r="J1398" s="365"/>
      <c r="K1398" s="366"/>
      <c r="L1398" s="367"/>
      <c r="M1398" s="368"/>
      <c r="N1398" s="349"/>
      <c r="O1398" s="369"/>
      <c r="P1398" s="380"/>
      <c r="Q1398" s="381" t="s">
        <v>494</v>
      </c>
      <c r="R1398" s="371" t="s">
        <v>473</v>
      </c>
      <c r="S1398" s="372" t="s">
        <v>489</v>
      </c>
      <c r="T1398" s="373"/>
      <c r="U1398" s="374"/>
      <c r="V1398" s="375" t="s">
        <v>473</v>
      </c>
      <c r="W1398" s="372" t="s">
        <v>493</v>
      </c>
      <c r="X1398" s="375"/>
      <c r="Y1398" s="372"/>
      <c r="Z1398" s="376"/>
      <c r="AA1398" s="376"/>
      <c r="AB1398" s="376"/>
      <c r="AC1398" s="376"/>
      <c r="AD1398" s="376"/>
      <c r="AE1398" s="376"/>
      <c r="AF1398" s="376"/>
      <c r="AG1398" s="382"/>
      <c r="AH1398" s="448"/>
      <c r="AI1398" s="448"/>
      <c r="AJ1398" s="448"/>
      <c r="AK1398" s="379"/>
      <c r="AL1398" s="383"/>
      <c r="AM1398" s="448"/>
      <c r="AN1398" s="448"/>
      <c r="AO1398" s="379"/>
    </row>
    <row r="1399" spans="1:41" ht="18.75" hidden="1" customHeight="1" x14ac:dyDescent="0.4">
      <c r="A1399" s="324" t="s">
        <v>462</v>
      </c>
      <c r="B1399" s="324" t="s">
        <v>462</v>
      </c>
      <c r="C1399" s="324" t="s">
        <v>462</v>
      </c>
      <c r="D1399" s="324" t="s">
        <v>462</v>
      </c>
      <c r="E1399" s="324" t="s">
        <v>462</v>
      </c>
      <c r="F1399" s="324" t="s">
        <v>462</v>
      </c>
      <c r="G1399" s="324" t="s">
        <v>163</v>
      </c>
      <c r="H1399" s="324" t="s">
        <v>462</v>
      </c>
      <c r="I1399" s="324" t="s">
        <v>462</v>
      </c>
      <c r="J1399" s="365"/>
      <c r="K1399" s="366"/>
      <c r="L1399" s="420"/>
      <c r="M1399" s="369"/>
      <c r="N1399" s="349"/>
      <c r="O1399" s="464"/>
      <c r="P1399" s="500"/>
      <c r="Q1399" s="997" t="s">
        <v>809</v>
      </c>
      <c r="R1399" s="998" t="s">
        <v>473</v>
      </c>
      <c r="S1399" s="999" t="s">
        <v>484</v>
      </c>
      <c r="T1399" s="999"/>
      <c r="U1399" s="998" t="s">
        <v>473</v>
      </c>
      <c r="V1399" s="999" t="s">
        <v>499</v>
      </c>
      <c r="W1399" s="999"/>
      <c r="X1399" s="395"/>
      <c r="Y1399" s="395"/>
      <c r="Z1399" s="395"/>
      <c r="AA1399" s="395"/>
      <c r="AB1399" s="395"/>
      <c r="AC1399" s="395"/>
      <c r="AD1399" s="395"/>
      <c r="AE1399" s="395"/>
      <c r="AF1399" s="395"/>
      <c r="AG1399" s="440"/>
      <c r="AH1399" s="383"/>
      <c r="AI1399" s="448"/>
      <c r="AJ1399" s="448"/>
      <c r="AK1399" s="379"/>
      <c r="AL1399" s="383"/>
      <c r="AM1399" s="448"/>
      <c r="AN1399" s="448"/>
      <c r="AO1399" s="379"/>
    </row>
    <row r="1400" spans="1:41" ht="18.75" hidden="1" customHeight="1" x14ac:dyDescent="0.4">
      <c r="A1400" s="324" t="s">
        <v>462</v>
      </c>
      <c r="B1400" s="324" t="s">
        <v>462</v>
      </c>
      <c r="C1400" s="324" t="s">
        <v>462</v>
      </c>
      <c r="D1400" s="324" t="s">
        <v>462</v>
      </c>
      <c r="E1400" s="324" t="s">
        <v>462</v>
      </c>
      <c r="F1400" s="324" t="s">
        <v>462</v>
      </c>
      <c r="G1400" s="324" t="s">
        <v>163</v>
      </c>
      <c r="H1400" s="324" t="s">
        <v>462</v>
      </c>
      <c r="I1400" s="324" t="s">
        <v>462</v>
      </c>
      <c r="J1400" s="365"/>
      <c r="K1400" s="366"/>
      <c r="L1400" s="389"/>
      <c r="M1400" s="425"/>
      <c r="N1400" s="349"/>
      <c r="O1400" s="464"/>
      <c r="P1400" s="500"/>
      <c r="Q1400" s="997"/>
      <c r="R1400" s="998"/>
      <c r="S1400" s="999"/>
      <c r="T1400" s="999"/>
      <c r="U1400" s="998"/>
      <c r="V1400" s="999"/>
      <c r="W1400" s="999"/>
      <c r="X1400" s="388"/>
      <c r="Y1400" s="388"/>
      <c r="Z1400" s="388"/>
      <c r="AA1400" s="388"/>
      <c r="AB1400" s="388"/>
      <c r="AC1400" s="388"/>
      <c r="AD1400" s="388"/>
      <c r="AE1400" s="388"/>
      <c r="AF1400" s="388"/>
      <c r="AG1400" s="441"/>
      <c r="AH1400" s="383"/>
      <c r="AI1400" s="448"/>
      <c r="AJ1400" s="448"/>
      <c r="AK1400" s="379"/>
      <c r="AL1400" s="383"/>
      <c r="AM1400" s="448"/>
      <c r="AN1400" s="448"/>
      <c r="AO1400" s="379"/>
    </row>
    <row r="1401" spans="1:41" ht="18.75" hidden="1" customHeight="1" x14ac:dyDescent="0.4">
      <c r="A1401" s="324" t="s">
        <v>462</v>
      </c>
      <c r="B1401" s="324" t="s">
        <v>462</v>
      </c>
      <c r="C1401" s="324" t="s">
        <v>462</v>
      </c>
      <c r="D1401" s="324" t="s">
        <v>462</v>
      </c>
      <c r="E1401" s="324" t="s">
        <v>462</v>
      </c>
      <c r="F1401" s="324" t="s">
        <v>462</v>
      </c>
      <c r="G1401" s="324" t="s">
        <v>163</v>
      </c>
      <c r="H1401" s="324" t="s">
        <v>462</v>
      </c>
      <c r="I1401" s="324" t="s">
        <v>462</v>
      </c>
      <c r="J1401" s="365"/>
      <c r="K1401" s="366"/>
      <c r="L1401" s="389"/>
      <c r="M1401" s="425"/>
      <c r="N1401" s="349"/>
      <c r="O1401" s="464"/>
      <c r="P1401" s="500"/>
      <c r="Q1401" s="429" t="s">
        <v>810</v>
      </c>
      <c r="R1401" s="394" t="s">
        <v>473</v>
      </c>
      <c r="S1401" s="372" t="s">
        <v>484</v>
      </c>
      <c r="T1401" s="372"/>
      <c r="U1401" s="375" t="s">
        <v>473</v>
      </c>
      <c r="V1401" s="372" t="s">
        <v>496</v>
      </c>
      <c r="W1401" s="372"/>
      <c r="X1401" s="399" t="s">
        <v>473</v>
      </c>
      <c r="Y1401" s="372" t="s">
        <v>497</v>
      </c>
      <c r="Z1401" s="393"/>
      <c r="AA1401" s="393"/>
      <c r="AB1401" s="393"/>
      <c r="AC1401" s="393"/>
      <c r="AD1401" s="393"/>
      <c r="AE1401" s="393"/>
      <c r="AF1401" s="393"/>
      <c r="AG1401" s="436"/>
      <c r="AH1401" s="383"/>
      <c r="AI1401" s="378"/>
      <c r="AJ1401" s="378"/>
      <c r="AK1401" s="379"/>
      <c r="AL1401" s="383"/>
      <c r="AM1401" s="378"/>
      <c r="AN1401" s="378"/>
      <c r="AO1401" s="379"/>
    </row>
    <row r="1402" spans="1:41" ht="18.75" hidden="1" customHeight="1" x14ac:dyDescent="0.4">
      <c r="A1402" s="324" t="s">
        <v>462</v>
      </c>
      <c r="B1402" s="324" t="s">
        <v>462</v>
      </c>
      <c r="C1402" s="324" t="s">
        <v>462</v>
      </c>
      <c r="D1402" s="324" t="s">
        <v>462</v>
      </c>
      <c r="E1402" s="324" t="s">
        <v>462</v>
      </c>
      <c r="F1402" s="324" t="s">
        <v>462</v>
      </c>
      <c r="G1402" s="324" t="s">
        <v>163</v>
      </c>
      <c r="H1402" s="324" t="s">
        <v>462</v>
      </c>
      <c r="I1402" s="324" t="s">
        <v>462</v>
      </c>
      <c r="J1402" s="365"/>
      <c r="K1402" s="366"/>
      <c r="L1402" s="389"/>
      <c r="M1402" s="425"/>
      <c r="N1402" s="349"/>
      <c r="O1402" s="464"/>
      <c r="P1402" s="500"/>
      <c r="Q1402" s="429" t="s">
        <v>762</v>
      </c>
      <c r="R1402" s="371" t="s">
        <v>473</v>
      </c>
      <c r="S1402" s="372" t="s">
        <v>484</v>
      </c>
      <c r="T1402" s="373"/>
      <c r="U1402" s="375" t="s">
        <v>473</v>
      </c>
      <c r="V1402" s="372" t="s">
        <v>499</v>
      </c>
      <c r="W1402" s="393"/>
      <c r="X1402" s="393"/>
      <c r="Y1402" s="393"/>
      <c r="Z1402" s="393"/>
      <c r="AA1402" s="393"/>
      <c r="AB1402" s="393"/>
      <c r="AC1402" s="393"/>
      <c r="AD1402" s="393"/>
      <c r="AE1402" s="393"/>
      <c r="AF1402" s="393"/>
      <c r="AG1402" s="436"/>
      <c r="AH1402" s="383"/>
      <c r="AI1402" s="378"/>
      <c r="AJ1402" s="378"/>
      <c r="AK1402" s="379"/>
      <c r="AL1402" s="383"/>
      <c r="AM1402" s="378"/>
      <c r="AN1402" s="378"/>
      <c r="AO1402" s="379"/>
    </row>
    <row r="1403" spans="1:41" ht="18.75" hidden="1" customHeight="1" x14ac:dyDescent="0.4">
      <c r="A1403" s="324" t="s">
        <v>462</v>
      </c>
      <c r="B1403" s="324" t="s">
        <v>462</v>
      </c>
      <c r="C1403" s="324" t="s">
        <v>462</v>
      </c>
      <c r="D1403" s="324" t="s">
        <v>462</v>
      </c>
      <c r="E1403" s="324" t="s">
        <v>462</v>
      </c>
      <c r="F1403" s="324" t="s">
        <v>462</v>
      </c>
      <c r="G1403" s="324" t="s">
        <v>163</v>
      </c>
      <c r="H1403" s="324" t="s">
        <v>462</v>
      </c>
      <c r="I1403" s="324" t="s">
        <v>462</v>
      </c>
      <c r="J1403" s="365"/>
      <c r="K1403" s="366"/>
      <c r="L1403" s="389"/>
      <c r="M1403" s="425"/>
      <c r="N1403" s="349"/>
      <c r="O1403" s="369"/>
      <c r="P1403" s="349"/>
      <c r="Q1403" s="387" t="s">
        <v>517</v>
      </c>
      <c r="R1403" s="371" t="s">
        <v>473</v>
      </c>
      <c r="S1403" s="372" t="s">
        <v>484</v>
      </c>
      <c r="T1403" s="372"/>
      <c r="U1403" s="375" t="s">
        <v>473</v>
      </c>
      <c r="V1403" s="388" t="s">
        <v>499</v>
      </c>
      <c r="W1403" s="372"/>
      <c r="X1403" s="372"/>
      <c r="Y1403" s="372"/>
      <c r="Z1403" s="373"/>
      <c r="AA1403" s="373"/>
      <c r="AB1403" s="373"/>
      <c r="AC1403" s="373"/>
      <c r="AD1403" s="373"/>
      <c r="AE1403" s="373"/>
      <c r="AF1403" s="373"/>
      <c r="AG1403" s="386"/>
      <c r="AH1403" s="383"/>
      <c r="AI1403" s="378"/>
      <c r="AJ1403" s="378"/>
      <c r="AK1403" s="379"/>
      <c r="AL1403" s="383"/>
      <c r="AM1403" s="378"/>
      <c r="AN1403" s="378"/>
      <c r="AO1403" s="379"/>
    </row>
    <row r="1404" spans="1:41" ht="18.75" hidden="1" customHeight="1" x14ac:dyDescent="0.4">
      <c r="A1404" s="324" t="s">
        <v>462</v>
      </c>
      <c r="B1404" s="324" t="s">
        <v>462</v>
      </c>
      <c r="C1404" s="324" t="s">
        <v>462</v>
      </c>
      <c r="D1404" s="324" t="s">
        <v>462</v>
      </c>
      <c r="E1404" s="324" t="s">
        <v>462</v>
      </c>
      <c r="F1404" s="324" t="s">
        <v>462</v>
      </c>
      <c r="G1404" s="324" t="s">
        <v>163</v>
      </c>
      <c r="H1404" s="324" t="s">
        <v>462</v>
      </c>
      <c r="I1404" s="324" t="s">
        <v>462</v>
      </c>
      <c r="J1404" s="365"/>
      <c r="K1404" s="366"/>
      <c r="L1404" s="420" t="s">
        <v>823</v>
      </c>
      <c r="M1404" s="346" t="s">
        <v>473</v>
      </c>
      <c r="N1404" s="349" t="s">
        <v>659</v>
      </c>
      <c r="O1404" s="369"/>
      <c r="P1404" s="349"/>
      <c r="Q1404" s="387" t="s">
        <v>520</v>
      </c>
      <c r="R1404" s="371" t="s">
        <v>473</v>
      </c>
      <c r="S1404" s="372" t="s">
        <v>484</v>
      </c>
      <c r="T1404" s="372"/>
      <c r="U1404" s="375" t="s">
        <v>473</v>
      </c>
      <c r="V1404" s="388" t="s">
        <v>499</v>
      </c>
      <c r="W1404" s="372"/>
      <c r="X1404" s="372"/>
      <c r="Y1404" s="372"/>
      <c r="Z1404" s="373"/>
      <c r="AA1404" s="373"/>
      <c r="AB1404" s="373"/>
      <c r="AC1404" s="373"/>
      <c r="AD1404" s="373"/>
      <c r="AE1404" s="373"/>
      <c r="AF1404" s="373"/>
      <c r="AG1404" s="386"/>
      <c r="AH1404" s="383"/>
      <c r="AI1404" s="378"/>
      <c r="AJ1404" s="378"/>
      <c r="AK1404" s="379"/>
      <c r="AL1404" s="383"/>
      <c r="AM1404" s="378"/>
      <c r="AN1404" s="378"/>
      <c r="AO1404" s="379"/>
    </row>
    <row r="1405" spans="1:41" ht="18.75" hidden="1" customHeight="1" x14ac:dyDescent="0.4">
      <c r="A1405" s="324" t="s">
        <v>462</v>
      </c>
      <c r="B1405" s="324" t="s">
        <v>462</v>
      </c>
      <c r="C1405" s="324" t="s">
        <v>462</v>
      </c>
      <c r="D1405" s="324" t="s">
        <v>462</v>
      </c>
      <c r="E1405" s="324" t="s">
        <v>462</v>
      </c>
      <c r="F1405" s="324" t="s">
        <v>462</v>
      </c>
      <c r="G1405" s="324" t="s">
        <v>163</v>
      </c>
      <c r="H1405" s="324" t="s">
        <v>462</v>
      </c>
      <c r="I1405" s="324" t="s">
        <v>462</v>
      </c>
      <c r="J1405" s="346" t="s">
        <v>473</v>
      </c>
      <c r="K1405" s="366">
        <v>39</v>
      </c>
      <c r="L1405" s="420" t="s">
        <v>824</v>
      </c>
      <c r="M1405" s="346" t="s">
        <v>473</v>
      </c>
      <c r="N1405" s="349" t="s">
        <v>660</v>
      </c>
      <c r="O1405" s="464"/>
      <c r="P1405" s="500"/>
      <c r="Q1405" s="390" t="s">
        <v>522</v>
      </c>
      <c r="R1405" s="371" t="s">
        <v>473</v>
      </c>
      <c r="S1405" s="372" t="s">
        <v>484</v>
      </c>
      <c r="T1405" s="372"/>
      <c r="U1405" s="375" t="s">
        <v>473</v>
      </c>
      <c r="V1405" s="372" t="s">
        <v>496</v>
      </c>
      <c r="W1405" s="372"/>
      <c r="X1405" s="375" t="s">
        <v>473</v>
      </c>
      <c r="Y1405" s="372" t="s">
        <v>497</v>
      </c>
      <c r="Z1405" s="376"/>
      <c r="AA1405" s="376"/>
      <c r="AB1405" s="376"/>
      <c r="AC1405" s="376"/>
      <c r="AD1405" s="391"/>
      <c r="AE1405" s="391"/>
      <c r="AF1405" s="391"/>
      <c r="AG1405" s="392"/>
      <c r="AH1405" s="383"/>
      <c r="AI1405" s="378"/>
      <c r="AJ1405" s="378"/>
      <c r="AK1405" s="379"/>
      <c r="AL1405" s="383"/>
      <c r="AM1405" s="378"/>
      <c r="AN1405" s="378"/>
      <c r="AO1405" s="379"/>
    </row>
    <row r="1406" spans="1:41" ht="18.75" hidden="1" customHeight="1" x14ac:dyDescent="0.4">
      <c r="A1406" s="324" t="s">
        <v>462</v>
      </c>
      <c r="B1406" s="324" t="s">
        <v>462</v>
      </c>
      <c r="C1406" s="324" t="s">
        <v>462</v>
      </c>
      <c r="D1406" s="324" t="s">
        <v>462</v>
      </c>
      <c r="E1406" s="324" t="s">
        <v>462</v>
      </c>
      <c r="F1406" s="324" t="s">
        <v>462</v>
      </c>
      <c r="G1406" s="324" t="s">
        <v>163</v>
      </c>
      <c r="H1406" s="324" t="s">
        <v>462</v>
      </c>
      <c r="I1406" s="324" t="s">
        <v>462</v>
      </c>
      <c r="J1406" s="365"/>
      <c r="K1406" s="366"/>
      <c r="L1406" s="420" t="s">
        <v>821</v>
      </c>
      <c r="M1406" s="346" t="s">
        <v>473</v>
      </c>
      <c r="N1406" s="349" t="s">
        <v>819</v>
      </c>
      <c r="O1406" s="464"/>
      <c r="P1406" s="500"/>
      <c r="Q1406" s="429" t="s">
        <v>444</v>
      </c>
      <c r="R1406" s="371" t="s">
        <v>473</v>
      </c>
      <c r="S1406" s="372" t="s">
        <v>484</v>
      </c>
      <c r="T1406" s="372"/>
      <c r="U1406" s="375" t="s">
        <v>473</v>
      </c>
      <c r="V1406" s="372" t="s">
        <v>525</v>
      </c>
      <c r="W1406" s="372"/>
      <c r="X1406" s="375" t="s">
        <v>473</v>
      </c>
      <c r="Y1406" s="372" t="s">
        <v>587</v>
      </c>
      <c r="Z1406" s="393"/>
      <c r="AA1406" s="375" t="s">
        <v>473</v>
      </c>
      <c r="AB1406" s="372" t="s">
        <v>526</v>
      </c>
      <c r="AC1406" s="393"/>
      <c r="AD1406" s="393"/>
      <c r="AE1406" s="393"/>
      <c r="AF1406" s="393"/>
      <c r="AG1406" s="436"/>
      <c r="AH1406" s="383"/>
      <c r="AI1406" s="378"/>
      <c r="AJ1406" s="378"/>
      <c r="AK1406" s="379"/>
      <c r="AL1406" s="383"/>
      <c r="AM1406" s="378"/>
      <c r="AN1406" s="378"/>
      <c r="AO1406" s="379"/>
    </row>
    <row r="1407" spans="1:41" ht="18.75" hidden="1" customHeight="1" x14ac:dyDescent="0.4">
      <c r="A1407" s="324" t="s">
        <v>462</v>
      </c>
      <c r="B1407" s="324" t="s">
        <v>462</v>
      </c>
      <c r="C1407" s="324" t="s">
        <v>462</v>
      </c>
      <c r="D1407" s="324" t="s">
        <v>462</v>
      </c>
      <c r="E1407" s="324" t="s">
        <v>462</v>
      </c>
      <c r="F1407" s="324" t="s">
        <v>462</v>
      </c>
      <c r="G1407" s="324" t="s">
        <v>163</v>
      </c>
      <c r="H1407" s="324" t="s">
        <v>462</v>
      </c>
      <c r="I1407" s="324" t="s">
        <v>462</v>
      </c>
      <c r="J1407" s="365"/>
      <c r="K1407" s="366"/>
      <c r="L1407" s="367"/>
      <c r="M1407" s="346" t="s">
        <v>473</v>
      </c>
      <c r="N1407" s="349" t="s">
        <v>820</v>
      </c>
      <c r="O1407" s="369"/>
      <c r="P1407" s="380"/>
      <c r="Q1407" s="1000" t="s">
        <v>527</v>
      </c>
      <c r="R1407" s="394" t="s">
        <v>473</v>
      </c>
      <c r="S1407" s="395" t="s">
        <v>484</v>
      </c>
      <c r="T1407" s="395"/>
      <c r="U1407" s="396"/>
      <c r="V1407" s="397"/>
      <c r="W1407" s="397"/>
      <c r="X1407" s="396"/>
      <c r="Y1407" s="397"/>
      <c r="Z1407" s="398"/>
      <c r="AA1407" s="396"/>
      <c r="AB1407" s="397"/>
      <c r="AC1407" s="398"/>
      <c r="AD1407" s="399" t="s">
        <v>473</v>
      </c>
      <c r="AE1407" s="395" t="s">
        <v>528</v>
      </c>
      <c r="AF1407" s="391"/>
      <c r="AG1407" s="392"/>
      <c r="AH1407" s="448"/>
      <c r="AI1407" s="448"/>
      <c r="AJ1407" s="448"/>
      <c r="AK1407" s="379"/>
      <c r="AL1407" s="383"/>
      <c r="AM1407" s="448"/>
      <c r="AN1407" s="448"/>
      <c r="AO1407" s="379"/>
    </row>
    <row r="1408" spans="1:41" ht="18.75" hidden="1" customHeight="1" x14ac:dyDescent="0.4">
      <c r="A1408" s="324" t="s">
        <v>462</v>
      </c>
      <c r="B1408" s="324" t="s">
        <v>462</v>
      </c>
      <c r="C1408" s="324" t="s">
        <v>462</v>
      </c>
      <c r="D1408" s="324" t="s">
        <v>462</v>
      </c>
      <c r="E1408" s="324" t="s">
        <v>462</v>
      </c>
      <c r="F1408" s="324" t="s">
        <v>462</v>
      </c>
      <c r="G1408" s="324" t="s">
        <v>163</v>
      </c>
      <c r="H1408" s="324" t="s">
        <v>462</v>
      </c>
      <c r="I1408" s="324" t="s">
        <v>462</v>
      </c>
      <c r="J1408" s="365"/>
      <c r="K1408" s="366"/>
      <c r="L1408" s="367"/>
      <c r="M1408" s="368"/>
      <c r="N1408" s="349"/>
      <c r="O1408" s="369"/>
      <c r="P1408" s="380"/>
      <c r="Q1408" s="1000"/>
      <c r="R1408" s="346" t="s">
        <v>473</v>
      </c>
      <c r="S1408" s="447" t="s">
        <v>529</v>
      </c>
      <c r="T1408" s="447"/>
      <c r="U1408" s="449"/>
      <c r="V1408" s="449" t="s">
        <v>473</v>
      </c>
      <c r="W1408" s="447" t="s">
        <v>530</v>
      </c>
      <c r="X1408" s="449"/>
      <c r="Y1408" s="449"/>
      <c r="Z1408" s="449" t="s">
        <v>473</v>
      </c>
      <c r="AA1408" s="447" t="s">
        <v>531</v>
      </c>
      <c r="AB1408" s="450"/>
      <c r="AC1408" s="447"/>
      <c r="AD1408" s="449" t="s">
        <v>473</v>
      </c>
      <c r="AE1408" s="447" t="s">
        <v>532</v>
      </c>
      <c r="AF1408" s="451"/>
      <c r="AG1408" s="401"/>
      <c r="AH1408" s="448"/>
      <c r="AI1408" s="448"/>
      <c r="AJ1408" s="448"/>
      <c r="AK1408" s="379"/>
      <c r="AL1408" s="383"/>
      <c r="AM1408" s="448"/>
      <c r="AN1408" s="448"/>
      <c r="AO1408" s="379"/>
    </row>
    <row r="1409" spans="1:41" ht="18.75" hidden="1" customHeight="1" x14ac:dyDescent="0.4">
      <c r="A1409" s="324" t="s">
        <v>462</v>
      </c>
      <c r="B1409" s="324" t="s">
        <v>462</v>
      </c>
      <c r="C1409" s="324" t="s">
        <v>462</v>
      </c>
      <c r="D1409" s="324" t="s">
        <v>462</v>
      </c>
      <c r="E1409" s="324" t="s">
        <v>462</v>
      </c>
      <c r="F1409" s="324" t="s">
        <v>462</v>
      </c>
      <c r="G1409" s="324" t="s">
        <v>163</v>
      </c>
      <c r="H1409" s="324" t="s">
        <v>462</v>
      </c>
      <c r="I1409" s="324" t="s">
        <v>462</v>
      </c>
      <c r="J1409" s="365"/>
      <c r="K1409" s="366"/>
      <c r="L1409" s="367"/>
      <c r="M1409" s="368"/>
      <c r="N1409" s="349"/>
      <c r="O1409" s="369"/>
      <c r="P1409" s="380"/>
      <c r="Q1409" s="1000"/>
      <c r="R1409" s="346" t="s">
        <v>473</v>
      </c>
      <c r="S1409" s="447" t="s">
        <v>533</v>
      </c>
      <c r="T1409" s="447"/>
      <c r="U1409" s="449"/>
      <c r="V1409" s="449" t="s">
        <v>473</v>
      </c>
      <c r="W1409" s="447" t="s">
        <v>534</v>
      </c>
      <c r="X1409" s="449"/>
      <c r="Y1409" s="449"/>
      <c r="Z1409" s="449" t="s">
        <v>473</v>
      </c>
      <c r="AA1409" s="447" t="s">
        <v>535</v>
      </c>
      <c r="AB1409" s="450"/>
      <c r="AC1409" s="447"/>
      <c r="AD1409" s="449" t="s">
        <v>473</v>
      </c>
      <c r="AE1409" s="447" t="s">
        <v>536</v>
      </c>
      <c r="AF1409" s="451"/>
      <c r="AG1409" s="401"/>
      <c r="AH1409" s="448"/>
      <c r="AI1409" s="448"/>
      <c r="AJ1409" s="448"/>
      <c r="AK1409" s="379"/>
      <c r="AL1409" s="383"/>
      <c r="AM1409" s="448"/>
      <c r="AN1409" s="448"/>
      <c r="AO1409" s="379"/>
    </row>
    <row r="1410" spans="1:41" ht="18.75" hidden="1" customHeight="1" x14ac:dyDescent="0.4">
      <c r="A1410" s="324" t="s">
        <v>462</v>
      </c>
      <c r="B1410" s="324" t="s">
        <v>462</v>
      </c>
      <c r="C1410" s="324" t="s">
        <v>462</v>
      </c>
      <c r="D1410" s="324" t="s">
        <v>462</v>
      </c>
      <c r="E1410" s="324" t="s">
        <v>462</v>
      </c>
      <c r="F1410" s="324" t="s">
        <v>462</v>
      </c>
      <c r="G1410" s="324" t="s">
        <v>163</v>
      </c>
      <c r="H1410" s="324" t="s">
        <v>462</v>
      </c>
      <c r="I1410" s="324" t="s">
        <v>462</v>
      </c>
      <c r="J1410" s="365"/>
      <c r="K1410" s="366"/>
      <c r="L1410" s="367"/>
      <c r="M1410" s="368"/>
      <c r="N1410" s="349"/>
      <c r="O1410" s="369"/>
      <c r="P1410" s="380"/>
      <c r="Q1410" s="1000"/>
      <c r="R1410" s="346" t="s">
        <v>473</v>
      </c>
      <c r="S1410" s="447" t="s">
        <v>537</v>
      </c>
      <c r="T1410" s="447"/>
      <c r="U1410" s="449"/>
      <c r="V1410" s="449" t="s">
        <v>473</v>
      </c>
      <c r="W1410" s="447" t="s">
        <v>538</v>
      </c>
      <c r="X1410" s="449"/>
      <c r="Y1410" s="449"/>
      <c r="Z1410" s="449" t="s">
        <v>473</v>
      </c>
      <c r="AA1410" s="447" t="s">
        <v>539</v>
      </c>
      <c r="AB1410" s="450"/>
      <c r="AC1410" s="447"/>
      <c r="AD1410" s="449" t="s">
        <v>473</v>
      </c>
      <c r="AE1410" s="447" t="s">
        <v>540</v>
      </c>
      <c r="AF1410" s="451"/>
      <c r="AG1410" s="401"/>
      <c r="AH1410" s="448"/>
      <c r="AI1410" s="448"/>
      <c r="AJ1410" s="448"/>
      <c r="AK1410" s="379"/>
      <c r="AL1410" s="383"/>
      <c r="AM1410" s="448"/>
      <c r="AN1410" s="448"/>
      <c r="AO1410" s="379"/>
    </row>
    <row r="1411" spans="1:41" ht="18.75" hidden="1" customHeight="1" x14ac:dyDescent="0.4">
      <c r="A1411" s="324" t="s">
        <v>462</v>
      </c>
      <c r="B1411" s="324" t="s">
        <v>462</v>
      </c>
      <c r="C1411" s="324" t="s">
        <v>462</v>
      </c>
      <c r="D1411" s="324" t="s">
        <v>462</v>
      </c>
      <c r="E1411" s="324" t="s">
        <v>462</v>
      </c>
      <c r="F1411" s="324" t="s">
        <v>462</v>
      </c>
      <c r="G1411" s="324" t="s">
        <v>163</v>
      </c>
      <c r="H1411" s="324" t="s">
        <v>462</v>
      </c>
      <c r="I1411" s="324" t="s">
        <v>462</v>
      </c>
      <c r="J1411" s="365"/>
      <c r="K1411" s="366"/>
      <c r="L1411" s="367"/>
      <c r="M1411" s="368"/>
      <c r="N1411" s="349"/>
      <c r="O1411" s="369"/>
      <c r="P1411" s="380"/>
      <c r="Q1411" s="1000"/>
      <c r="R1411" s="346" t="s">
        <v>473</v>
      </c>
      <c r="S1411" s="447" t="s">
        <v>541</v>
      </c>
      <c r="T1411" s="447"/>
      <c r="U1411" s="449"/>
      <c r="V1411" s="449" t="s">
        <v>473</v>
      </c>
      <c r="W1411" s="447" t="s">
        <v>542</v>
      </c>
      <c r="X1411" s="449"/>
      <c r="Y1411" s="449"/>
      <c r="Z1411" s="449" t="s">
        <v>473</v>
      </c>
      <c r="AA1411" s="447" t="s">
        <v>543</v>
      </c>
      <c r="AB1411" s="450"/>
      <c r="AC1411" s="447"/>
      <c r="AD1411" s="449" t="s">
        <v>473</v>
      </c>
      <c r="AE1411" s="447" t="s">
        <v>544</v>
      </c>
      <c r="AF1411" s="451"/>
      <c r="AG1411" s="401"/>
      <c r="AH1411" s="448"/>
      <c r="AI1411" s="448"/>
      <c r="AJ1411" s="448"/>
      <c r="AK1411" s="379"/>
      <c r="AL1411" s="383"/>
      <c r="AM1411" s="448"/>
      <c r="AN1411" s="448"/>
      <c r="AO1411" s="379"/>
    </row>
    <row r="1412" spans="1:41" ht="18.75" hidden="1" customHeight="1" x14ac:dyDescent="0.4">
      <c r="A1412" s="324" t="s">
        <v>462</v>
      </c>
      <c r="B1412" s="324" t="s">
        <v>462</v>
      </c>
      <c r="C1412" s="324" t="s">
        <v>462</v>
      </c>
      <c r="D1412" s="324" t="s">
        <v>462</v>
      </c>
      <c r="E1412" s="324" t="s">
        <v>462</v>
      </c>
      <c r="F1412" s="324" t="s">
        <v>462</v>
      </c>
      <c r="G1412" s="324" t="s">
        <v>163</v>
      </c>
      <c r="H1412" s="324" t="s">
        <v>462</v>
      </c>
      <c r="I1412" s="324" t="s">
        <v>462</v>
      </c>
      <c r="J1412" s="402"/>
      <c r="K1412" s="403"/>
      <c r="L1412" s="404"/>
      <c r="M1412" s="405"/>
      <c r="N1412" s="406"/>
      <c r="O1412" s="407"/>
      <c r="P1412" s="408"/>
      <c r="Q1412" s="1001"/>
      <c r="R1412" s="409" t="s">
        <v>473</v>
      </c>
      <c r="S1412" s="410" t="s">
        <v>545</v>
      </c>
      <c r="T1412" s="410"/>
      <c r="U1412" s="411"/>
      <c r="V1412" s="411"/>
      <c r="W1412" s="410"/>
      <c r="X1412" s="411"/>
      <c r="Y1412" s="411"/>
      <c r="Z1412" s="411"/>
      <c r="AA1412" s="410"/>
      <c r="AB1412" s="412"/>
      <c r="AC1412" s="410"/>
      <c r="AD1412" s="411"/>
      <c r="AE1412" s="410"/>
      <c r="AF1412" s="413"/>
      <c r="AG1412" s="414"/>
      <c r="AH1412" s="415"/>
      <c r="AI1412" s="415"/>
      <c r="AJ1412" s="415"/>
      <c r="AK1412" s="416"/>
      <c r="AL1412" s="417"/>
      <c r="AM1412" s="415"/>
      <c r="AN1412" s="415"/>
      <c r="AO1412" s="416"/>
    </row>
  </sheetData>
  <autoFilter ref="A1:I1412">
    <filterColumn colId="0">
      <filters>
        <filter val="○"/>
      </filters>
    </filterColumn>
  </autoFilter>
  <mergeCells count="534">
    <mergeCell ref="J3:AO3"/>
    <mergeCell ref="AB5:AE5"/>
    <mergeCell ref="J7:L7"/>
    <mergeCell ref="M7:N7"/>
    <mergeCell ref="O7:P7"/>
    <mergeCell ref="Q7:AG7"/>
    <mergeCell ref="AH7:AK7"/>
    <mergeCell ref="AL7:AO7"/>
    <mergeCell ref="Q28:Q33"/>
    <mergeCell ref="Q43:Q48"/>
    <mergeCell ref="Q87:Q92"/>
    <mergeCell ref="AL93:AO128"/>
    <mergeCell ref="Q94:Q96"/>
    <mergeCell ref="Q123:Q128"/>
    <mergeCell ref="J8:L9"/>
    <mergeCell ref="M8:N9"/>
    <mergeCell ref="O8:P9"/>
    <mergeCell ref="Q8:Q9"/>
    <mergeCell ref="AH8:AK9"/>
    <mergeCell ref="AL8:AO9"/>
    <mergeCell ref="AL129:AO167"/>
    <mergeCell ref="Q130:Q132"/>
    <mergeCell ref="Q151:Q152"/>
    <mergeCell ref="Q162:Q167"/>
    <mergeCell ref="AL168:AO196"/>
    <mergeCell ref="Q169:Q171"/>
    <mergeCell ref="Q177:Q178"/>
    <mergeCell ref="R177:R178"/>
    <mergeCell ref="S177:T178"/>
    <mergeCell ref="U177:U178"/>
    <mergeCell ref="V177:W178"/>
    <mergeCell ref="Q191:Q196"/>
    <mergeCell ref="Q197:Q198"/>
    <mergeCell ref="AL197:AO235"/>
    <mergeCell ref="Q199:Q200"/>
    <mergeCell ref="Q205:Q206"/>
    <mergeCell ref="R205:R206"/>
    <mergeCell ref="S205:T206"/>
    <mergeCell ref="U205:U206"/>
    <mergeCell ref="V205:W206"/>
    <mergeCell ref="V216:X217"/>
    <mergeCell ref="Y216:Y217"/>
    <mergeCell ref="Z216:AB217"/>
    <mergeCell ref="AC216:AC217"/>
    <mergeCell ref="AD216:AG217"/>
    <mergeCell ref="Q230:Q235"/>
    <mergeCell ref="Q212:Q213"/>
    <mergeCell ref="Q214:Q215"/>
    <mergeCell ref="Q216:Q217"/>
    <mergeCell ref="R216:R217"/>
    <mergeCell ref="S216:T217"/>
    <mergeCell ref="U216:U217"/>
    <mergeCell ref="Q236:Q237"/>
    <mergeCell ref="AL236:AO274"/>
    <mergeCell ref="Q238:Q239"/>
    <mergeCell ref="Q244:Q245"/>
    <mergeCell ref="R244:R245"/>
    <mergeCell ref="S244:T245"/>
    <mergeCell ref="U244:U245"/>
    <mergeCell ref="V244:W245"/>
    <mergeCell ref="Q251:Q252"/>
    <mergeCell ref="Q253:Q254"/>
    <mergeCell ref="Z255:AB256"/>
    <mergeCell ref="AC255:AC256"/>
    <mergeCell ref="AD255:AG256"/>
    <mergeCell ref="Q269:Q274"/>
    <mergeCell ref="Q275:Q276"/>
    <mergeCell ref="AL275:AO302"/>
    <mergeCell ref="Q277:Q278"/>
    <mergeCell ref="Q283:Q284"/>
    <mergeCell ref="R283:R284"/>
    <mergeCell ref="S283:T284"/>
    <mergeCell ref="Q255:Q256"/>
    <mergeCell ref="R255:R256"/>
    <mergeCell ref="S255:T256"/>
    <mergeCell ref="U255:U256"/>
    <mergeCell ref="V255:X256"/>
    <mergeCell ref="Y255:Y256"/>
    <mergeCell ref="U283:U284"/>
    <mergeCell ref="V283:W284"/>
    <mergeCell ref="Q297:Q302"/>
    <mergeCell ref="Q303:Q304"/>
    <mergeCell ref="AL303:AO342"/>
    <mergeCell ref="Q305:Q306"/>
    <mergeCell ref="Q312:Q313"/>
    <mergeCell ref="R312:R313"/>
    <mergeCell ref="S312:T313"/>
    <mergeCell ref="U312:U313"/>
    <mergeCell ref="Y323:Y324"/>
    <mergeCell ref="Z323:AB324"/>
    <mergeCell ref="AC323:AC324"/>
    <mergeCell ref="AD323:AG324"/>
    <mergeCell ref="Q337:Q342"/>
    <mergeCell ref="Q343:Q344"/>
    <mergeCell ref="V312:W313"/>
    <mergeCell ref="Q319:Q320"/>
    <mergeCell ref="Q321:Q322"/>
    <mergeCell ref="Q323:Q324"/>
    <mergeCell ref="R323:R324"/>
    <mergeCell ref="S323:T324"/>
    <mergeCell ref="U323:U324"/>
    <mergeCell ref="V323:X324"/>
    <mergeCell ref="AL383:AO411"/>
    <mergeCell ref="Q385:Q386"/>
    <mergeCell ref="Q392:Q393"/>
    <mergeCell ref="R392:R393"/>
    <mergeCell ref="S392:T393"/>
    <mergeCell ref="U392:U393"/>
    <mergeCell ref="R363:R364"/>
    <mergeCell ref="S363:T364"/>
    <mergeCell ref="U363:U364"/>
    <mergeCell ref="V363:X364"/>
    <mergeCell ref="Y363:Y364"/>
    <mergeCell ref="Z363:AB364"/>
    <mergeCell ref="AL343:AO382"/>
    <mergeCell ref="Q345:Q346"/>
    <mergeCell ref="Q352:Q353"/>
    <mergeCell ref="R352:R353"/>
    <mergeCell ref="S352:T353"/>
    <mergeCell ref="U352:U353"/>
    <mergeCell ref="V352:W353"/>
    <mergeCell ref="Q359:Q360"/>
    <mergeCell ref="Q361:Q362"/>
    <mergeCell ref="Q363:Q364"/>
    <mergeCell ref="V392:W393"/>
    <mergeCell ref="Q406:Q411"/>
    <mergeCell ref="Q418:Q419"/>
    <mergeCell ref="R418:R419"/>
    <mergeCell ref="S418:T419"/>
    <mergeCell ref="U418:U419"/>
    <mergeCell ref="V418:W419"/>
    <mergeCell ref="AC363:AC364"/>
    <mergeCell ref="AD363:AG364"/>
    <mergeCell ref="Q377:Q382"/>
    <mergeCell ref="Q383:Q384"/>
    <mergeCell ref="Q429:Q430"/>
    <mergeCell ref="R429:R430"/>
    <mergeCell ref="S429:T430"/>
    <mergeCell ref="U429:U430"/>
    <mergeCell ref="V429:W430"/>
    <mergeCell ref="Q437:Q438"/>
    <mergeCell ref="R437:R438"/>
    <mergeCell ref="S437:T438"/>
    <mergeCell ref="U437:U438"/>
    <mergeCell ref="V437:W438"/>
    <mergeCell ref="Y439:Z440"/>
    <mergeCell ref="AA439:AA440"/>
    <mergeCell ref="AB439:AC440"/>
    <mergeCell ref="Q441:Q442"/>
    <mergeCell ref="R441:R442"/>
    <mergeCell ref="S441:T442"/>
    <mergeCell ref="U441:U442"/>
    <mergeCell ref="V441:W442"/>
    <mergeCell ref="X437:X438"/>
    <mergeCell ref="Y437:Z438"/>
    <mergeCell ref="AA437:AA438"/>
    <mergeCell ref="AB437:AC438"/>
    <mergeCell ref="Q439:Q440"/>
    <mergeCell ref="R439:R440"/>
    <mergeCell ref="S439:T440"/>
    <mergeCell ref="U439:U440"/>
    <mergeCell ref="V439:W440"/>
    <mergeCell ref="X439:X440"/>
    <mergeCell ref="Q443:Q448"/>
    <mergeCell ref="AL449:AO472"/>
    <mergeCell ref="Q450:Q451"/>
    <mergeCell ref="Q465:Q466"/>
    <mergeCell ref="R465:R466"/>
    <mergeCell ref="S465:T466"/>
    <mergeCell ref="U465:U466"/>
    <mergeCell ref="V465:W466"/>
    <mergeCell ref="Q467:Q472"/>
    <mergeCell ref="AL500:AO522"/>
    <mergeCell ref="Q501:Q502"/>
    <mergeCell ref="Q515:Q516"/>
    <mergeCell ref="R515:R516"/>
    <mergeCell ref="S515:T516"/>
    <mergeCell ref="U515:U516"/>
    <mergeCell ref="V515:W516"/>
    <mergeCell ref="Q517:Q522"/>
    <mergeCell ref="AL473:AO499"/>
    <mergeCell ref="Q474:Q475"/>
    <mergeCell ref="Q492:Q493"/>
    <mergeCell ref="R492:R493"/>
    <mergeCell ref="S492:T493"/>
    <mergeCell ref="U492:U493"/>
    <mergeCell ref="V492:W493"/>
    <mergeCell ref="Q494:Q499"/>
    <mergeCell ref="Q523:Q524"/>
    <mergeCell ref="AL523:AO548"/>
    <mergeCell ref="Q536:Q537"/>
    <mergeCell ref="Q538:Q539"/>
    <mergeCell ref="Q541:Q542"/>
    <mergeCell ref="R541:R542"/>
    <mergeCell ref="S541:T542"/>
    <mergeCell ref="U541:U542"/>
    <mergeCell ref="V541:W542"/>
    <mergeCell ref="Q543:Q548"/>
    <mergeCell ref="Q549:Q550"/>
    <mergeCell ref="AL549:AO575"/>
    <mergeCell ref="Q563:Q564"/>
    <mergeCell ref="Q565:Q566"/>
    <mergeCell ref="Q568:Q569"/>
    <mergeCell ref="R568:R569"/>
    <mergeCell ref="S568:T569"/>
    <mergeCell ref="U568:U569"/>
    <mergeCell ref="V568:W569"/>
    <mergeCell ref="Q570:Q575"/>
    <mergeCell ref="Q576:Q577"/>
    <mergeCell ref="AL576:AO602"/>
    <mergeCell ref="Q590:Q591"/>
    <mergeCell ref="Q592:Q593"/>
    <mergeCell ref="Q595:Q596"/>
    <mergeCell ref="R595:R596"/>
    <mergeCell ref="S595:T596"/>
    <mergeCell ref="U595:U596"/>
    <mergeCell ref="V595:W596"/>
    <mergeCell ref="Q597:Q602"/>
    <mergeCell ref="AL603:AO625"/>
    <mergeCell ref="Q612:Q613"/>
    <mergeCell ref="Q615:Q616"/>
    <mergeCell ref="Q618:Q619"/>
    <mergeCell ref="R618:R619"/>
    <mergeCell ref="S618:T619"/>
    <mergeCell ref="U618:U619"/>
    <mergeCell ref="V618:W619"/>
    <mergeCell ref="Q620:Q625"/>
    <mergeCell ref="AL626:AO649"/>
    <mergeCell ref="Q637:Q638"/>
    <mergeCell ref="Q639:Q640"/>
    <mergeCell ref="Q642:Q643"/>
    <mergeCell ref="R642:R643"/>
    <mergeCell ref="S642:T643"/>
    <mergeCell ref="U642:U643"/>
    <mergeCell ref="V642:W643"/>
    <mergeCell ref="Q644:Q649"/>
    <mergeCell ref="Q650:Q651"/>
    <mergeCell ref="AL650:AO677"/>
    <mergeCell ref="Q652:Q653"/>
    <mergeCell ref="Q664:Q665"/>
    <mergeCell ref="Q666:Q667"/>
    <mergeCell ref="Q670:Q671"/>
    <mergeCell ref="R670:R671"/>
    <mergeCell ref="S670:T671"/>
    <mergeCell ref="U670:U671"/>
    <mergeCell ref="V670:W671"/>
    <mergeCell ref="Q672:Q677"/>
    <mergeCell ref="Q678:Q679"/>
    <mergeCell ref="AL678:AO705"/>
    <mergeCell ref="Q680:Q681"/>
    <mergeCell ref="Q692:Q693"/>
    <mergeCell ref="Q694:Q695"/>
    <mergeCell ref="Q698:Q699"/>
    <mergeCell ref="R698:R699"/>
    <mergeCell ref="S698:T699"/>
    <mergeCell ref="U698:U699"/>
    <mergeCell ref="V698:W699"/>
    <mergeCell ref="Q700:Q705"/>
    <mergeCell ref="Q706:Q707"/>
    <mergeCell ref="AL706:AO729"/>
    <mergeCell ref="Q708:Q709"/>
    <mergeCell ref="Q722:Q723"/>
    <mergeCell ref="R722:R723"/>
    <mergeCell ref="S722:T723"/>
    <mergeCell ref="U722:U723"/>
    <mergeCell ref="V722:W723"/>
    <mergeCell ref="Q724:Q729"/>
    <mergeCell ref="Q730:Q731"/>
    <mergeCell ref="AL730:AO758"/>
    <mergeCell ref="Q732:Q733"/>
    <mergeCell ref="Q745:Q746"/>
    <mergeCell ref="Q747:Q748"/>
    <mergeCell ref="Q751:Q752"/>
    <mergeCell ref="R751:R752"/>
    <mergeCell ref="S751:T752"/>
    <mergeCell ref="U751:U752"/>
    <mergeCell ref="V751:W752"/>
    <mergeCell ref="Q753:Q758"/>
    <mergeCell ref="Q759:Q760"/>
    <mergeCell ref="AL759:AO787"/>
    <mergeCell ref="Q761:Q762"/>
    <mergeCell ref="Q774:Q775"/>
    <mergeCell ref="Q776:Q777"/>
    <mergeCell ref="Q780:Q781"/>
    <mergeCell ref="R780:R781"/>
    <mergeCell ref="S780:T781"/>
    <mergeCell ref="U780:U781"/>
    <mergeCell ref="V780:W781"/>
    <mergeCell ref="Q782:Q787"/>
    <mergeCell ref="Q788:Q789"/>
    <mergeCell ref="AL788:AO812"/>
    <mergeCell ref="Q790:Q791"/>
    <mergeCell ref="Q805:Q806"/>
    <mergeCell ref="R805:R806"/>
    <mergeCell ref="S805:T806"/>
    <mergeCell ref="U805:U806"/>
    <mergeCell ref="V805:W806"/>
    <mergeCell ref="Q807:Q812"/>
    <mergeCell ref="J815:AO815"/>
    <mergeCell ref="AB817:AE817"/>
    <mergeCell ref="J819:L819"/>
    <mergeCell ref="M819:N819"/>
    <mergeCell ref="O819:P819"/>
    <mergeCell ref="Q819:AG819"/>
    <mergeCell ref="AH819:AK819"/>
    <mergeCell ref="AL819:AO819"/>
    <mergeCell ref="J820:L821"/>
    <mergeCell ref="Q820:Q821"/>
    <mergeCell ref="AH820:AK821"/>
    <mergeCell ref="AL820:AO821"/>
    <mergeCell ref="Q835:Q840"/>
    <mergeCell ref="Q847:Q848"/>
    <mergeCell ref="R847:R848"/>
    <mergeCell ref="S847:T848"/>
    <mergeCell ref="U847:U848"/>
    <mergeCell ref="V847:W848"/>
    <mergeCell ref="AA861:AA862"/>
    <mergeCell ref="AB861:AC862"/>
    <mergeCell ref="Q863:Q864"/>
    <mergeCell ref="R863:R864"/>
    <mergeCell ref="S863:T864"/>
    <mergeCell ref="U863:U864"/>
    <mergeCell ref="V863:W864"/>
    <mergeCell ref="Y859:Z860"/>
    <mergeCell ref="AA859:AA860"/>
    <mergeCell ref="AB859:AC860"/>
    <mergeCell ref="Q861:Q862"/>
    <mergeCell ref="R861:R862"/>
    <mergeCell ref="S861:T862"/>
    <mergeCell ref="U861:U862"/>
    <mergeCell ref="V861:W862"/>
    <mergeCell ref="X861:X862"/>
    <mergeCell ref="Y861:Z862"/>
    <mergeCell ref="Q859:Q860"/>
    <mergeCell ref="R859:R860"/>
    <mergeCell ref="S859:T860"/>
    <mergeCell ref="U859:U860"/>
    <mergeCell ref="V859:W860"/>
    <mergeCell ref="X859:X860"/>
    <mergeCell ref="Q865:Q870"/>
    <mergeCell ref="AL871:AO893"/>
    <mergeCell ref="Q872:Q873"/>
    <mergeCell ref="Q886:Q887"/>
    <mergeCell ref="R886:R887"/>
    <mergeCell ref="S886:T887"/>
    <mergeCell ref="U886:U887"/>
    <mergeCell ref="V886:W887"/>
    <mergeCell ref="Q888:Q893"/>
    <mergeCell ref="AL920:AO941"/>
    <mergeCell ref="Q921:Q922"/>
    <mergeCell ref="Q934:Q935"/>
    <mergeCell ref="R934:R935"/>
    <mergeCell ref="S934:T935"/>
    <mergeCell ref="U934:U935"/>
    <mergeCell ref="V934:W935"/>
    <mergeCell ref="Q936:Q941"/>
    <mergeCell ref="AL894:AO919"/>
    <mergeCell ref="Q895:Q896"/>
    <mergeCell ref="Q912:Q913"/>
    <mergeCell ref="R912:R913"/>
    <mergeCell ref="S912:T913"/>
    <mergeCell ref="U912:U913"/>
    <mergeCell ref="V912:W913"/>
    <mergeCell ref="Q914:Q919"/>
    <mergeCell ref="Q942:Q943"/>
    <mergeCell ref="AL942:AO967"/>
    <mergeCell ref="Q954:Q955"/>
    <mergeCell ref="Q957:Q958"/>
    <mergeCell ref="Q960:Q961"/>
    <mergeCell ref="R960:R961"/>
    <mergeCell ref="S960:T961"/>
    <mergeCell ref="U960:U961"/>
    <mergeCell ref="V960:W961"/>
    <mergeCell ref="Q962:Q967"/>
    <mergeCell ref="Q968:Q969"/>
    <mergeCell ref="AL968:AO994"/>
    <mergeCell ref="Q981:Q982"/>
    <mergeCell ref="Q984:Q985"/>
    <mergeCell ref="Q987:Q988"/>
    <mergeCell ref="R987:R988"/>
    <mergeCell ref="S987:T988"/>
    <mergeCell ref="U987:U988"/>
    <mergeCell ref="V987:W988"/>
    <mergeCell ref="Q989:Q994"/>
    <mergeCell ref="Q995:Q996"/>
    <mergeCell ref="AL995:AO1021"/>
    <mergeCell ref="Q1008:Q1009"/>
    <mergeCell ref="Q1011:Q1012"/>
    <mergeCell ref="Q1014:Q1015"/>
    <mergeCell ref="R1014:R1015"/>
    <mergeCell ref="S1014:T1015"/>
    <mergeCell ref="U1014:U1015"/>
    <mergeCell ref="V1014:W1015"/>
    <mergeCell ref="Q1016:Q1021"/>
    <mergeCell ref="AL1022:AO1044"/>
    <mergeCell ref="Q1031:Q1032"/>
    <mergeCell ref="Q1034:Q1035"/>
    <mergeCell ref="Q1037:Q1038"/>
    <mergeCell ref="R1037:R1038"/>
    <mergeCell ref="S1037:T1038"/>
    <mergeCell ref="U1037:U1038"/>
    <mergeCell ref="V1037:W1038"/>
    <mergeCell ref="Q1039:Q1044"/>
    <mergeCell ref="AL1045:AO1068"/>
    <mergeCell ref="Q1055:Q1056"/>
    <mergeCell ref="Q1058:Q1059"/>
    <mergeCell ref="Q1061:Q1062"/>
    <mergeCell ref="R1061:R1062"/>
    <mergeCell ref="S1061:T1062"/>
    <mergeCell ref="U1061:U1062"/>
    <mergeCell ref="V1061:W1062"/>
    <mergeCell ref="Q1063:Q1068"/>
    <mergeCell ref="Q1069:Q1070"/>
    <mergeCell ref="AL1069:AO1095"/>
    <mergeCell ref="Q1071:Q1072"/>
    <mergeCell ref="Q1082:Q1083"/>
    <mergeCell ref="Q1084:Q1085"/>
    <mergeCell ref="Q1088:Q1089"/>
    <mergeCell ref="R1088:R1089"/>
    <mergeCell ref="S1088:T1089"/>
    <mergeCell ref="U1088:U1089"/>
    <mergeCell ref="V1088:W1089"/>
    <mergeCell ref="Q1090:Q1095"/>
    <mergeCell ref="Q1096:Q1097"/>
    <mergeCell ref="AL1096:AO1122"/>
    <mergeCell ref="Q1098:Q1099"/>
    <mergeCell ref="Q1109:Q1110"/>
    <mergeCell ref="Q1111:Q1112"/>
    <mergeCell ref="Q1115:Q1116"/>
    <mergeCell ref="R1115:R1116"/>
    <mergeCell ref="S1115:T1116"/>
    <mergeCell ref="U1115:U1116"/>
    <mergeCell ref="V1115:W1116"/>
    <mergeCell ref="Q1117:Q1122"/>
    <mergeCell ref="Q1123:Q1124"/>
    <mergeCell ref="AL1123:AO1145"/>
    <mergeCell ref="Q1125:Q1126"/>
    <mergeCell ref="Q1138:Q1139"/>
    <mergeCell ref="R1138:R1139"/>
    <mergeCell ref="S1138:T1139"/>
    <mergeCell ref="U1138:U1139"/>
    <mergeCell ref="V1138:W1139"/>
    <mergeCell ref="Q1140:Q1145"/>
    <mergeCell ref="Q1146:Q1147"/>
    <mergeCell ref="AL1146:AO1173"/>
    <mergeCell ref="Q1148:Q1149"/>
    <mergeCell ref="Q1160:Q1161"/>
    <mergeCell ref="Q1162:Q1163"/>
    <mergeCell ref="Q1166:Q1167"/>
    <mergeCell ref="R1166:R1167"/>
    <mergeCell ref="S1166:T1167"/>
    <mergeCell ref="U1166:U1167"/>
    <mergeCell ref="V1166:W1167"/>
    <mergeCell ref="Q1168:Q1173"/>
    <mergeCell ref="Q1174:Q1175"/>
    <mergeCell ref="AL1174:AO1201"/>
    <mergeCell ref="Q1176:Q1177"/>
    <mergeCell ref="Q1188:Q1189"/>
    <mergeCell ref="Q1190:Q1191"/>
    <mergeCell ref="Q1194:Q1195"/>
    <mergeCell ref="R1194:R1195"/>
    <mergeCell ref="S1194:T1195"/>
    <mergeCell ref="U1194:U1195"/>
    <mergeCell ref="V1194:W1195"/>
    <mergeCell ref="Q1196:Q1201"/>
    <mergeCell ref="Q1202:Q1203"/>
    <mergeCell ref="AL1202:AO1225"/>
    <mergeCell ref="Q1204:Q1205"/>
    <mergeCell ref="Q1218:Q1219"/>
    <mergeCell ref="R1218:R1219"/>
    <mergeCell ref="S1218:T1219"/>
    <mergeCell ref="U1218:U1219"/>
    <mergeCell ref="AL1235:AO1236"/>
    <mergeCell ref="Q1242:Q1243"/>
    <mergeCell ref="R1242:R1243"/>
    <mergeCell ref="S1242:T1243"/>
    <mergeCell ref="U1242:U1243"/>
    <mergeCell ref="V1242:W1243"/>
    <mergeCell ref="V1218:W1219"/>
    <mergeCell ref="Q1220:Q1225"/>
    <mergeCell ref="J1230:AO1230"/>
    <mergeCell ref="AB1232:AE1232"/>
    <mergeCell ref="J1234:L1234"/>
    <mergeCell ref="M1234:N1234"/>
    <mergeCell ref="O1234:P1234"/>
    <mergeCell ref="Q1234:AG1234"/>
    <mergeCell ref="AH1234:AK1234"/>
    <mergeCell ref="AL1234:AO1234"/>
    <mergeCell ref="Q1256:Q1261"/>
    <mergeCell ref="Q1271:Q1276"/>
    <mergeCell ref="Q1278:Q1279"/>
    <mergeCell ref="Q1285:Q1286"/>
    <mergeCell ref="R1285:R1286"/>
    <mergeCell ref="S1285:T1286"/>
    <mergeCell ref="J1235:L1236"/>
    <mergeCell ref="Q1235:Q1236"/>
    <mergeCell ref="AH1235:AK1236"/>
    <mergeCell ref="Q1293:Q1294"/>
    <mergeCell ref="R1293:R1294"/>
    <mergeCell ref="S1293:T1294"/>
    <mergeCell ref="U1293:U1294"/>
    <mergeCell ref="V1293:W1294"/>
    <mergeCell ref="Q1320:Q1325"/>
    <mergeCell ref="U1285:U1286"/>
    <mergeCell ref="V1285:W1286"/>
    <mergeCell ref="Q1288:Q1289"/>
    <mergeCell ref="R1288:R1289"/>
    <mergeCell ref="S1288:T1289"/>
    <mergeCell ref="U1288:U1289"/>
    <mergeCell ref="V1288:W1289"/>
    <mergeCell ref="Q1356:Q1357"/>
    <mergeCell ref="R1356:R1357"/>
    <mergeCell ref="S1356:T1357"/>
    <mergeCell ref="U1356:U1357"/>
    <mergeCell ref="V1356:W1357"/>
    <mergeCell ref="Q1366:Q1371"/>
    <mergeCell ref="Q1331:Q1332"/>
    <mergeCell ref="R1331:R1332"/>
    <mergeCell ref="S1331:T1332"/>
    <mergeCell ref="U1331:U1332"/>
    <mergeCell ref="V1331:W1332"/>
    <mergeCell ref="Q1346:Q1351"/>
    <mergeCell ref="Q1399:Q1400"/>
    <mergeCell ref="R1399:R1400"/>
    <mergeCell ref="S1399:T1400"/>
    <mergeCell ref="U1399:U1400"/>
    <mergeCell ref="V1399:W1400"/>
    <mergeCell ref="Q1407:Q1412"/>
    <mergeCell ref="Q1377:Q1378"/>
    <mergeCell ref="R1377:R1378"/>
    <mergeCell ref="S1377:T1378"/>
    <mergeCell ref="U1377:U1378"/>
    <mergeCell ref="V1377:W1378"/>
    <mergeCell ref="Q1389:Q1394"/>
  </mergeCells>
  <phoneticPr fontId="2"/>
  <dataValidations count="1">
    <dataValidation type="list" allowBlank="1" showInputMessage="1" showErrorMessage="1" sqref="V8:V9 AD8:AD9 U141:U143 AH412:AH413 AH449:AH450 AH473:AH474 AH500:AH501 AH523:AH524 AH549:AH550 AH576:AH577 X620:X625 AH650:AH651 AH678:AH679 AH706:AH707 AH730:AH731 AH759:AH760 AH788:AH789 AL412:AL413 U418:U431 Z34 Z413 AA437:AA440 X421 X424:X425 Z428 Z450:Z451 AD450 U455:U458 X458 M462:M463 AA464 Z474:Z475 AD474 U479 W480 AB480 U481:U482 V483 Y484 AA491 Z501:Z502 AD501 U506:U508 M512:M513 AA514 Z525 Z523 AD525 U530 O539 X534:X535 Y536 V538 Z538:Z539 X540 AA540 Z549 Z551 AD551 U557 X561:X562 Y563 V565 Z565:Z566 X567 AA567 Z576 Z578 AD578 U584 X588:X589 Y590 V592 Z592:Z593 X594 AA594 R581 U607 X611 Y612 V615 Z615:Z616 X617 AA617 U631 X635:X636 Y637 V639 Z639:Z640 X641 AA641 Z650 U658 U660:U663 X662:X663 Y664 V666 X668:X669 AA669 Z678 Z680 U686 U688:U691 X690:X691 Y692 V694 X696:X697 AA697 Z706 Z708 U714 AA721 Z730 Z732 U739 U741:U744 X743:X744 Y745 V747 AA750 X749:X750 Z759 Z761 U768 U770:U773 X772:X773 Y774 V776 AA779 X778:X779 J802 Z788 Z790 U797 M802 AA804 U402:U404 O462:O463 J512:J513 M537 O541 V509 J719 O743 J565 O563 O567 V558 J589:J590 U586:U589 M616 U614 X597:X602 X517:X522 O590:O591 M639 U633:U636 O619 M665 M692 J692 M719 M746 O746:O747 M774 O802:O803 J432 J487 J549 M562 J616 J642 O664:O666 J746 O23:O24 J24 M22:M27 AH10:AH11 Z8:Z10 X16 AL10:AL11 Y50 U56:U62 U50 AC50 Z61 V63 X70 X74 V75 AH49:AH50 AL49:AL50 J66 M65:M68 Z94:Z96 AD94 X111:X113 X107 AH93:AH94 M107:M108 O107:O108 J107 Z130:Z132 AD130 U102:U103 X149:X150 Y144 Z151:Z152 AH129:AH130 M143:M146 J145 Z169:Z171 AD169 U177 AH168:AH169 M179:M180 J179 U145:U150 X435:X440 X76:X77 U14:U33 X19 U138:U139 R400 X220 U220 R220 X259 U259 R259 X291 U291 R291 X327 U327 R327 X367 U367 R367 X400 U400 Y1321:Z1325 X228 X267 X295 U226:U228 X335 U265:U267 X375 U293:U295 X404 U333:U335 X462:X464 X489:X491 X512:X514 Z666:Z667 Z694:Z695 X718:X721 Z747:Z748 Z776:Z777 X801:X804 U373:U375 V531 U532:U535 U559:U562 O537 U609:U611 O637 O641 V798 M35:M44 X23 R226:R228 R265:R267 R293:R295 R333:R335 R373:R375 R402:R404 X153 V432 V459 J462 O565 V585 V608 V632 V659 V687 O719:O720 V715 V740 V769 V391 X37 U433:U448 U460:U472 U485:U499 U510:U522 U540:U548 U595:U596 U617:U625 U641:U649 U668:U677 U696:U705 U716:U729 U749:U758 U778:U787 U76:U92 AD269:AD274 Y298:Z302 V338:V342 AA377 AA443 V444:V448 Y444:Z448 AD443:AD448 AA467 V468:V472 Y468:Z472 AD467:AD472 AA494 V495:V499 Y495:Z499 AD494:AD499 AA517 V518:V522 Y518:Z522 AD517:AD523 AA543 V544:V548 Y544:Z548 AD543:AD549 AA570 V571:V575 Y571:Z575 AD570:AD576 AA597 V598:V602 Y598:Z602 AD597:AD602 AA620 V621:V625 Y621:Z625 AD620:AD625 AA644 V645:V649 Y645:Z649 AD644:AD650 AA672 V673:V677 Y673:Z677 AD672:AD678 AA700 V701:V705 Y701:Z705 AD700:AD706 AA724 V725:V729 Y725:Z729 AD724:AD730 AA753 V754:V758 Y754:Z758 AD753:AD759 AA782 V783:V787 Y783:Z787 AD782:AD788 AA807 V808:V812 Y808:Z812 AD807:AD812 AA27:AA28 V29:V33 Y29:Z33 AD28:AD33 J774 V44:V49 Y44:Z48 AD43:AD48 AA86:AA87 V88:V92 Y88:Z92 AD87:AD92 AA122:AA123 V124:V128 Y124:Z128 AD123:AD128 AA65 AA161:AA162 U64:U74 U37 U567:U575 U799:U812 AD820:AD821 Z842 U847:U853 X850 V854 AH841:AH842 AL841:AL842 J854 Z872:Z873 AD872 U877:U879 X879 AA885 O879:O880 AH871:AH872 Z895:Z896 AD895 U900:U901 V902 X910:X911 AA911 Y903 X908 AB909 AH894:AH895 V880 J895 Z921:Z922 AD921 U926:U927 AA933 AH920:AH921 J928 Z944 Z942 AD944 U949 M882:M883 X953 Y954 V957 Z957:Z958 X959 AA959 AH942:AH943 AD970 Z968 Z970 U976 O977 X980 Y981 V984 Z984:Z985 X986 AA986 AH968:AH969 U978:U980 V1004 O959 J968 J882 U951:U953 V928 M903:M911 O948 AD997 Z995 Z997 U1003 M957 X1007 Y1008 V1011 Z1011:Z1012 X1013 AA1013 AH995:AH996 U1005:U1007 U1026 X1030 Y1031 V1034 Z1034:Z1035 X1036 AA1036 O1029 J982 U983 O984 J1007 U1050 X1054 Y1055 V1058 Z1058:Z1059 X1060 AA1060 O1053 M1055 J1061 Z1069 U1077 U1079:U1081 X1081 Z1071 Y1082 V1084 X1086:X1087 AA1087 AH1069:AH1070 J1108 M1081 Z1096 Z1098 U1104 U1106:U1108 X1108 Y1109 V1111 X1113:X1114 AA1114 AH1096:AH1097 M1108 Z1123 Z1125 U1131 O1131:O1132 AA1137 AH1123:AH1124 Z1146 Z1148 U1155 U1157:U1159 X1159 Y1160 V1162 AA1165 X1164:X1165 AH1146:AH1147 M1132 O1158:O1161 M1158 J1148 Z1174 Z1176 U1183 U1185:U1187 X1187 Y1188 V1190 AA1193 X1192:X1193 AH1174:AH1175 M1186 Z1202 Z1204 U1211 O1211:O1212 AA1217 AH1202:AH1203 M1211 AH822:AH823 Z820:Z822 AL822:AL823 O828:O829 J828 M1033 X883:X885 W909 X931:X933 Z1084:Z1085 Z1111:Z1112 X1135:X1137 Z1162:Z1163 Z1190:Z1191 X1215:X1217 V950 V977 U1028:U1030 U1052:U1054 X830 M828:M830 J1216 J1033 V1212 U904:U908 M879:M880 M928:M929 J931 M931:M932 V1027 V1051 V1078 V1105 V1132 V1156 V1184 AA859:AA862 J1015 J1195 U855:U870 X865:X870 Y866:Z870 AA865 AD865:AD870 Y889:Z893 AA888 AD888:AD893 U881:U893 Y915:Z919 AA914 AD914:AD919 U910:U919 Y937:Z941 AA936 AD936:AD942 U929:U941 Y963:Z967 AA962 AD962:AD968 U959:U967 Y990:Z994 AA989 AD989:AD995 Y1017:Z1021 AA1016 AD1016:AD1021 Y1040:Z1044 AA1039 AD1039:AD1044 Y1064:Z1068 AA1063 AD1063:AD1069 Y1091:Z1095 AA1090 AD1090:AD1096 Y1118:Z1122 AA1117 AD1117:AD1123 Y1141:Z1145 AA1140 AD1140:AD1146 Y1169:Z1173 AA1168 AD1168:AD1174 Y1197:Z1201 AA1196 AD1196:AD1202 Y1221:Z1225 AA1220 AD1220:AD1225 Y836:Z840 AD835:AD840 AA834:AA835 X833:X840 M832:M834 M853:M859 J857 O882:O883 O950:O951 O953 U956 O961 O957 O980 O1035 O1037 M1035 J1035 J1081 M1077 J1077 J1112 O1057 M1112 J1158 J1132 O1135:O1136 M1135:M1136 J1135:J1136 M1160 J1160 J1186 J1211 M1191 J1191 O1214:O1217 M1216 O832:O833 J832 O1107:O1113 U986:U994 U1060:U1068 U1086:U1095 U1113:U1122 U1133:U1145 U1164:U1173 U1192:U1201 O1055 X845:X846 X857:X862 X875:X876 X888:X893 X898:X899 X914:X919 X924:X925 X936:X941 X945:X946 X962:X967 M955 J955 X956 O955 X972:X973 X989:X994 M982 M984 X983 O982 X999:X1000 X1016:X1023 X1010 U1010 M1007:M1008 O1007:O1008 U1013:U1021 U1033 X1033 O1033 O1031 U1036:U1044 X1063:X1068 U1057 X1057 J1057 M1057 X1073:X1074 X1090:X1095 X1100:X1101 X1117:X1122 X1127:X1128 X1140:X1145 X1151:X1152 X1168:X1173 X1179:X1180 X1196:X1201 X1207:X1208 X1220:X1225 U826:U840 AH846 AL846 AL876 V866:V876 AH876 AH899 V889:V899 AL899 AL925 V915:V925 AH925 AH946 V937:V948 AL946 AL973 V963:V975 AH973 AH1000 V990:V1002 AL1000 AH1022:AH1024 AL1023 V1017:V1025 AL1046 AH1045:AH1047 V1040:V1049 X1039:X1046 V1064:V1076 V1091:V1103 V1118:V1130 V1141:V1154 V1169:V1182 V1197:V1210 X824:X826 O1059 U1213:U1225 J906 R406:R411 R820:R821 O1076:O1078 O1080:O1081 Z1235:Z1237 AD1235:AD1236 U1331:U1334 AC1337:AC1338 X1333 V1335 Y1337:Y1338 AH1352:AH1353 X1358 AH1237:AH1238 X1244 X1250 Z1278 U1285:U1294 V1295 V1307 X1309:X1310 X1296:X1297 X1302 X1306 Z1292 U1377:U1380 X1379 V1381 AH1395:AH1396 X1401 AH1326:AH1327 AL1352:AL1353 AL1237:AL1238 X1269:X1276 AH1277:AH1278 AH1372:AH1373 AL1395:AL1396 AL1326:AL1327 AL1277:AL1278 AL1372:AL1373 J1340 AC1360:AC1361 J1246 M1296:M1297 M1299:M1300 O1297:O1298 M1340:M1343 J1298 J1384 M1383:M1387 M1338 X1247 U1241:U1261 X1265:Y1265 AA1265 AC1265 X1360:Y1360 AA1360:AA1361 X1382:X1383 AB1361 AD1338:AF1338 X1337:X1340 AA1337:AA1338 Z1338 AB1338 J1360:J1361 AD1361:AF1361 Y1347:Z1351 AD1346:AD1351 Y1367:Z1371 AD1366:AD1371 Y1257:Z1261 AD1256:AD1261 V1272:V1278 Y1272:Z1276 AD1271:AD1276 AD1320:AD1325 U1308:U1325 Y1390:Z1394 AD1389:AD1394 U1399:U1412 V1408:V1412 Y1408:Z1412 AD1407:AD1412 AA1255:AA1256 AA1270:AA1271 U1265:U1276 AA1319:AA1320 AA1388:AA1389 U1382:U1394 AA1406:AA1407 J1405 AA1345:AA1346 U1336:U1351 AA1365:AA1366 X1361:Z1361 M1316:M1318 X1318:X1325 J1318 U1356:U1371 X1329:X1330 X1344:X1351 X1354:X1355 X1364:X1371 M1246:M1251 X1254:X1261 X1263:X1264 AL1262:AL1264 AH1262:AH1264 Z1262 V1280:V1284 X1375:X1376 X1387:X1394 M1404:M1407 X1397:X1398 X1405:X1412 V1390:V1398 V1347:V1355 X1239:X1241 V1257:V1265 X1283:X1284 AG1297 U1296:U1306 AA1297 AD1297 M1360:M1364 J1268 M1265:M1271 V1367:V1376 V820:V825 V1221:V1225 R1235:R1412 V1321:V1330 V1235:V1240 V836:V843 V845:V846">
      <formula1>"□,■"</formula1>
    </dataValidation>
  </dataValidations>
  <pageMargins left="0.7" right="0.7" top="0.75" bottom="0.75" header="0.3" footer="0.3"/>
  <pageSetup paperSize="9" scale="46" fitToHeight="2" orientation="landscape" r:id="rId1"/>
  <rowBreaks count="1" manualBreakCount="1">
    <brk id="812" min="9" max="40"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AY80"/>
  <sheetViews>
    <sheetView view="pageBreakPreview" zoomScale="60" zoomScaleNormal="100" workbookViewId="0"/>
  </sheetViews>
  <sheetFormatPr defaultRowHeight="13.5" x14ac:dyDescent="0.4"/>
  <cols>
    <col min="1" max="1" width="2.125" style="788" customWidth="1"/>
    <col min="2" max="15" width="3.625" style="788" customWidth="1"/>
    <col min="16" max="16" width="3.625" style="788" hidden="1" customWidth="1"/>
    <col min="17" max="24" width="3.625" style="788" customWidth="1"/>
    <col min="25" max="25" width="4.875" style="788" customWidth="1"/>
    <col min="26" max="26" width="2.375" style="788" customWidth="1"/>
    <col min="27" max="30" width="3.625" style="788" customWidth="1"/>
    <col min="31" max="16384" width="9" style="788"/>
  </cols>
  <sheetData>
    <row r="1" spans="1:26" x14ac:dyDescent="0.4">
      <c r="Z1" s="789"/>
    </row>
    <row r="2" spans="1:26" ht="6.75" customHeight="1" x14ac:dyDescent="0.4">
      <c r="Z2" s="789"/>
    </row>
    <row r="3" spans="1:26" x14ac:dyDescent="0.4">
      <c r="A3" s="1441" t="s">
        <v>1497</v>
      </c>
      <c r="B3" s="1441"/>
      <c r="C3" s="1441"/>
      <c r="D3" s="1441"/>
      <c r="E3" s="1441"/>
      <c r="F3" s="1441"/>
      <c r="G3" s="1441"/>
      <c r="H3" s="1441"/>
      <c r="I3" s="1441"/>
      <c r="J3" s="1441"/>
      <c r="K3" s="1441"/>
      <c r="L3" s="1441"/>
      <c r="M3" s="1441"/>
      <c r="N3" s="1441"/>
      <c r="O3" s="1441"/>
      <c r="P3" s="1441"/>
      <c r="Q3" s="1441"/>
      <c r="R3" s="1441"/>
      <c r="S3" s="1441"/>
      <c r="T3" s="1441"/>
      <c r="U3" s="1441"/>
      <c r="V3" s="1441"/>
      <c r="W3" s="1441"/>
      <c r="X3" s="1441"/>
      <c r="Y3" s="1441"/>
      <c r="Z3" s="1441"/>
    </row>
    <row r="4" spans="1:26" ht="7.5" customHeight="1" x14ac:dyDescent="0.4"/>
    <row r="5" spans="1:26" ht="22.5" customHeight="1" x14ac:dyDescent="0.4">
      <c r="A5" s="1429" t="s">
        <v>995</v>
      </c>
      <c r="B5" s="1430"/>
      <c r="C5" s="1430"/>
      <c r="D5" s="1431"/>
      <c r="E5" s="1442"/>
      <c r="F5" s="1443"/>
      <c r="G5" s="1443"/>
      <c r="H5" s="1443"/>
      <c r="I5" s="1443"/>
      <c r="J5" s="1443"/>
      <c r="K5" s="1443"/>
      <c r="L5" s="1444"/>
      <c r="N5" s="1429" t="s">
        <v>992</v>
      </c>
      <c r="O5" s="1430"/>
      <c r="P5" s="1430"/>
      <c r="Q5" s="1430"/>
      <c r="R5" s="1431"/>
      <c r="S5" s="1442"/>
      <c r="T5" s="1443"/>
      <c r="U5" s="1443"/>
      <c r="V5" s="1443"/>
      <c r="W5" s="1443"/>
      <c r="X5" s="1443"/>
      <c r="Y5" s="1443"/>
      <c r="Z5" s="1444"/>
    </row>
    <row r="6" spans="1:26" ht="7.5" customHeight="1" x14ac:dyDescent="0.4"/>
    <row r="7" spans="1:26" ht="18" customHeight="1" x14ac:dyDescent="0.4">
      <c r="A7" s="1445" t="s">
        <v>1190</v>
      </c>
      <c r="B7" s="1446"/>
      <c r="C7" s="1446"/>
      <c r="D7" s="1446"/>
      <c r="E7" s="790" t="s">
        <v>1298</v>
      </c>
      <c r="F7" s="791" t="s">
        <v>1498</v>
      </c>
      <c r="G7" s="791"/>
      <c r="H7" s="791"/>
      <c r="I7" s="791"/>
      <c r="J7" s="791"/>
      <c r="K7" s="792"/>
      <c r="L7" s="791"/>
      <c r="M7" s="792" t="s">
        <v>1300</v>
      </c>
      <c r="N7" s="791" t="s">
        <v>1499</v>
      </c>
      <c r="O7" s="791"/>
      <c r="P7" s="791"/>
      <c r="Q7" s="791"/>
      <c r="R7" s="791"/>
      <c r="S7" s="792"/>
      <c r="T7" s="792" t="s">
        <v>1050</v>
      </c>
      <c r="U7" s="791" t="s">
        <v>1006</v>
      </c>
      <c r="V7" s="791"/>
      <c r="W7" s="791"/>
      <c r="X7" s="791"/>
      <c r="Y7" s="791"/>
      <c r="Z7" s="793"/>
    </row>
    <row r="8" spans="1:26" ht="18" customHeight="1" x14ac:dyDescent="0.4">
      <c r="A8" s="1447"/>
      <c r="B8" s="1448"/>
      <c r="C8" s="1448"/>
      <c r="D8" s="1448"/>
      <c r="E8" s="794" t="s">
        <v>1052</v>
      </c>
      <c r="F8" s="795" t="s">
        <v>1500</v>
      </c>
      <c r="G8" s="795"/>
      <c r="H8" s="795"/>
      <c r="I8" s="795"/>
      <c r="J8" s="795"/>
      <c r="K8" s="796"/>
      <c r="L8" s="797"/>
      <c r="M8" s="796" t="s">
        <v>1311</v>
      </c>
      <c r="N8" s="795" t="s">
        <v>1501</v>
      </c>
      <c r="O8" s="795"/>
      <c r="P8" s="795"/>
      <c r="Q8" s="795"/>
      <c r="R8" s="795"/>
      <c r="S8" s="796"/>
      <c r="T8" s="796" t="s">
        <v>1502</v>
      </c>
      <c r="U8" s="795" t="s">
        <v>1503</v>
      </c>
      <c r="V8" s="795"/>
      <c r="W8" s="795"/>
      <c r="X8" s="795"/>
      <c r="Y8" s="795"/>
      <c r="Z8" s="798"/>
    </row>
    <row r="9" spans="1:26" ht="7.5" customHeight="1" x14ac:dyDescent="0.4"/>
    <row r="10" spans="1:26" ht="7.5" customHeight="1" x14ac:dyDescent="0.4">
      <c r="A10" s="1473" t="s">
        <v>1504</v>
      </c>
      <c r="B10" s="1474"/>
      <c r="C10" s="1474"/>
      <c r="D10" s="1474"/>
      <c r="E10" s="1474"/>
      <c r="F10" s="1449" t="s">
        <v>1505</v>
      </c>
      <c r="G10" s="1450"/>
      <c r="H10" s="1451"/>
      <c r="I10" s="799"/>
      <c r="J10" s="799"/>
      <c r="K10" s="799"/>
      <c r="L10" s="799"/>
      <c r="M10" s="799"/>
      <c r="N10" s="799"/>
      <c r="O10" s="799"/>
      <c r="P10" s="799"/>
      <c r="Q10" s="799"/>
      <c r="R10" s="799"/>
      <c r="S10" s="799"/>
      <c r="T10" s="799"/>
      <c r="U10" s="799"/>
      <c r="V10" s="799"/>
      <c r="W10" s="799"/>
      <c r="X10" s="799"/>
      <c r="Y10" s="799"/>
      <c r="Z10" s="800"/>
    </row>
    <row r="11" spans="1:26" x14ac:dyDescent="0.4">
      <c r="A11" s="1475"/>
      <c r="B11" s="1476"/>
      <c r="C11" s="1476"/>
      <c r="D11" s="1476"/>
      <c r="E11" s="1476"/>
      <c r="F11" s="1452"/>
      <c r="G11" s="1453"/>
      <c r="H11" s="1454"/>
      <c r="I11" s="801"/>
      <c r="J11" s="1458" t="s">
        <v>1506</v>
      </c>
      <c r="K11" s="1459"/>
      <c r="L11" s="1459"/>
      <c r="M11" s="1460"/>
      <c r="N11" s="1449" t="s">
        <v>1507</v>
      </c>
      <c r="O11" s="1450"/>
      <c r="P11" s="1450"/>
      <c r="Q11" s="1451"/>
      <c r="R11" s="1445" t="s">
        <v>1508</v>
      </c>
      <c r="S11" s="1446"/>
      <c r="T11" s="1446"/>
      <c r="U11" s="1482"/>
      <c r="V11" s="1485" t="s">
        <v>1509</v>
      </c>
      <c r="W11" s="1459"/>
      <c r="X11" s="1459"/>
      <c r="Y11" s="1460"/>
      <c r="Z11" s="802"/>
    </row>
    <row r="12" spans="1:26" x14ac:dyDescent="0.4">
      <c r="A12" s="1475"/>
      <c r="B12" s="1476"/>
      <c r="C12" s="1476"/>
      <c r="D12" s="1476"/>
      <c r="E12" s="1476"/>
      <c r="F12" s="1452"/>
      <c r="G12" s="1453"/>
      <c r="H12" s="1454"/>
      <c r="I12" s="801"/>
      <c r="J12" s="1479"/>
      <c r="K12" s="1480"/>
      <c r="L12" s="1480"/>
      <c r="M12" s="1481"/>
      <c r="N12" s="1452"/>
      <c r="O12" s="1453"/>
      <c r="P12" s="1453"/>
      <c r="Q12" s="1454"/>
      <c r="R12" s="1432"/>
      <c r="S12" s="1433"/>
      <c r="T12" s="1433"/>
      <c r="U12" s="1483"/>
      <c r="V12" s="1486"/>
      <c r="W12" s="1480"/>
      <c r="X12" s="1480"/>
      <c r="Y12" s="1481"/>
      <c r="Z12" s="802"/>
    </row>
    <row r="13" spans="1:26" x14ac:dyDescent="0.4">
      <c r="A13" s="1475"/>
      <c r="B13" s="1476"/>
      <c r="C13" s="1476"/>
      <c r="D13" s="1476"/>
      <c r="E13" s="1476"/>
      <c r="F13" s="1452"/>
      <c r="G13" s="1453"/>
      <c r="H13" s="1454"/>
      <c r="I13" s="801"/>
      <c r="J13" s="1461"/>
      <c r="K13" s="1462"/>
      <c r="L13" s="1462"/>
      <c r="M13" s="1463"/>
      <c r="N13" s="1455"/>
      <c r="O13" s="1456"/>
      <c r="P13" s="1456"/>
      <c r="Q13" s="1457"/>
      <c r="R13" s="1447"/>
      <c r="S13" s="1448"/>
      <c r="T13" s="1448"/>
      <c r="U13" s="1484"/>
      <c r="V13" s="1487"/>
      <c r="W13" s="1462"/>
      <c r="X13" s="1462"/>
      <c r="Y13" s="1463"/>
      <c r="Z13" s="802"/>
    </row>
    <row r="14" spans="1:26" x14ac:dyDescent="0.4">
      <c r="A14" s="1475"/>
      <c r="B14" s="1476"/>
      <c r="C14" s="1476"/>
      <c r="D14" s="1476"/>
      <c r="E14" s="1476"/>
      <c r="F14" s="1452"/>
      <c r="G14" s="1453"/>
      <c r="H14" s="1454"/>
      <c r="I14" s="801"/>
      <c r="J14" s="1467"/>
      <c r="K14" s="1468"/>
      <c r="L14" s="1468"/>
      <c r="M14" s="1469"/>
      <c r="N14" s="1467"/>
      <c r="O14" s="1468"/>
      <c r="P14" s="1468"/>
      <c r="Q14" s="1469"/>
      <c r="R14" s="1467"/>
      <c r="S14" s="1468"/>
      <c r="T14" s="1468"/>
      <c r="U14" s="1488"/>
      <c r="V14" s="1468"/>
      <c r="W14" s="1468"/>
      <c r="X14" s="1468"/>
      <c r="Y14" s="1469"/>
      <c r="Z14" s="802"/>
    </row>
    <row r="15" spans="1:26" x14ac:dyDescent="0.4">
      <c r="A15" s="1475"/>
      <c r="B15" s="1476"/>
      <c r="C15" s="1476"/>
      <c r="D15" s="1476"/>
      <c r="E15" s="1476"/>
      <c r="F15" s="1452"/>
      <c r="G15" s="1453"/>
      <c r="H15" s="1454"/>
      <c r="I15" s="801"/>
      <c r="J15" s="1470"/>
      <c r="K15" s="1471"/>
      <c r="L15" s="1471"/>
      <c r="M15" s="1472"/>
      <c r="N15" s="1470"/>
      <c r="O15" s="1471"/>
      <c r="P15" s="1471"/>
      <c r="Q15" s="1472"/>
      <c r="R15" s="1470"/>
      <c r="S15" s="1471"/>
      <c r="T15" s="1471"/>
      <c r="U15" s="1489"/>
      <c r="V15" s="1471"/>
      <c r="W15" s="1471"/>
      <c r="X15" s="1471"/>
      <c r="Y15" s="1472"/>
      <c r="Z15" s="802"/>
    </row>
    <row r="16" spans="1:26" ht="7.5" customHeight="1" x14ac:dyDescent="0.4">
      <c r="A16" s="1475"/>
      <c r="B16" s="1476"/>
      <c r="C16" s="1476"/>
      <c r="D16" s="1476"/>
      <c r="E16" s="1476"/>
      <c r="F16" s="1455"/>
      <c r="G16" s="1456"/>
      <c r="H16" s="1457"/>
      <c r="I16" s="803"/>
      <c r="J16" s="803"/>
      <c r="K16" s="803"/>
      <c r="L16" s="803"/>
      <c r="M16" s="803"/>
      <c r="N16" s="803"/>
      <c r="O16" s="803"/>
      <c r="P16" s="803"/>
      <c r="Q16" s="803"/>
      <c r="R16" s="803"/>
      <c r="S16" s="803"/>
      <c r="T16" s="803"/>
      <c r="U16" s="803"/>
      <c r="V16" s="803"/>
      <c r="W16" s="803"/>
      <c r="X16" s="803"/>
      <c r="Y16" s="803"/>
      <c r="Z16" s="804"/>
    </row>
    <row r="17" spans="1:26" ht="7.5" customHeight="1" x14ac:dyDescent="0.4">
      <c r="A17" s="1475"/>
      <c r="B17" s="1476"/>
      <c r="C17" s="1476"/>
      <c r="D17" s="1476"/>
      <c r="E17" s="1476"/>
      <c r="F17" s="1449" t="s">
        <v>1510</v>
      </c>
      <c r="G17" s="1450"/>
      <c r="H17" s="1451"/>
      <c r="I17" s="801"/>
      <c r="J17" s="801"/>
      <c r="K17" s="801"/>
      <c r="L17" s="801"/>
      <c r="M17" s="801"/>
      <c r="N17" s="801"/>
      <c r="O17" s="801"/>
      <c r="P17" s="801"/>
      <c r="Q17" s="801"/>
      <c r="R17" s="801"/>
      <c r="S17" s="801"/>
      <c r="T17" s="801"/>
      <c r="U17" s="801"/>
      <c r="V17" s="801"/>
      <c r="W17" s="801"/>
      <c r="X17" s="801"/>
      <c r="Y17" s="801"/>
      <c r="Z17" s="802"/>
    </row>
    <row r="18" spans="1:26" ht="13.5" customHeight="1" x14ac:dyDescent="0.4">
      <c r="A18" s="1475"/>
      <c r="B18" s="1476"/>
      <c r="C18" s="1476"/>
      <c r="D18" s="1476"/>
      <c r="E18" s="1476"/>
      <c r="F18" s="1452"/>
      <c r="G18" s="1453"/>
      <c r="H18" s="1454"/>
      <c r="I18" s="801"/>
      <c r="J18" s="1458" t="s">
        <v>1511</v>
      </c>
      <c r="K18" s="1459"/>
      <c r="L18" s="1459"/>
      <c r="M18" s="1459"/>
      <c r="N18" s="1459"/>
      <c r="O18" s="1459"/>
      <c r="P18" s="1459"/>
      <c r="Q18" s="1460"/>
      <c r="R18" s="805"/>
      <c r="S18" s="805"/>
      <c r="T18" s="805"/>
      <c r="U18" s="806"/>
      <c r="V18" s="1450" t="s">
        <v>1512</v>
      </c>
      <c r="W18" s="1450"/>
      <c r="X18" s="1450"/>
      <c r="Y18" s="1451"/>
      <c r="Z18" s="802"/>
    </row>
    <row r="19" spans="1:26" x14ac:dyDescent="0.4">
      <c r="A19" s="1475"/>
      <c r="B19" s="1476"/>
      <c r="C19" s="1476"/>
      <c r="D19" s="1476"/>
      <c r="E19" s="1476"/>
      <c r="F19" s="1452"/>
      <c r="G19" s="1453"/>
      <c r="H19" s="1454"/>
      <c r="I19" s="801"/>
      <c r="J19" s="1461"/>
      <c r="K19" s="1462"/>
      <c r="L19" s="1462"/>
      <c r="M19" s="1462"/>
      <c r="N19" s="1462"/>
      <c r="O19" s="1462"/>
      <c r="P19" s="1462"/>
      <c r="Q19" s="1463"/>
      <c r="R19" s="805"/>
      <c r="S19" s="805"/>
      <c r="T19" s="805"/>
      <c r="U19" s="806"/>
      <c r="V19" s="1453"/>
      <c r="W19" s="1453"/>
      <c r="X19" s="1453"/>
      <c r="Y19" s="1454"/>
      <c r="Z19" s="802"/>
    </row>
    <row r="20" spans="1:26" x14ac:dyDescent="0.4">
      <c r="A20" s="1475"/>
      <c r="B20" s="1476"/>
      <c r="C20" s="1476"/>
      <c r="D20" s="1476"/>
      <c r="E20" s="1476"/>
      <c r="F20" s="1452"/>
      <c r="G20" s="1453"/>
      <c r="H20" s="1454"/>
      <c r="I20" s="801"/>
      <c r="J20" s="1464" t="s">
        <v>1513</v>
      </c>
      <c r="K20" s="1465"/>
      <c r="L20" s="1465"/>
      <c r="M20" s="1466"/>
      <c r="N20" s="1464" t="s">
        <v>1514</v>
      </c>
      <c r="O20" s="1465"/>
      <c r="P20" s="1465"/>
      <c r="Q20" s="1466"/>
      <c r="R20" s="805"/>
      <c r="S20" s="805"/>
      <c r="T20" s="805"/>
      <c r="U20" s="806"/>
      <c r="V20" s="1456"/>
      <c r="W20" s="1456"/>
      <c r="X20" s="1456"/>
      <c r="Y20" s="1457"/>
      <c r="Z20" s="802"/>
    </row>
    <row r="21" spans="1:26" x14ac:dyDescent="0.4">
      <c r="A21" s="1475"/>
      <c r="B21" s="1476"/>
      <c r="C21" s="1476"/>
      <c r="D21" s="1476"/>
      <c r="E21" s="1476"/>
      <c r="F21" s="1452"/>
      <c r="G21" s="1453"/>
      <c r="H21" s="1454"/>
      <c r="I21" s="801"/>
      <c r="J21" s="1467"/>
      <c r="K21" s="1468"/>
      <c r="L21" s="1468"/>
      <c r="M21" s="1469"/>
      <c r="N21" s="1467"/>
      <c r="O21" s="1468"/>
      <c r="P21" s="1468"/>
      <c r="Q21" s="1469"/>
      <c r="R21" s="807"/>
      <c r="S21" s="807"/>
      <c r="T21" s="807"/>
      <c r="U21" s="808"/>
      <c r="V21" s="1468"/>
      <c r="W21" s="1468"/>
      <c r="X21" s="1468"/>
      <c r="Y21" s="1469"/>
      <c r="Z21" s="802"/>
    </row>
    <row r="22" spans="1:26" x14ac:dyDescent="0.4">
      <c r="A22" s="1475"/>
      <c r="B22" s="1476"/>
      <c r="C22" s="1476"/>
      <c r="D22" s="1476"/>
      <c r="E22" s="1476"/>
      <c r="F22" s="1452"/>
      <c r="G22" s="1453"/>
      <c r="H22" s="1454"/>
      <c r="I22" s="801"/>
      <c r="J22" s="1470"/>
      <c r="K22" s="1471"/>
      <c r="L22" s="1471"/>
      <c r="M22" s="1472"/>
      <c r="N22" s="1470"/>
      <c r="O22" s="1471"/>
      <c r="P22" s="1471"/>
      <c r="Q22" s="1472"/>
      <c r="R22" s="807"/>
      <c r="S22" s="807"/>
      <c r="T22" s="807"/>
      <c r="U22" s="808"/>
      <c r="V22" s="1471"/>
      <c r="W22" s="1471"/>
      <c r="X22" s="1471"/>
      <c r="Y22" s="1472"/>
      <c r="Z22" s="802"/>
    </row>
    <row r="23" spans="1:26" ht="7.5" customHeight="1" x14ac:dyDescent="0.4">
      <c r="A23" s="1477"/>
      <c r="B23" s="1478"/>
      <c r="C23" s="1478"/>
      <c r="D23" s="1478"/>
      <c r="E23" s="1478"/>
      <c r="F23" s="1455"/>
      <c r="G23" s="1456"/>
      <c r="H23" s="1457"/>
      <c r="I23" s="803"/>
      <c r="J23" s="803"/>
      <c r="K23" s="803"/>
      <c r="L23" s="803"/>
      <c r="M23" s="803"/>
      <c r="N23" s="803"/>
      <c r="O23" s="803"/>
      <c r="P23" s="803"/>
      <c r="Q23" s="803"/>
      <c r="R23" s="803"/>
      <c r="S23" s="803"/>
      <c r="T23" s="803"/>
      <c r="U23" s="803"/>
      <c r="V23" s="803"/>
      <c r="W23" s="803"/>
      <c r="X23" s="803"/>
      <c r="Y23" s="803"/>
      <c r="Z23" s="804"/>
    </row>
    <row r="24" spans="1:26" ht="6" customHeight="1" x14ac:dyDescent="0.4"/>
    <row r="25" spans="1:26" x14ac:dyDescent="0.4">
      <c r="A25" s="788" t="s">
        <v>1515</v>
      </c>
      <c r="N25" s="788" t="s">
        <v>430</v>
      </c>
    </row>
    <row r="26" spans="1:26" ht="6" customHeight="1" x14ac:dyDescent="0.4"/>
    <row r="27" spans="1:26" ht="24" customHeight="1" x14ac:dyDescent="0.4">
      <c r="A27" s="1429" t="s">
        <v>1516</v>
      </c>
      <c r="B27" s="1430"/>
      <c r="C27" s="1430"/>
      <c r="D27" s="1430"/>
      <c r="E27" s="1430"/>
      <c r="F27" s="1431"/>
      <c r="G27" s="809" t="s">
        <v>1517</v>
      </c>
      <c r="H27" s="810"/>
      <c r="I27" s="811" t="s">
        <v>1518</v>
      </c>
      <c r="J27" s="810"/>
      <c r="K27" s="810" t="s">
        <v>1519</v>
      </c>
      <c r="L27" s="812" t="s">
        <v>1517</v>
      </c>
      <c r="M27" s="810"/>
      <c r="N27" s="811" t="s">
        <v>1518</v>
      </c>
      <c r="O27" s="810"/>
      <c r="P27" s="810" t="s">
        <v>1520</v>
      </c>
      <c r="Q27" s="810" t="s">
        <v>1521</v>
      </c>
      <c r="R27" s="810"/>
      <c r="S27" s="813"/>
      <c r="T27" s="1439" t="s">
        <v>1522</v>
      </c>
      <c r="U27" s="1440"/>
      <c r="V27" s="1440"/>
      <c r="W27" s="1440"/>
      <c r="X27" s="1440"/>
      <c r="Y27" s="1440"/>
      <c r="Z27" s="1440"/>
    </row>
    <row r="28" spans="1:26" x14ac:dyDescent="0.4">
      <c r="B28" s="788" t="s">
        <v>1523</v>
      </c>
    </row>
    <row r="29" spans="1:26" x14ac:dyDescent="0.4">
      <c r="B29" s="1438" t="s">
        <v>1524</v>
      </c>
      <c r="C29" s="1437"/>
      <c r="D29" s="1438" t="s">
        <v>1525</v>
      </c>
      <c r="E29" s="1438"/>
      <c r="F29" s="1438"/>
      <c r="G29" s="1438"/>
      <c r="H29" s="1438"/>
      <c r="I29" s="1438"/>
      <c r="J29" s="1438"/>
      <c r="K29" s="1438"/>
      <c r="L29" s="1438"/>
      <c r="M29" s="1438"/>
      <c r="N29" s="1438" t="s">
        <v>1526</v>
      </c>
      <c r="O29" s="1438"/>
      <c r="P29" s="1438"/>
      <c r="Q29" s="1438"/>
      <c r="R29" s="1438"/>
      <c r="S29" s="1438" t="s">
        <v>1527</v>
      </c>
      <c r="T29" s="1438"/>
      <c r="U29" s="1438"/>
      <c r="V29" s="1438"/>
      <c r="W29" s="1438" t="s">
        <v>1528</v>
      </c>
      <c r="X29" s="1438"/>
      <c r="Y29" s="1438"/>
      <c r="Z29" s="1438"/>
    </row>
    <row r="30" spans="1:26" ht="27.4" customHeight="1" x14ac:dyDescent="0.4">
      <c r="B30" s="1437"/>
      <c r="C30" s="1437"/>
      <c r="D30" s="1438"/>
      <c r="E30" s="1438"/>
      <c r="F30" s="1438"/>
      <c r="G30" s="1438"/>
      <c r="H30" s="1438"/>
      <c r="I30" s="1438"/>
      <c r="J30" s="1438"/>
      <c r="K30" s="1438"/>
      <c r="L30" s="1438"/>
      <c r="M30" s="1438"/>
      <c r="N30" s="1438"/>
      <c r="O30" s="1438"/>
      <c r="P30" s="1438"/>
      <c r="Q30" s="1438"/>
      <c r="R30" s="1438"/>
      <c r="S30" s="1438"/>
      <c r="T30" s="1438"/>
      <c r="U30" s="1438"/>
      <c r="V30" s="1438"/>
      <c r="W30" s="1438"/>
      <c r="X30" s="1438"/>
      <c r="Y30" s="1438"/>
      <c r="Z30" s="1438"/>
    </row>
    <row r="31" spans="1:26" ht="15.4" customHeight="1" x14ac:dyDescent="0.4">
      <c r="B31" s="1437"/>
      <c r="C31" s="1437"/>
      <c r="D31" s="814" t="s">
        <v>1517</v>
      </c>
      <c r="E31" s="815"/>
      <c r="F31" s="816" t="s">
        <v>1518</v>
      </c>
      <c r="G31" s="815"/>
      <c r="H31" s="815" t="s">
        <v>1519</v>
      </c>
      <c r="I31" s="817" t="s">
        <v>1517</v>
      </c>
      <c r="J31" s="815"/>
      <c r="K31" s="816" t="s">
        <v>1518</v>
      </c>
      <c r="L31" s="815"/>
      <c r="M31" s="818" t="s">
        <v>1529</v>
      </c>
      <c r="N31" s="1429"/>
      <c r="O31" s="1430"/>
      <c r="P31" s="1430"/>
      <c r="Q31" s="1430"/>
      <c r="R31" s="818" t="s">
        <v>1530</v>
      </c>
      <c r="S31" s="1429"/>
      <c r="T31" s="1430"/>
      <c r="U31" s="1430"/>
      <c r="V31" s="818" t="s">
        <v>990</v>
      </c>
      <c r="W31" s="1429">
        <f>+N31*S31</f>
        <v>0</v>
      </c>
      <c r="X31" s="1430"/>
      <c r="Y31" s="1430"/>
      <c r="Z31" s="818" t="s">
        <v>1530</v>
      </c>
    </row>
    <row r="32" spans="1:26" ht="15.4" customHeight="1" x14ac:dyDescent="0.4">
      <c r="B32" s="1437"/>
      <c r="C32" s="1437"/>
      <c r="D32" s="814" t="s">
        <v>1517</v>
      </c>
      <c r="E32" s="815"/>
      <c r="F32" s="816" t="s">
        <v>1518</v>
      </c>
      <c r="G32" s="815"/>
      <c r="H32" s="815" t="s">
        <v>1519</v>
      </c>
      <c r="I32" s="817" t="s">
        <v>1517</v>
      </c>
      <c r="J32" s="815"/>
      <c r="K32" s="816" t="s">
        <v>1518</v>
      </c>
      <c r="L32" s="815"/>
      <c r="M32" s="818" t="s">
        <v>1529</v>
      </c>
      <c r="N32" s="1429"/>
      <c r="O32" s="1430"/>
      <c r="P32" s="1430"/>
      <c r="Q32" s="1430"/>
      <c r="R32" s="818" t="s">
        <v>1530</v>
      </c>
      <c r="S32" s="1429"/>
      <c r="T32" s="1430"/>
      <c r="U32" s="1430"/>
      <c r="V32" s="818" t="s">
        <v>990</v>
      </c>
      <c r="W32" s="1429">
        <f t="shared" ref="W32:W37" si="0">+N32*S32</f>
        <v>0</v>
      </c>
      <c r="X32" s="1430"/>
      <c r="Y32" s="1430"/>
      <c r="Z32" s="818" t="s">
        <v>1530</v>
      </c>
    </row>
    <row r="33" spans="1:51" ht="15.4" customHeight="1" x14ac:dyDescent="0.4">
      <c r="B33" s="1437"/>
      <c r="C33" s="1437"/>
      <c r="D33" s="814" t="s">
        <v>1517</v>
      </c>
      <c r="E33" s="815"/>
      <c r="F33" s="816" t="s">
        <v>1518</v>
      </c>
      <c r="G33" s="815"/>
      <c r="H33" s="815" t="s">
        <v>1519</v>
      </c>
      <c r="I33" s="817" t="s">
        <v>1517</v>
      </c>
      <c r="J33" s="815"/>
      <c r="K33" s="816" t="s">
        <v>1518</v>
      </c>
      <c r="L33" s="815"/>
      <c r="M33" s="818" t="s">
        <v>1529</v>
      </c>
      <c r="N33" s="1429"/>
      <c r="O33" s="1430"/>
      <c r="P33" s="1430"/>
      <c r="Q33" s="1430"/>
      <c r="R33" s="818" t="s">
        <v>1530</v>
      </c>
      <c r="S33" s="1429"/>
      <c r="T33" s="1430"/>
      <c r="U33" s="1430"/>
      <c r="V33" s="818" t="s">
        <v>990</v>
      </c>
      <c r="W33" s="1429">
        <f t="shared" si="0"/>
        <v>0</v>
      </c>
      <c r="X33" s="1430"/>
      <c r="Y33" s="1430"/>
      <c r="Z33" s="818" t="s">
        <v>1530</v>
      </c>
    </row>
    <row r="34" spans="1:51" ht="15.4" customHeight="1" x14ac:dyDescent="0.4">
      <c r="B34" s="1437"/>
      <c r="C34" s="1437"/>
      <c r="D34" s="814" t="s">
        <v>1517</v>
      </c>
      <c r="E34" s="815"/>
      <c r="F34" s="816" t="s">
        <v>1518</v>
      </c>
      <c r="G34" s="815"/>
      <c r="H34" s="815" t="s">
        <v>1519</v>
      </c>
      <c r="I34" s="817" t="s">
        <v>1517</v>
      </c>
      <c r="J34" s="815"/>
      <c r="K34" s="816" t="s">
        <v>1518</v>
      </c>
      <c r="L34" s="815"/>
      <c r="M34" s="818" t="s">
        <v>1529</v>
      </c>
      <c r="N34" s="1429"/>
      <c r="O34" s="1430"/>
      <c r="P34" s="1430"/>
      <c r="Q34" s="1430"/>
      <c r="R34" s="818" t="s">
        <v>1530</v>
      </c>
      <c r="S34" s="1429"/>
      <c r="T34" s="1430"/>
      <c r="U34" s="1430"/>
      <c r="V34" s="818" t="s">
        <v>990</v>
      </c>
      <c r="W34" s="1429">
        <f t="shared" si="0"/>
        <v>0</v>
      </c>
      <c r="X34" s="1430"/>
      <c r="Y34" s="1430"/>
      <c r="Z34" s="818" t="s">
        <v>1530</v>
      </c>
    </row>
    <row r="35" spans="1:51" ht="15.4" customHeight="1" x14ac:dyDescent="0.4">
      <c r="B35" s="1437"/>
      <c r="C35" s="1437"/>
      <c r="D35" s="814" t="s">
        <v>1517</v>
      </c>
      <c r="E35" s="815"/>
      <c r="F35" s="816" t="s">
        <v>1518</v>
      </c>
      <c r="G35" s="815"/>
      <c r="H35" s="815" t="s">
        <v>1519</v>
      </c>
      <c r="I35" s="817" t="s">
        <v>1517</v>
      </c>
      <c r="J35" s="815"/>
      <c r="K35" s="816" t="s">
        <v>1518</v>
      </c>
      <c r="L35" s="815"/>
      <c r="M35" s="818" t="s">
        <v>1529</v>
      </c>
      <c r="N35" s="1429"/>
      <c r="O35" s="1430"/>
      <c r="P35" s="1430"/>
      <c r="Q35" s="1430"/>
      <c r="R35" s="818" t="s">
        <v>1530</v>
      </c>
      <c r="S35" s="1429"/>
      <c r="T35" s="1430"/>
      <c r="U35" s="1430"/>
      <c r="V35" s="818" t="s">
        <v>990</v>
      </c>
      <c r="W35" s="1429">
        <f t="shared" si="0"/>
        <v>0</v>
      </c>
      <c r="X35" s="1430"/>
      <c r="Y35" s="1430"/>
      <c r="Z35" s="818" t="s">
        <v>1530</v>
      </c>
    </row>
    <row r="36" spans="1:51" ht="15.4" customHeight="1" x14ac:dyDescent="0.4">
      <c r="B36" s="1437"/>
      <c r="C36" s="1437"/>
      <c r="D36" s="814" t="s">
        <v>1517</v>
      </c>
      <c r="E36" s="815"/>
      <c r="F36" s="816" t="s">
        <v>1518</v>
      </c>
      <c r="G36" s="815"/>
      <c r="H36" s="815" t="s">
        <v>1519</v>
      </c>
      <c r="I36" s="817" t="s">
        <v>1517</v>
      </c>
      <c r="J36" s="815"/>
      <c r="K36" s="816" t="s">
        <v>1518</v>
      </c>
      <c r="L36" s="815"/>
      <c r="M36" s="818" t="s">
        <v>1529</v>
      </c>
      <c r="N36" s="1429"/>
      <c r="O36" s="1430"/>
      <c r="P36" s="1430"/>
      <c r="Q36" s="1430"/>
      <c r="R36" s="818" t="s">
        <v>1530</v>
      </c>
      <c r="S36" s="1429"/>
      <c r="T36" s="1430"/>
      <c r="U36" s="1430"/>
      <c r="V36" s="818" t="s">
        <v>990</v>
      </c>
      <c r="W36" s="1429">
        <f t="shared" si="0"/>
        <v>0</v>
      </c>
      <c r="X36" s="1430"/>
      <c r="Y36" s="1430"/>
      <c r="Z36" s="818" t="s">
        <v>1530</v>
      </c>
    </row>
    <row r="37" spans="1:51" ht="15.4" customHeight="1" x14ac:dyDescent="0.4">
      <c r="B37" s="1437"/>
      <c r="C37" s="1437"/>
      <c r="D37" s="814" t="s">
        <v>1517</v>
      </c>
      <c r="E37" s="815"/>
      <c r="F37" s="816" t="s">
        <v>1518</v>
      </c>
      <c r="G37" s="815"/>
      <c r="H37" s="815" t="s">
        <v>1519</v>
      </c>
      <c r="I37" s="817" t="s">
        <v>1517</v>
      </c>
      <c r="J37" s="815"/>
      <c r="K37" s="816" t="s">
        <v>1518</v>
      </c>
      <c r="L37" s="815"/>
      <c r="M37" s="818" t="s">
        <v>1529</v>
      </c>
      <c r="N37" s="1429"/>
      <c r="O37" s="1430"/>
      <c r="P37" s="1430"/>
      <c r="Q37" s="1430"/>
      <c r="R37" s="818" t="s">
        <v>1530</v>
      </c>
      <c r="S37" s="1429"/>
      <c r="T37" s="1430"/>
      <c r="U37" s="1430"/>
      <c r="V37" s="818" t="s">
        <v>990</v>
      </c>
      <c r="W37" s="1429">
        <f t="shared" si="0"/>
        <v>0</v>
      </c>
      <c r="X37" s="1430"/>
      <c r="Y37" s="1430"/>
      <c r="Z37" s="818" t="s">
        <v>1530</v>
      </c>
    </row>
    <row r="38" spans="1:51" x14ac:dyDescent="0.4">
      <c r="B38" s="819"/>
      <c r="C38" s="819"/>
      <c r="D38" s="820"/>
      <c r="E38" s="821"/>
      <c r="F38" s="819"/>
      <c r="G38" s="821"/>
      <c r="H38" s="821"/>
      <c r="I38" s="820"/>
      <c r="J38" s="821"/>
      <c r="K38" s="819"/>
      <c r="L38" s="821"/>
      <c r="M38" s="821"/>
      <c r="N38" s="819"/>
      <c r="O38" s="819"/>
      <c r="P38" s="819"/>
      <c r="Q38" s="819"/>
      <c r="R38" s="821"/>
      <c r="S38" s="1429" t="s">
        <v>1531</v>
      </c>
      <c r="T38" s="1430"/>
      <c r="U38" s="1430"/>
      <c r="V38" s="1431"/>
      <c r="W38" s="1429">
        <f>SUM(W31:Y37)</f>
        <v>0</v>
      </c>
      <c r="X38" s="1430"/>
      <c r="Y38" s="1430"/>
      <c r="Z38" s="818" t="s">
        <v>1530</v>
      </c>
    </row>
    <row r="39" spans="1:51" ht="7.5" customHeight="1" x14ac:dyDescent="0.4">
      <c r="B39" s="819"/>
      <c r="C39" s="819"/>
      <c r="D39" s="820"/>
      <c r="E39" s="821"/>
      <c r="F39" s="819"/>
      <c r="G39" s="821"/>
      <c r="H39" s="821"/>
      <c r="I39" s="820"/>
      <c r="J39" s="821"/>
      <c r="K39" s="819"/>
      <c r="L39" s="821"/>
      <c r="M39" s="821"/>
      <c r="N39" s="819"/>
      <c r="O39" s="819"/>
      <c r="P39" s="819"/>
      <c r="Q39" s="819"/>
      <c r="R39" s="821"/>
      <c r="S39" s="819"/>
      <c r="T39" s="819"/>
      <c r="U39" s="819"/>
      <c r="V39" s="821"/>
      <c r="W39" s="819"/>
      <c r="X39" s="819"/>
      <c r="Y39" s="819"/>
      <c r="Z39" s="821"/>
    </row>
    <row r="40" spans="1:51" ht="14.25" thickBot="1" x14ac:dyDescent="0.45">
      <c r="B40" s="822" t="s">
        <v>1532</v>
      </c>
      <c r="C40" s="819"/>
      <c r="D40" s="820"/>
      <c r="E40" s="821"/>
      <c r="F40" s="819"/>
      <c r="G40" s="821"/>
      <c r="H40" s="821"/>
      <c r="I40" s="820"/>
      <c r="J40" s="821"/>
      <c r="K40" s="819"/>
      <c r="L40" s="821"/>
      <c r="M40" s="821"/>
      <c r="N40" s="819"/>
      <c r="O40" s="819"/>
      <c r="P40" s="819"/>
      <c r="Q40" s="819"/>
      <c r="R40" s="821"/>
      <c r="S40" s="819"/>
      <c r="T40" s="819"/>
      <c r="U40" s="819"/>
      <c r="V40" s="821"/>
      <c r="W40" s="819"/>
      <c r="X40" s="819"/>
      <c r="Y40" s="819"/>
      <c r="Z40" s="821"/>
    </row>
    <row r="41" spans="1:51" ht="16.5" customHeight="1" thickBot="1" x14ac:dyDescent="0.45">
      <c r="C41" s="1429">
        <f>+W38</f>
        <v>0</v>
      </c>
      <c r="D41" s="1430"/>
      <c r="E41" s="1430"/>
      <c r="F41" s="818" t="s">
        <v>1530</v>
      </c>
      <c r="G41" s="1432" t="s">
        <v>1533</v>
      </c>
      <c r="H41" s="1433"/>
      <c r="I41" s="1429"/>
      <c r="J41" s="1430"/>
      <c r="K41" s="1430"/>
      <c r="L41" s="818" t="s">
        <v>990</v>
      </c>
      <c r="M41" s="1432" t="s">
        <v>1534</v>
      </c>
      <c r="N41" s="1433"/>
      <c r="O41" s="1433"/>
      <c r="P41" s="1433"/>
      <c r="Q41" s="1434" t="e">
        <f>+C41/(I41*16)</f>
        <v>#DIV/0!</v>
      </c>
      <c r="R41" s="1435"/>
      <c r="S41" s="1435"/>
      <c r="T41" s="1436"/>
      <c r="U41" s="805"/>
      <c r="AU41" s="821"/>
      <c r="AV41" s="819"/>
      <c r="AW41" s="819"/>
      <c r="AX41" s="819"/>
      <c r="AY41" s="821"/>
    </row>
    <row r="42" spans="1:51" s="823" customFormat="1" ht="11.25" x14ac:dyDescent="0.4">
      <c r="B42" s="824"/>
      <c r="C42" s="823" t="s">
        <v>1535</v>
      </c>
      <c r="I42" s="823" t="s">
        <v>1536</v>
      </c>
      <c r="Q42" s="823" t="s">
        <v>1537</v>
      </c>
      <c r="Z42" s="825"/>
    </row>
    <row r="44" spans="1:51" x14ac:dyDescent="0.4">
      <c r="A44" s="788" t="s">
        <v>1538</v>
      </c>
    </row>
    <row r="45" spans="1:51" ht="5.25" customHeight="1" x14ac:dyDescent="0.4"/>
    <row r="46" spans="1:51" ht="24" customHeight="1" x14ac:dyDescent="0.4">
      <c r="A46" s="1429" t="s">
        <v>1516</v>
      </c>
      <c r="B46" s="1430"/>
      <c r="C46" s="1430"/>
      <c r="D46" s="1430"/>
      <c r="E46" s="1430"/>
      <c r="F46" s="1431"/>
      <c r="G46" s="809" t="s">
        <v>1517</v>
      </c>
      <c r="H46" s="810"/>
      <c r="I46" s="811" t="s">
        <v>1518</v>
      </c>
      <c r="J46" s="810"/>
      <c r="K46" s="810" t="s">
        <v>1519</v>
      </c>
      <c r="L46" s="812" t="s">
        <v>1517</v>
      </c>
      <c r="M46" s="810"/>
      <c r="N46" s="811" t="s">
        <v>1518</v>
      </c>
      <c r="O46" s="810"/>
      <c r="P46" s="810" t="s">
        <v>1520</v>
      </c>
      <c r="Q46" s="810" t="s">
        <v>1521</v>
      </c>
      <c r="R46" s="810"/>
      <c r="S46" s="813"/>
      <c r="T46" s="1439" t="s">
        <v>1522</v>
      </c>
      <c r="U46" s="1440"/>
      <c r="V46" s="1440"/>
      <c r="W46" s="1440"/>
      <c r="X46" s="1440"/>
      <c r="Y46" s="1440"/>
      <c r="Z46" s="1440"/>
    </row>
    <row r="47" spans="1:51" x14ac:dyDescent="0.4">
      <c r="B47" s="788" t="s">
        <v>1523</v>
      </c>
    </row>
    <row r="48" spans="1:51" x14ac:dyDescent="0.4">
      <c r="B48" s="1438" t="s">
        <v>1524</v>
      </c>
      <c r="C48" s="1437"/>
      <c r="D48" s="1438" t="s">
        <v>1525</v>
      </c>
      <c r="E48" s="1438"/>
      <c r="F48" s="1438"/>
      <c r="G48" s="1438"/>
      <c r="H48" s="1438"/>
      <c r="I48" s="1438"/>
      <c r="J48" s="1438"/>
      <c r="K48" s="1438"/>
      <c r="L48" s="1438"/>
      <c r="M48" s="1438"/>
      <c r="N48" s="1438" t="s">
        <v>1526</v>
      </c>
      <c r="O48" s="1438"/>
      <c r="P48" s="1438"/>
      <c r="Q48" s="1438"/>
      <c r="R48" s="1438"/>
      <c r="S48" s="1438" t="s">
        <v>1527</v>
      </c>
      <c r="T48" s="1438"/>
      <c r="U48" s="1438"/>
      <c r="V48" s="1438"/>
      <c r="W48" s="1438" t="s">
        <v>1528</v>
      </c>
      <c r="X48" s="1438"/>
      <c r="Y48" s="1438"/>
      <c r="Z48" s="1438"/>
    </row>
    <row r="49" spans="1:51" ht="24.75" customHeight="1" x14ac:dyDescent="0.4">
      <c r="B49" s="1437"/>
      <c r="C49" s="1437"/>
      <c r="D49" s="1438"/>
      <c r="E49" s="1438"/>
      <c r="F49" s="1438"/>
      <c r="G49" s="1438"/>
      <c r="H49" s="1438"/>
      <c r="I49" s="1438"/>
      <c r="J49" s="1438"/>
      <c r="K49" s="1438"/>
      <c r="L49" s="1438"/>
      <c r="M49" s="1438"/>
      <c r="N49" s="1438"/>
      <c r="O49" s="1438"/>
      <c r="P49" s="1438"/>
      <c r="Q49" s="1438"/>
      <c r="R49" s="1438"/>
      <c r="S49" s="1438"/>
      <c r="T49" s="1438"/>
      <c r="U49" s="1438"/>
      <c r="V49" s="1438"/>
      <c r="W49" s="1438"/>
      <c r="X49" s="1438"/>
      <c r="Y49" s="1438"/>
      <c r="Z49" s="1438"/>
    </row>
    <row r="50" spans="1:51" ht="15.4" customHeight="1" x14ac:dyDescent="0.4">
      <c r="B50" s="1437"/>
      <c r="C50" s="1437"/>
      <c r="D50" s="814" t="s">
        <v>1517</v>
      </c>
      <c r="E50" s="815"/>
      <c r="F50" s="816" t="s">
        <v>1518</v>
      </c>
      <c r="G50" s="815"/>
      <c r="H50" s="815" t="s">
        <v>1519</v>
      </c>
      <c r="I50" s="817" t="s">
        <v>1517</v>
      </c>
      <c r="J50" s="815"/>
      <c r="K50" s="816" t="s">
        <v>1518</v>
      </c>
      <c r="L50" s="815"/>
      <c r="M50" s="818" t="s">
        <v>1529</v>
      </c>
      <c r="N50" s="1429"/>
      <c r="O50" s="1430"/>
      <c r="P50" s="1430"/>
      <c r="Q50" s="1430"/>
      <c r="R50" s="818" t="s">
        <v>1530</v>
      </c>
      <c r="S50" s="1429"/>
      <c r="T50" s="1430"/>
      <c r="U50" s="1430"/>
      <c r="V50" s="818" t="s">
        <v>990</v>
      </c>
      <c r="W50" s="1429">
        <f>+N50*S50</f>
        <v>0</v>
      </c>
      <c r="X50" s="1430"/>
      <c r="Y50" s="1430"/>
      <c r="Z50" s="818" t="s">
        <v>1530</v>
      </c>
    </row>
    <row r="51" spans="1:51" ht="15.4" customHeight="1" x14ac:dyDescent="0.4">
      <c r="B51" s="1437"/>
      <c r="C51" s="1437"/>
      <c r="D51" s="814" t="s">
        <v>1517</v>
      </c>
      <c r="E51" s="815"/>
      <c r="F51" s="816" t="s">
        <v>1518</v>
      </c>
      <c r="G51" s="815"/>
      <c r="H51" s="815" t="s">
        <v>1519</v>
      </c>
      <c r="I51" s="817" t="s">
        <v>1517</v>
      </c>
      <c r="J51" s="815"/>
      <c r="K51" s="816" t="s">
        <v>1518</v>
      </c>
      <c r="L51" s="815"/>
      <c r="M51" s="818" t="s">
        <v>1529</v>
      </c>
      <c r="N51" s="1429"/>
      <c r="O51" s="1430"/>
      <c r="P51" s="1430"/>
      <c r="Q51" s="1430"/>
      <c r="R51" s="818" t="s">
        <v>1530</v>
      </c>
      <c r="S51" s="1429"/>
      <c r="T51" s="1430"/>
      <c r="U51" s="1430"/>
      <c r="V51" s="818" t="s">
        <v>990</v>
      </c>
      <c r="W51" s="1429">
        <f t="shared" ref="W51:W56" si="1">+N51*S51</f>
        <v>0</v>
      </c>
      <c r="X51" s="1430"/>
      <c r="Y51" s="1430"/>
      <c r="Z51" s="818" t="s">
        <v>1530</v>
      </c>
    </row>
    <row r="52" spans="1:51" ht="15.4" customHeight="1" x14ac:dyDescent="0.4">
      <c r="B52" s="1437"/>
      <c r="C52" s="1437"/>
      <c r="D52" s="814" t="s">
        <v>1517</v>
      </c>
      <c r="E52" s="815"/>
      <c r="F52" s="816" t="s">
        <v>1518</v>
      </c>
      <c r="G52" s="815"/>
      <c r="H52" s="815" t="s">
        <v>1519</v>
      </c>
      <c r="I52" s="817" t="s">
        <v>1517</v>
      </c>
      <c r="J52" s="815"/>
      <c r="K52" s="816" t="s">
        <v>1518</v>
      </c>
      <c r="L52" s="815"/>
      <c r="M52" s="818" t="s">
        <v>1529</v>
      </c>
      <c r="N52" s="1429"/>
      <c r="O52" s="1430"/>
      <c r="P52" s="1430"/>
      <c r="Q52" s="1430"/>
      <c r="R52" s="818" t="s">
        <v>1530</v>
      </c>
      <c r="S52" s="1429"/>
      <c r="T52" s="1430"/>
      <c r="U52" s="1430"/>
      <c r="V52" s="818" t="s">
        <v>990</v>
      </c>
      <c r="W52" s="1429">
        <f t="shared" si="1"/>
        <v>0</v>
      </c>
      <c r="X52" s="1430"/>
      <c r="Y52" s="1430"/>
      <c r="Z52" s="818" t="s">
        <v>1530</v>
      </c>
    </row>
    <row r="53" spans="1:51" ht="15.4" customHeight="1" x14ac:dyDescent="0.4">
      <c r="B53" s="1437"/>
      <c r="C53" s="1437"/>
      <c r="D53" s="814" t="s">
        <v>1517</v>
      </c>
      <c r="E53" s="815"/>
      <c r="F53" s="816" t="s">
        <v>1518</v>
      </c>
      <c r="G53" s="815"/>
      <c r="H53" s="815" t="s">
        <v>1519</v>
      </c>
      <c r="I53" s="817" t="s">
        <v>1517</v>
      </c>
      <c r="J53" s="815"/>
      <c r="K53" s="816" t="s">
        <v>1518</v>
      </c>
      <c r="L53" s="815"/>
      <c r="M53" s="818" t="s">
        <v>1529</v>
      </c>
      <c r="N53" s="1429"/>
      <c r="O53" s="1430"/>
      <c r="P53" s="1430"/>
      <c r="Q53" s="1430"/>
      <c r="R53" s="818" t="s">
        <v>1530</v>
      </c>
      <c r="S53" s="1429"/>
      <c r="T53" s="1430"/>
      <c r="U53" s="1430"/>
      <c r="V53" s="818" t="s">
        <v>990</v>
      </c>
      <c r="W53" s="1429">
        <f t="shared" si="1"/>
        <v>0</v>
      </c>
      <c r="X53" s="1430"/>
      <c r="Y53" s="1430"/>
      <c r="Z53" s="818" t="s">
        <v>1530</v>
      </c>
    </row>
    <row r="54" spans="1:51" ht="15.4" customHeight="1" x14ac:dyDescent="0.4">
      <c r="B54" s="1437"/>
      <c r="C54" s="1437"/>
      <c r="D54" s="814" t="s">
        <v>1517</v>
      </c>
      <c r="E54" s="815"/>
      <c r="F54" s="816" t="s">
        <v>1518</v>
      </c>
      <c r="G54" s="815"/>
      <c r="H54" s="815" t="s">
        <v>1519</v>
      </c>
      <c r="I54" s="817" t="s">
        <v>1517</v>
      </c>
      <c r="J54" s="815"/>
      <c r="K54" s="816" t="s">
        <v>1518</v>
      </c>
      <c r="L54" s="815"/>
      <c r="M54" s="818" t="s">
        <v>1529</v>
      </c>
      <c r="N54" s="1429"/>
      <c r="O54" s="1430"/>
      <c r="P54" s="1430"/>
      <c r="Q54" s="1430"/>
      <c r="R54" s="818" t="s">
        <v>1530</v>
      </c>
      <c r="S54" s="1429"/>
      <c r="T54" s="1430"/>
      <c r="U54" s="1430"/>
      <c r="V54" s="818" t="s">
        <v>990</v>
      </c>
      <c r="W54" s="1429">
        <f t="shared" si="1"/>
        <v>0</v>
      </c>
      <c r="X54" s="1430"/>
      <c r="Y54" s="1430"/>
      <c r="Z54" s="818" t="s">
        <v>1530</v>
      </c>
    </row>
    <row r="55" spans="1:51" ht="15.4" customHeight="1" x14ac:dyDescent="0.4">
      <c r="B55" s="1437"/>
      <c r="C55" s="1437"/>
      <c r="D55" s="814" t="s">
        <v>1517</v>
      </c>
      <c r="E55" s="815"/>
      <c r="F55" s="816" t="s">
        <v>1518</v>
      </c>
      <c r="G55" s="815"/>
      <c r="H55" s="815" t="s">
        <v>1519</v>
      </c>
      <c r="I55" s="817" t="s">
        <v>1517</v>
      </c>
      <c r="J55" s="815"/>
      <c r="K55" s="816" t="s">
        <v>1518</v>
      </c>
      <c r="L55" s="815"/>
      <c r="M55" s="818" t="s">
        <v>1529</v>
      </c>
      <c r="N55" s="1429"/>
      <c r="O55" s="1430"/>
      <c r="P55" s="1430"/>
      <c r="Q55" s="1430"/>
      <c r="R55" s="818" t="s">
        <v>1530</v>
      </c>
      <c r="S55" s="1429"/>
      <c r="T55" s="1430"/>
      <c r="U55" s="1430"/>
      <c r="V55" s="818" t="s">
        <v>990</v>
      </c>
      <c r="W55" s="1429">
        <f t="shared" si="1"/>
        <v>0</v>
      </c>
      <c r="X55" s="1430"/>
      <c r="Y55" s="1430"/>
      <c r="Z55" s="818" t="s">
        <v>1530</v>
      </c>
    </row>
    <row r="56" spans="1:51" ht="15.4" customHeight="1" x14ac:dyDescent="0.4">
      <c r="B56" s="1437"/>
      <c r="C56" s="1437"/>
      <c r="D56" s="814" t="s">
        <v>1517</v>
      </c>
      <c r="E56" s="815"/>
      <c r="F56" s="816" t="s">
        <v>1518</v>
      </c>
      <c r="G56" s="815"/>
      <c r="H56" s="815" t="s">
        <v>1519</v>
      </c>
      <c r="I56" s="817" t="s">
        <v>1517</v>
      </c>
      <c r="J56" s="815"/>
      <c r="K56" s="816" t="s">
        <v>1518</v>
      </c>
      <c r="L56" s="815"/>
      <c r="M56" s="818" t="s">
        <v>1529</v>
      </c>
      <c r="N56" s="1429"/>
      <c r="O56" s="1430"/>
      <c r="P56" s="1430"/>
      <c r="Q56" s="1430"/>
      <c r="R56" s="818" t="s">
        <v>1530</v>
      </c>
      <c r="S56" s="1429"/>
      <c r="T56" s="1430"/>
      <c r="U56" s="1430"/>
      <c r="V56" s="818" t="s">
        <v>990</v>
      </c>
      <c r="W56" s="1429">
        <f t="shared" si="1"/>
        <v>0</v>
      </c>
      <c r="X56" s="1430"/>
      <c r="Y56" s="1430"/>
      <c r="Z56" s="818" t="s">
        <v>1530</v>
      </c>
    </row>
    <row r="57" spans="1:51" x14ac:dyDescent="0.4">
      <c r="B57" s="819"/>
      <c r="C57" s="819"/>
      <c r="D57" s="820"/>
      <c r="E57" s="821"/>
      <c r="F57" s="819"/>
      <c r="G57" s="821"/>
      <c r="H57" s="821"/>
      <c r="I57" s="820"/>
      <c r="J57" s="821"/>
      <c r="K57" s="819"/>
      <c r="L57" s="821"/>
      <c r="M57" s="821"/>
      <c r="N57" s="819"/>
      <c r="O57" s="819"/>
      <c r="P57" s="819"/>
      <c r="Q57" s="819"/>
      <c r="R57" s="821"/>
      <c r="S57" s="1429" t="s">
        <v>1531</v>
      </c>
      <c r="T57" s="1430"/>
      <c r="U57" s="1430"/>
      <c r="V57" s="1431"/>
      <c r="W57" s="1429">
        <f>SUM(W50:Y56)</f>
        <v>0</v>
      </c>
      <c r="X57" s="1430"/>
      <c r="Y57" s="1430"/>
      <c r="Z57" s="818" t="s">
        <v>1530</v>
      </c>
    </row>
    <row r="58" spans="1:51" ht="7.5" customHeight="1" x14ac:dyDescent="0.4">
      <c r="B58" s="819"/>
      <c r="C58" s="819"/>
      <c r="D58" s="820"/>
      <c r="E58" s="821"/>
      <c r="F58" s="819"/>
      <c r="G58" s="821"/>
      <c r="H58" s="821"/>
      <c r="I58" s="820"/>
      <c r="J58" s="821"/>
      <c r="K58" s="819"/>
      <c r="L58" s="821"/>
      <c r="M58" s="821"/>
      <c r="N58" s="819"/>
      <c r="O58" s="819"/>
      <c r="P58" s="819"/>
      <c r="Q58" s="819"/>
      <c r="R58" s="821"/>
      <c r="S58" s="819"/>
      <c r="T58" s="819"/>
      <c r="U58" s="819"/>
      <c r="V58" s="821"/>
      <c r="W58" s="819"/>
      <c r="X58" s="819"/>
      <c r="Y58" s="819"/>
      <c r="Z58" s="821"/>
    </row>
    <row r="59" spans="1:51" ht="14.25" thickBot="1" x14ac:dyDescent="0.45">
      <c r="B59" s="822" t="s">
        <v>1532</v>
      </c>
      <c r="C59" s="819"/>
      <c r="D59" s="820"/>
      <c r="E59" s="821"/>
      <c r="F59" s="819"/>
      <c r="G59" s="821"/>
      <c r="H59" s="821"/>
      <c r="I59" s="820"/>
      <c r="J59" s="821"/>
      <c r="K59" s="819"/>
      <c r="L59" s="821"/>
      <c r="M59" s="821"/>
      <c r="N59" s="819"/>
      <c r="O59" s="819"/>
      <c r="P59" s="819"/>
      <c r="Q59" s="819"/>
      <c r="R59" s="821"/>
      <c r="S59" s="819"/>
      <c r="T59" s="819"/>
      <c r="U59" s="819"/>
      <c r="V59" s="821"/>
      <c r="W59" s="819"/>
      <c r="X59" s="819"/>
      <c r="Y59" s="819"/>
      <c r="Z59" s="821"/>
    </row>
    <row r="60" spans="1:51" ht="16.5" customHeight="1" thickBot="1" x14ac:dyDescent="0.45">
      <c r="C60" s="1429">
        <f>+W57</f>
        <v>0</v>
      </c>
      <c r="D60" s="1430"/>
      <c r="E60" s="1430"/>
      <c r="F60" s="818" t="s">
        <v>1530</v>
      </c>
      <c r="G60" s="1432" t="s">
        <v>1533</v>
      </c>
      <c r="H60" s="1433"/>
      <c r="I60" s="1429"/>
      <c r="J60" s="1430"/>
      <c r="K60" s="1430"/>
      <c r="L60" s="818" t="s">
        <v>990</v>
      </c>
      <c r="M60" s="1432" t="s">
        <v>1534</v>
      </c>
      <c r="N60" s="1433"/>
      <c r="O60" s="1433"/>
      <c r="P60" s="1433"/>
      <c r="Q60" s="1434" t="e">
        <f>+C60/(I60*16)</f>
        <v>#DIV/0!</v>
      </c>
      <c r="R60" s="1435"/>
      <c r="S60" s="1435"/>
      <c r="T60" s="1436"/>
      <c r="U60" s="805"/>
      <c r="AU60" s="821"/>
      <c r="AV60" s="819"/>
      <c r="AW60" s="819"/>
      <c r="AX60" s="819"/>
      <c r="AY60" s="821"/>
    </row>
    <row r="61" spans="1:51" s="823" customFormat="1" ht="11.25" x14ac:dyDescent="0.4">
      <c r="B61" s="824"/>
      <c r="C61" s="823" t="s">
        <v>1535</v>
      </c>
      <c r="I61" s="823" t="s">
        <v>1536</v>
      </c>
      <c r="Q61" s="823" t="s">
        <v>1537</v>
      </c>
      <c r="Z61" s="825"/>
    </row>
    <row r="62" spans="1:51" s="826" customFormat="1" ht="6.75" customHeight="1" x14ac:dyDescent="0.4"/>
    <row r="63" spans="1:51" s="823" customFormat="1" ht="13.5" customHeight="1" x14ac:dyDescent="0.4">
      <c r="A63" s="823" t="s">
        <v>1539</v>
      </c>
    </row>
    <row r="64" spans="1:51" s="823" customFormat="1" ht="13.5" customHeight="1" x14ac:dyDescent="0.4">
      <c r="A64" s="823">
        <v>1</v>
      </c>
      <c r="B64" s="1428" t="s">
        <v>1540</v>
      </c>
      <c r="C64" s="1428"/>
      <c r="D64" s="1428"/>
      <c r="E64" s="1428"/>
      <c r="F64" s="1428"/>
      <c r="G64" s="1428"/>
      <c r="H64" s="1428"/>
      <c r="I64" s="1428"/>
      <c r="J64" s="1428"/>
      <c r="K64" s="1428"/>
      <c r="L64" s="1428"/>
      <c r="M64" s="1428"/>
      <c r="N64" s="1428"/>
      <c r="O64" s="1428"/>
      <c r="P64" s="1428"/>
      <c r="Q64" s="1428"/>
      <c r="R64" s="1428"/>
      <c r="S64" s="1428"/>
      <c r="T64" s="1428"/>
      <c r="U64" s="1428"/>
      <c r="V64" s="1428"/>
      <c r="W64" s="1428"/>
      <c r="X64" s="1428"/>
      <c r="Y64" s="1428"/>
      <c r="Z64" s="1428"/>
    </row>
    <row r="65" spans="1:26" s="823" customFormat="1" ht="13.5" customHeight="1" x14ac:dyDescent="0.4">
      <c r="B65" s="1428"/>
      <c r="C65" s="1428"/>
      <c r="D65" s="1428"/>
      <c r="E65" s="1428"/>
      <c r="F65" s="1428"/>
      <c r="G65" s="1428"/>
      <c r="H65" s="1428"/>
      <c r="I65" s="1428"/>
      <c r="J65" s="1428"/>
      <c r="K65" s="1428"/>
      <c r="L65" s="1428"/>
      <c r="M65" s="1428"/>
      <c r="N65" s="1428"/>
      <c r="O65" s="1428"/>
      <c r="P65" s="1428"/>
      <c r="Q65" s="1428"/>
      <c r="R65" s="1428"/>
      <c r="S65" s="1428"/>
      <c r="T65" s="1428"/>
      <c r="U65" s="1428"/>
      <c r="V65" s="1428"/>
      <c r="W65" s="1428"/>
      <c r="X65" s="1428"/>
      <c r="Y65" s="1428"/>
      <c r="Z65" s="1428"/>
    </row>
    <row r="66" spans="1:26" s="823" customFormat="1" ht="13.5" customHeight="1" x14ac:dyDescent="0.4">
      <c r="A66" s="823">
        <v>2</v>
      </c>
      <c r="B66" s="1428" t="s">
        <v>1541</v>
      </c>
      <c r="C66" s="1428"/>
      <c r="D66" s="1428"/>
      <c r="E66" s="1428"/>
      <c r="F66" s="1428"/>
      <c r="G66" s="1428"/>
      <c r="H66" s="1428"/>
      <c r="I66" s="1428"/>
      <c r="J66" s="1428"/>
      <c r="K66" s="1428"/>
      <c r="L66" s="1428"/>
      <c r="M66" s="1428"/>
      <c r="N66" s="1428"/>
      <c r="O66" s="1428"/>
      <c r="P66" s="1428"/>
      <c r="Q66" s="1428"/>
      <c r="R66" s="1428"/>
      <c r="S66" s="1428"/>
      <c r="T66" s="1428"/>
      <c r="U66" s="1428"/>
      <c r="V66" s="1428"/>
      <c r="W66" s="1428"/>
      <c r="X66" s="1428"/>
      <c r="Y66" s="1428"/>
      <c r="Z66" s="1428"/>
    </row>
    <row r="67" spans="1:26" s="823" customFormat="1" ht="13.5" customHeight="1" x14ac:dyDescent="0.4">
      <c r="B67" s="1428"/>
      <c r="C67" s="1428"/>
      <c r="D67" s="1428"/>
      <c r="E67" s="1428"/>
      <c r="F67" s="1428"/>
      <c r="G67" s="1428"/>
      <c r="H67" s="1428"/>
      <c r="I67" s="1428"/>
      <c r="J67" s="1428"/>
      <c r="K67" s="1428"/>
      <c r="L67" s="1428"/>
      <c r="M67" s="1428"/>
      <c r="N67" s="1428"/>
      <c r="O67" s="1428"/>
      <c r="P67" s="1428"/>
      <c r="Q67" s="1428"/>
      <c r="R67" s="1428"/>
      <c r="S67" s="1428"/>
      <c r="T67" s="1428"/>
      <c r="U67" s="1428"/>
      <c r="V67" s="1428"/>
      <c r="W67" s="1428"/>
      <c r="X67" s="1428"/>
      <c r="Y67" s="1428"/>
      <c r="Z67" s="1428"/>
    </row>
    <row r="68" spans="1:26" s="827" customFormat="1" ht="12.75" customHeight="1" x14ac:dyDescent="0.4"/>
    <row r="69" spans="1:26" s="827" customFormat="1" ht="12.75" customHeight="1" x14ac:dyDescent="0.4"/>
    <row r="70" spans="1:26" s="827" customFormat="1" ht="12.75" customHeight="1" x14ac:dyDescent="0.4"/>
    <row r="71" spans="1:26" s="827" customFormat="1" ht="12.75" customHeight="1" x14ac:dyDescent="0.4"/>
    <row r="72" spans="1:26" s="827" customFormat="1" ht="12.75" customHeight="1" x14ac:dyDescent="0.4"/>
    <row r="73" spans="1:26" s="827" customFormat="1" ht="12.75" customHeight="1" x14ac:dyDescent="0.4"/>
    <row r="74" spans="1:26" s="827" customFormat="1" ht="12.75" customHeight="1" x14ac:dyDescent="0.4"/>
    <row r="75" spans="1:26" s="827" customFormat="1" ht="12.75" customHeight="1" x14ac:dyDescent="0.4"/>
    <row r="76" spans="1:26" s="827" customFormat="1" ht="12.75" customHeight="1" x14ac:dyDescent="0.4"/>
    <row r="77" spans="1:26" s="827" customFormat="1" ht="12.75" customHeight="1" x14ac:dyDescent="0.4"/>
    <row r="78" spans="1:26" s="827" customFormat="1" ht="12.75" customHeight="1" x14ac:dyDescent="0.4"/>
    <row r="79" spans="1:26" s="827" customFormat="1" ht="12.75" customHeight="1" x14ac:dyDescent="0.4"/>
    <row r="80" spans="1:26" s="827" customFormat="1" ht="12.75" customHeight="1" x14ac:dyDescent="0.4"/>
  </sheetData>
  <mergeCells count="110">
    <mergeCell ref="A3:Z3"/>
    <mergeCell ref="A5:D5"/>
    <mergeCell ref="E5:L5"/>
    <mergeCell ref="N5:R5"/>
    <mergeCell ref="S5:Z5"/>
    <mergeCell ref="A7:D8"/>
    <mergeCell ref="F17:H23"/>
    <mergeCell ref="J18:Q19"/>
    <mergeCell ref="V18:Y20"/>
    <mergeCell ref="J20:M20"/>
    <mergeCell ref="N20:Q20"/>
    <mergeCell ref="J21:M22"/>
    <mergeCell ref="N21:Q22"/>
    <mergeCell ref="V21:Y22"/>
    <mergeCell ref="A10:E23"/>
    <mergeCell ref="F10:H16"/>
    <mergeCell ref="J11:M13"/>
    <mergeCell ref="N11:Q13"/>
    <mergeCell ref="R11:U13"/>
    <mergeCell ref="V11:Y13"/>
    <mergeCell ref="J14:M15"/>
    <mergeCell ref="N14:Q15"/>
    <mergeCell ref="R14:U15"/>
    <mergeCell ref="V14:Y15"/>
    <mergeCell ref="B31:C31"/>
    <mergeCell ref="N31:Q31"/>
    <mergeCell ref="S31:U31"/>
    <mergeCell ref="W31:Y31"/>
    <mergeCell ref="B32:C32"/>
    <mergeCell ref="N32:Q32"/>
    <mergeCell ref="S32:U32"/>
    <mergeCell ref="W32:Y32"/>
    <mergeCell ref="A27:F27"/>
    <mergeCell ref="T27:Z27"/>
    <mergeCell ref="B29:C30"/>
    <mergeCell ref="D29:M30"/>
    <mergeCell ref="N29:R30"/>
    <mergeCell ref="S29:V30"/>
    <mergeCell ref="W29:Z30"/>
    <mergeCell ref="B35:C35"/>
    <mergeCell ref="N35:Q35"/>
    <mergeCell ref="S35:U35"/>
    <mergeCell ref="W35:Y35"/>
    <mergeCell ref="B36:C36"/>
    <mergeCell ref="N36:Q36"/>
    <mergeCell ref="S36:U36"/>
    <mergeCell ref="W36:Y36"/>
    <mergeCell ref="B33:C33"/>
    <mergeCell ref="N33:Q33"/>
    <mergeCell ref="S33:U33"/>
    <mergeCell ref="W33:Y33"/>
    <mergeCell ref="B34:C34"/>
    <mergeCell ref="N34:Q34"/>
    <mergeCell ref="S34:U34"/>
    <mergeCell ref="W34:Y34"/>
    <mergeCell ref="C41:E41"/>
    <mergeCell ref="G41:H41"/>
    <mergeCell ref="I41:K41"/>
    <mergeCell ref="M41:P41"/>
    <mergeCell ref="Q41:T41"/>
    <mergeCell ref="A46:F46"/>
    <mergeCell ref="T46:Z46"/>
    <mergeCell ref="B37:C37"/>
    <mergeCell ref="N37:Q37"/>
    <mergeCell ref="S37:U37"/>
    <mergeCell ref="W37:Y37"/>
    <mergeCell ref="S38:V38"/>
    <mergeCell ref="W38:Y38"/>
    <mergeCell ref="B51:C51"/>
    <mergeCell ref="N51:Q51"/>
    <mergeCell ref="S51:U51"/>
    <mergeCell ref="W51:Y51"/>
    <mergeCell ref="B52:C52"/>
    <mergeCell ref="N52:Q52"/>
    <mergeCell ref="S52:U52"/>
    <mergeCell ref="W52:Y52"/>
    <mergeCell ref="B48:C49"/>
    <mergeCell ref="D48:M49"/>
    <mergeCell ref="N48:R49"/>
    <mergeCell ref="S48:V49"/>
    <mergeCell ref="W48:Z49"/>
    <mergeCell ref="B50:C50"/>
    <mergeCell ref="N50:Q50"/>
    <mergeCell ref="S50:U50"/>
    <mergeCell ref="W50:Y50"/>
    <mergeCell ref="B55:C55"/>
    <mergeCell ref="N55:Q55"/>
    <mergeCell ref="S55:U55"/>
    <mergeCell ref="W55:Y55"/>
    <mergeCell ref="B56:C56"/>
    <mergeCell ref="N56:Q56"/>
    <mergeCell ref="S56:U56"/>
    <mergeCell ref="W56:Y56"/>
    <mergeCell ref="B53:C53"/>
    <mergeCell ref="N53:Q53"/>
    <mergeCell ref="S53:U53"/>
    <mergeCell ref="W53:Y53"/>
    <mergeCell ref="B54:C54"/>
    <mergeCell ref="N54:Q54"/>
    <mergeCell ref="S54:U54"/>
    <mergeCell ref="W54:Y54"/>
    <mergeCell ref="B64:Z65"/>
    <mergeCell ref="B66:Z67"/>
    <mergeCell ref="S57:V57"/>
    <mergeCell ref="W57:Y57"/>
    <mergeCell ref="C60:E60"/>
    <mergeCell ref="G60:H60"/>
    <mergeCell ref="I60:K60"/>
    <mergeCell ref="M60:P60"/>
    <mergeCell ref="Q60:T60"/>
  </mergeCells>
  <phoneticPr fontId="2"/>
  <printOptions horizontalCentered="1"/>
  <pageMargins left="0.39370078740157483" right="0.39370078740157483" top="0.78740157480314965" bottom="0" header="0.51181102362204722" footer="0.51181102362204722"/>
  <pageSetup paperSize="9" scale="87" orientation="portrait" blackAndWhite="1" r:id="rId1"/>
  <headerFooter alignWithMargins="0">
    <oddHeader>&amp;R&amp;"ＭＳ ゴシック,標準"&amp;10＜参考様式３＞</oddHead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F29"/>
  <sheetViews>
    <sheetView view="pageBreakPreview" zoomScale="60" zoomScaleNormal="100" workbookViewId="0"/>
  </sheetViews>
  <sheetFormatPr defaultColWidth="9" defaultRowHeight="13.5" x14ac:dyDescent="0.4"/>
  <cols>
    <col min="1" max="23" width="4.125" style="788" customWidth="1"/>
    <col min="24" max="24" width="5.125" style="788" customWidth="1"/>
    <col min="25" max="25" width="4.125" style="788" customWidth="1"/>
    <col min="26" max="16384" width="9" style="788"/>
  </cols>
  <sheetData>
    <row r="1" spans="1:32" ht="16.5" customHeight="1" x14ac:dyDescent="0.4">
      <c r="V1" s="789"/>
    </row>
    <row r="2" spans="1:32" ht="18.2" customHeight="1" x14ac:dyDescent="0.4">
      <c r="A2" s="1494" t="s">
        <v>1542</v>
      </c>
      <c r="B2" s="1494"/>
      <c r="C2" s="1494"/>
      <c r="D2" s="1494"/>
      <c r="E2" s="1494"/>
      <c r="F2" s="1494"/>
      <c r="G2" s="1494"/>
      <c r="H2" s="1494"/>
      <c r="I2" s="1494"/>
      <c r="J2" s="1494"/>
      <c r="K2" s="1494"/>
      <c r="L2" s="1494"/>
      <c r="M2" s="1494"/>
      <c r="N2" s="1494"/>
      <c r="O2" s="1494"/>
      <c r="P2" s="1494"/>
      <c r="Q2" s="1494"/>
      <c r="R2" s="1494"/>
      <c r="S2" s="1494"/>
      <c r="T2" s="1494"/>
      <c r="U2" s="1494"/>
      <c r="V2" s="1494"/>
    </row>
    <row r="3" spans="1:32" ht="16.5" customHeight="1" x14ac:dyDescent="0.4">
      <c r="V3" s="828"/>
    </row>
    <row r="4" spans="1:32" s="830" customFormat="1" ht="29.1" customHeight="1" x14ac:dyDescent="0.4">
      <c r="A4" s="829"/>
      <c r="B4" s="1495" t="s">
        <v>992</v>
      </c>
      <c r="C4" s="1495"/>
      <c r="D4" s="1495"/>
      <c r="E4" s="1495"/>
      <c r="F4" s="1495"/>
      <c r="G4" s="1495"/>
      <c r="H4" s="1495"/>
      <c r="I4" s="1495"/>
      <c r="J4" s="1495"/>
      <c r="K4" s="1495"/>
      <c r="L4" s="1495"/>
      <c r="M4" s="1495"/>
      <c r="N4" s="1495"/>
      <c r="O4" s="1495"/>
      <c r="P4" s="1495"/>
      <c r="Q4" s="1495"/>
      <c r="R4" s="1495"/>
      <c r="S4" s="1495"/>
      <c r="T4" s="1495"/>
      <c r="U4" s="1495"/>
    </row>
    <row r="5" spans="1:32" s="831" customFormat="1" ht="27.2" customHeight="1" x14ac:dyDescent="0.15">
      <c r="B5" s="1496" t="s">
        <v>1543</v>
      </c>
      <c r="C5" s="1496"/>
      <c r="D5" s="1496"/>
      <c r="E5" s="1496"/>
      <c r="F5" s="1497" t="s">
        <v>1544</v>
      </c>
      <c r="G5" s="1497"/>
      <c r="H5" s="1497"/>
      <c r="I5" s="1497"/>
      <c r="J5" s="1497"/>
      <c r="K5" s="1497"/>
      <c r="L5" s="1497"/>
      <c r="M5" s="1497"/>
      <c r="N5" s="1497"/>
      <c r="O5" s="1497"/>
      <c r="P5" s="1497"/>
      <c r="Q5" s="1497"/>
      <c r="R5" s="1497"/>
      <c r="S5" s="1497"/>
      <c r="T5" s="1497"/>
      <c r="U5" s="1497"/>
      <c r="V5" s="832"/>
      <c r="W5" s="832"/>
      <c r="X5" s="832"/>
      <c r="Y5" s="832"/>
      <c r="Z5" s="832"/>
      <c r="AA5" s="832"/>
      <c r="AB5" s="832"/>
      <c r="AC5" s="832"/>
      <c r="AD5" s="832"/>
      <c r="AE5" s="832"/>
      <c r="AF5" s="832"/>
    </row>
    <row r="6" spans="1:32" s="830" customFormat="1" ht="25.5" customHeight="1" x14ac:dyDescent="0.4">
      <c r="A6" s="829"/>
      <c r="B6" s="1498" t="s">
        <v>1545</v>
      </c>
      <c r="C6" s="1498"/>
      <c r="D6" s="1498"/>
      <c r="E6" s="1498"/>
      <c r="F6" s="833" t="s">
        <v>1298</v>
      </c>
      <c r="G6" s="1500" t="s">
        <v>1546</v>
      </c>
      <c r="H6" s="1500"/>
      <c r="I6" s="1500"/>
      <c r="J6" s="1500"/>
      <c r="K6" s="1500"/>
      <c r="L6" s="1500"/>
      <c r="M6" s="1500"/>
      <c r="N6" s="1500"/>
      <c r="O6" s="1500"/>
      <c r="P6" s="1500"/>
      <c r="Q6" s="1500"/>
      <c r="R6" s="1500"/>
      <c r="S6" s="1500"/>
      <c r="T6" s="1500"/>
      <c r="U6" s="1501"/>
    </row>
    <row r="7" spans="1:32" s="830" customFormat="1" ht="25.5" customHeight="1" x14ac:dyDescent="0.4">
      <c r="A7" s="829"/>
      <c r="B7" s="1499"/>
      <c r="C7" s="1499"/>
      <c r="D7" s="1499"/>
      <c r="E7" s="1499"/>
      <c r="F7" s="833" t="s">
        <v>1300</v>
      </c>
      <c r="G7" s="1500" t="s">
        <v>1547</v>
      </c>
      <c r="H7" s="1500"/>
      <c r="I7" s="1500"/>
      <c r="J7" s="1500"/>
      <c r="K7" s="1500"/>
      <c r="L7" s="1500"/>
      <c r="M7" s="1500"/>
      <c r="N7" s="1500"/>
      <c r="O7" s="1500"/>
      <c r="P7" s="1500"/>
      <c r="Q7" s="1500"/>
      <c r="R7" s="1500"/>
      <c r="S7" s="1500"/>
      <c r="T7" s="1500"/>
      <c r="U7" s="1501"/>
    </row>
    <row r="8" spans="1:32" s="830" customFormat="1" ht="25.5" customHeight="1" x14ac:dyDescent="0.4">
      <c r="A8" s="829"/>
      <c r="B8" s="1499"/>
      <c r="C8" s="1499"/>
      <c r="D8" s="1499"/>
      <c r="E8" s="1499"/>
      <c r="F8" s="833" t="s">
        <v>1548</v>
      </c>
      <c r="G8" s="1500" t="s">
        <v>1549</v>
      </c>
      <c r="H8" s="1500"/>
      <c r="I8" s="1500"/>
      <c r="J8" s="1500"/>
      <c r="K8" s="1500"/>
      <c r="L8" s="1500"/>
      <c r="M8" s="1500"/>
      <c r="N8" s="1500"/>
      <c r="O8" s="1500"/>
      <c r="P8" s="1500"/>
      <c r="Q8" s="1500"/>
      <c r="R8" s="1500"/>
      <c r="S8" s="1500"/>
      <c r="T8" s="1500"/>
      <c r="U8" s="1501"/>
    </row>
    <row r="9" spans="1:32" s="830" customFormat="1" ht="25.5" customHeight="1" x14ac:dyDescent="0.4">
      <c r="A9" s="829"/>
      <c r="B9" s="1499"/>
      <c r="C9" s="1499"/>
      <c r="D9" s="1499"/>
      <c r="E9" s="1499"/>
      <c r="F9" s="833" t="s">
        <v>1550</v>
      </c>
      <c r="G9" s="1500" t="s">
        <v>1551</v>
      </c>
      <c r="H9" s="1500"/>
      <c r="I9" s="1500"/>
      <c r="J9" s="1500"/>
      <c r="K9" s="1500"/>
      <c r="L9" s="1500"/>
      <c r="M9" s="1500"/>
      <c r="N9" s="1500"/>
      <c r="O9" s="1500"/>
      <c r="P9" s="1500"/>
      <c r="Q9" s="1500"/>
      <c r="R9" s="1500"/>
      <c r="S9" s="1500"/>
      <c r="T9" s="1500"/>
      <c r="U9" s="1501"/>
    </row>
    <row r="10" spans="1:32" s="830" customFormat="1" ht="25.5" customHeight="1" x14ac:dyDescent="0.4">
      <c r="A10" s="834"/>
      <c r="B10" s="1499"/>
      <c r="C10" s="1499"/>
      <c r="D10" s="1499"/>
      <c r="E10" s="1499"/>
      <c r="F10" s="835" t="s">
        <v>1311</v>
      </c>
      <c r="G10" s="1502" t="s">
        <v>1552</v>
      </c>
      <c r="H10" s="1502"/>
      <c r="I10" s="1502"/>
      <c r="J10" s="1502"/>
      <c r="K10" s="1502"/>
      <c r="L10" s="1502"/>
      <c r="M10" s="1502"/>
      <c r="N10" s="1502"/>
      <c r="O10" s="1502"/>
      <c r="P10" s="1502"/>
      <c r="Q10" s="1502"/>
      <c r="R10" s="1502"/>
      <c r="S10" s="1502"/>
      <c r="T10" s="1502"/>
      <c r="U10" s="1503"/>
    </row>
    <row r="11" spans="1:32" ht="16.5" customHeight="1" x14ac:dyDescent="0.4">
      <c r="V11" s="828"/>
    </row>
    <row r="12" spans="1:32" ht="16.5" customHeight="1" x14ac:dyDescent="0.4">
      <c r="V12" s="828"/>
    </row>
    <row r="13" spans="1:32" ht="16.5" customHeight="1" x14ac:dyDescent="0.4">
      <c r="A13" s="836"/>
      <c r="B13" s="837" t="s">
        <v>1553</v>
      </c>
      <c r="C13" s="837"/>
      <c r="D13" s="837"/>
      <c r="E13" s="837"/>
      <c r="F13" s="837"/>
      <c r="G13" s="837"/>
      <c r="H13" s="837"/>
      <c r="I13" s="837"/>
      <c r="J13" s="837"/>
      <c r="K13" s="837"/>
      <c r="L13" s="837"/>
      <c r="M13" s="837"/>
      <c r="N13" s="837"/>
      <c r="O13" s="837"/>
      <c r="P13" s="837"/>
      <c r="Q13" s="837"/>
      <c r="R13" s="837"/>
      <c r="S13" s="837"/>
      <c r="T13" s="837"/>
      <c r="U13" s="837"/>
      <c r="V13" s="838"/>
      <c r="W13" s="801"/>
    </row>
    <row r="14" spans="1:32" ht="22.5" customHeight="1" x14ac:dyDescent="0.4">
      <c r="A14" s="836"/>
      <c r="B14" s="1490" t="s">
        <v>1554</v>
      </c>
      <c r="C14" s="1491"/>
      <c r="D14" s="1491"/>
      <c r="E14" s="1491"/>
      <c r="F14" s="1491"/>
      <c r="G14" s="1491"/>
      <c r="H14" s="1491"/>
      <c r="I14" s="1491"/>
      <c r="J14" s="1491"/>
      <c r="K14" s="1491"/>
      <c r="L14" s="1492"/>
      <c r="M14" s="1490" t="s">
        <v>1555</v>
      </c>
      <c r="N14" s="1491"/>
      <c r="O14" s="1491"/>
      <c r="P14" s="1491"/>
      <c r="Q14" s="1491"/>
      <c r="R14" s="1491"/>
      <c r="S14" s="1491"/>
      <c r="T14" s="1491"/>
      <c r="U14" s="1492"/>
      <c r="V14" s="838"/>
      <c r="W14" s="801"/>
    </row>
    <row r="15" spans="1:32" ht="22.5" customHeight="1" x14ac:dyDescent="0.4">
      <c r="A15" s="836"/>
      <c r="B15" s="1490"/>
      <c r="C15" s="1491"/>
      <c r="D15" s="1491"/>
      <c r="E15" s="1491"/>
      <c r="F15" s="1491"/>
      <c r="G15" s="1491"/>
      <c r="H15" s="1491"/>
      <c r="I15" s="1491"/>
      <c r="J15" s="1491"/>
      <c r="K15" s="1491"/>
      <c r="L15" s="1492"/>
      <c r="M15" s="1490"/>
      <c r="N15" s="1491"/>
      <c r="O15" s="1491"/>
      <c r="P15" s="1491"/>
      <c r="Q15" s="1491"/>
      <c r="R15" s="1491"/>
      <c r="S15" s="1491"/>
      <c r="T15" s="1491"/>
      <c r="U15" s="1492"/>
      <c r="V15" s="838"/>
      <c r="W15" s="801"/>
    </row>
    <row r="16" spans="1:32" ht="22.5" customHeight="1" x14ac:dyDescent="0.4">
      <c r="A16" s="836"/>
      <c r="B16" s="1490"/>
      <c r="C16" s="1491"/>
      <c r="D16" s="1491"/>
      <c r="E16" s="1491"/>
      <c r="F16" s="1491"/>
      <c r="G16" s="1491"/>
      <c r="H16" s="1491"/>
      <c r="I16" s="1491"/>
      <c r="J16" s="1491"/>
      <c r="K16" s="1491"/>
      <c r="L16" s="1492"/>
      <c r="M16" s="1490"/>
      <c r="N16" s="1491"/>
      <c r="O16" s="1491"/>
      <c r="P16" s="1491"/>
      <c r="Q16" s="1491"/>
      <c r="R16" s="1491"/>
      <c r="S16" s="1491"/>
      <c r="T16" s="1491"/>
      <c r="U16" s="1492"/>
      <c r="V16" s="838"/>
      <c r="W16" s="801"/>
    </row>
    <row r="17" spans="1:23" ht="22.5" customHeight="1" x14ac:dyDescent="0.4">
      <c r="A17" s="836"/>
      <c r="B17" s="1490"/>
      <c r="C17" s="1491"/>
      <c r="D17" s="1491"/>
      <c r="E17" s="1491"/>
      <c r="F17" s="1491"/>
      <c r="G17" s="1491"/>
      <c r="H17" s="1491"/>
      <c r="I17" s="1491"/>
      <c r="J17" s="1491"/>
      <c r="K17" s="1491"/>
      <c r="L17" s="1492"/>
      <c r="M17" s="1490"/>
      <c r="N17" s="1491"/>
      <c r="O17" s="1491"/>
      <c r="P17" s="1491"/>
      <c r="Q17" s="1491"/>
      <c r="R17" s="1491"/>
      <c r="S17" s="1491"/>
      <c r="T17" s="1491"/>
      <c r="U17" s="1492"/>
      <c r="V17" s="838"/>
      <c r="W17" s="801"/>
    </row>
    <row r="18" spans="1:23" ht="22.5" customHeight="1" x14ac:dyDescent="0.4">
      <c r="A18" s="836"/>
      <c r="B18" s="1490"/>
      <c r="C18" s="1491"/>
      <c r="D18" s="1491"/>
      <c r="E18" s="1491"/>
      <c r="F18" s="1491"/>
      <c r="G18" s="1491"/>
      <c r="H18" s="1491"/>
      <c r="I18" s="1491"/>
      <c r="J18" s="1491"/>
      <c r="K18" s="1491"/>
      <c r="L18" s="1492"/>
      <c r="M18" s="1490"/>
      <c r="N18" s="1491"/>
      <c r="O18" s="1491"/>
      <c r="P18" s="1491"/>
      <c r="Q18" s="1491"/>
      <c r="R18" s="1491"/>
      <c r="S18" s="1491"/>
      <c r="T18" s="1491"/>
      <c r="U18" s="1492"/>
      <c r="V18" s="838"/>
      <c r="W18" s="801"/>
    </row>
    <row r="19" spans="1:23" ht="22.5" customHeight="1" x14ac:dyDescent="0.4">
      <c r="A19" s="836"/>
      <c r="B19" s="1490"/>
      <c r="C19" s="1491"/>
      <c r="D19" s="1491"/>
      <c r="E19" s="1491"/>
      <c r="F19" s="1491"/>
      <c r="G19" s="1491"/>
      <c r="H19" s="1491"/>
      <c r="I19" s="1491"/>
      <c r="J19" s="1491"/>
      <c r="K19" s="1491"/>
      <c r="L19" s="1492"/>
      <c r="M19" s="1490"/>
      <c r="N19" s="1491"/>
      <c r="O19" s="1491"/>
      <c r="P19" s="1491"/>
      <c r="Q19" s="1491"/>
      <c r="R19" s="1491"/>
      <c r="S19" s="1491"/>
      <c r="T19" s="1491"/>
      <c r="U19" s="1492"/>
      <c r="V19" s="838"/>
      <c r="W19" s="801"/>
    </row>
    <row r="20" spans="1:23" ht="10.9" customHeight="1" x14ac:dyDescent="0.4">
      <c r="A20" s="836"/>
      <c r="B20" s="836"/>
      <c r="C20" s="836"/>
      <c r="D20" s="838"/>
      <c r="E20" s="839"/>
      <c r="F20" s="838"/>
      <c r="G20" s="838"/>
      <c r="H20" s="838"/>
      <c r="I20" s="838"/>
      <c r="J20" s="838"/>
      <c r="K20" s="838"/>
      <c r="L20" s="838"/>
      <c r="M20" s="839"/>
      <c r="N20" s="838"/>
      <c r="O20" s="838"/>
      <c r="P20" s="838"/>
      <c r="Q20" s="838"/>
      <c r="R20" s="838"/>
      <c r="S20" s="838"/>
      <c r="T20" s="838"/>
      <c r="U20" s="838"/>
      <c r="V20" s="838"/>
      <c r="W20" s="801"/>
    </row>
    <row r="21" spans="1:23" ht="15.95" customHeight="1" x14ac:dyDescent="0.4">
      <c r="A21" s="840" t="s">
        <v>1556</v>
      </c>
      <c r="B21" s="1493" t="s">
        <v>1557</v>
      </c>
      <c r="C21" s="1493"/>
      <c r="D21" s="1493"/>
      <c r="E21" s="1493"/>
      <c r="F21" s="1493"/>
      <c r="G21" s="1493"/>
      <c r="H21" s="1493"/>
      <c r="I21" s="1493"/>
      <c r="J21" s="1493"/>
      <c r="K21" s="1493"/>
      <c r="L21" s="1493"/>
      <c r="M21" s="1493"/>
      <c r="N21" s="1493"/>
      <c r="O21" s="1493"/>
      <c r="P21" s="1493"/>
      <c r="Q21" s="1493"/>
      <c r="R21" s="1493"/>
      <c r="S21" s="1493"/>
      <c r="T21" s="1493"/>
      <c r="U21" s="1493"/>
    </row>
    <row r="22" spans="1:23" ht="15.95" customHeight="1" x14ac:dyDescent="0.4">
      <c r="A22" s="841"/>
      <c r="B22" s="1493"/>
      <c r="C22" s="1493"/>
      <c r="D22" s="1493"/>
      <c r="E22" s="1493"/>
      <c r="F22" s="1493"/>
      <c r="G22" s="1493"/>
      <c r="H22" s="1493"/>
      <c r="I22" s="1493"/>
      <c r="J22" s="1493"/>
      <c r="K22" s="1493"/>
      <c r="L22" s="1493"/>
      <c r="M22" s="1493"/>
      <c r="N22" s="1493"/>
      <c r="O22" s="1493"/>
      <c r="P22" s="1493"/>
      <c r="Q22" s="1493"/>
      <c r="R22" s="1493"/>
      <c r="S22" s="1493"/>
      <c r="T22" s="1493"/>
      <c r="U22" s="1493"/>
    </row>
    <row r="23" spans="1:23" ht="15.95" customHeight="1" x14ac:dyDescent="0.4">
      <c r="B23" s="1493"/>
      <c r="C23" s="1493"/>
      <c r="D23" s="1493"/>
      <c r="E23" s="1493"/>
      <c r="F23" s="1493"/>
      <c r="G23" s="1493"/>
      <c r="H23" s="1493"/>
      <c r="I23" s="1493"/>
      <c r="J23" s="1493"/>
      <c r="K23" s="1493"/>
      <c r="L23" s="1493"/>
      <c r="M23" s="1493"/>
      <c r="N23" s="1493"/>
      <c r="O23" s="1493"/>
      <c r="P23" s="1493"/>
      <c r="Q23" s="1493"/>
      <c r="R23" s="1493"/>
      <c r="S23" s="1493"/>
      <c r="T23" s="1493"/>
      <c r="U23" s="1493"/>
    </row>
    <row r="24" spans="1:23" ht="18.2" customHeight="1" x14ac:dyDescent="0.4"/>
    <row r="25" spans="1:23" ht="18.2" customHeight="1" x14ac:dyDescent="0.4"/>
    <row r="26" spans="1:23" ht="18.2" customHeight="1" x14ac:dyDescent="0.4"/>
    <row r="27" spans="1:23" ht="18.2" customHeight="1" x14ac:dyDescent="0.4"/>
    <row r="28" spans="1:23" ht="18.2" customHeight="1" x14ac:dyDescent="0.4"/>
    <row r="29" spans="1:23" ht="18.2" customHeight="1" x14ac:dyDescent="0.4"/>
  </sheetData>
  <mergeCells count="24">
    <mergeCell ref="B14:L14"/>
    <mergeCell ref="M14:U14"/>
    <mergeCell ref="B15:L15"/>
    <mergeCell ref="B6:E10"/>
    <mergeCell ref="G6:U6"/>
    <mergeCell ref="G7:U7"/>
    <mergeCell ref="G8:U8"/>
    <mergeCell ref="G9:U9"/>
    <mergeCell ref="G10:U10"/>
    <mergeCell ref="M15:U15"/>
    <mergeCell ref="A2:V2"/>
    <mergeCell ref="B4:E4"/>
    <mergeCell ref="F4:U4"/>
    <mergeCell ref="B5:E5"/>
    <mergeCell ref="F5:U5"/>
    <mergeCell ref="B16:L16"/>
    <mergeCell ref="M16:U16"/>
    <mergeCell ref="B21:U23"/>
    <mergeCell ref="B17:L17"/>
    <mergeCell ref="M17:U17"/>
    <mergeCell ref="B18:L18"/>
    <mergeCell ref="M18:U18"/>
    <mergeCell ref="B19:L19"/>
    <mergeCell ref="M19:U19"/>
  </mergeCells>
  <phoneticPr fontId="2"/>
  <printOptions horizontalCentered="1"/>
  <pageMargins left="0.39370078740157483" right="0.39370078740157483" top="0.78740157480314965" bottom="0" header="0.51181102362204722" footer="0.51181102362204722"/>
  <pageSetup paperSize="9" scale="96" orientation="portrait" blackAndWhite="1" r:id="rId1"/>
  <headerFooter alignWithMargins="0">
    <oddHeader>&amp;R&amp;"ＭＳ ゴシック,標準"&amp;10＜参考様式４＞</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Y51"/>
  <sheetViews>
    <sheetView view="pageBreakPreview" zoomScale="60" zoomScaleNormal="100" workbookViewId="0"/>
  </sheetViews>
  <sheetFormatPr defaultRowHeight="13.5" x14ac:dyDescent="0.4"/>
  <cols>
    <col min="1" max="28" width="3.625" style="846" customWidth="1"/>
    <col min="29" max="16384" width="9" style="846"/>
  </cols>
  <sheetData>
    <row r="1" spans="1:25" s="842" customFormat="1" x14ac:dyDescent="0.4">
      <c r="Y1" s="843"/>
    </row>
    <row r="2" spans="1:25" s="842" customFormat="1" x14ac:dyDescent="0.4">
      <c r="Y2" s="844"/>
    </row>
    <row r="3" spans="1:25" s="842" customFormat="1" ht="23.25" customHeight="1" x14ac:dyDescent="0.4">
      <c r="A3" s="1521" t="s">
        <v>995</v>
      </c>
      <c r="B3" s="1522"/>
      <c r="C3" s="1522"/>
      <c r="D3" s="1522"/>
      <c r="E3" s="1490"/>
      <c r="F3" s="1491"/>
      <c r="G3" s="1491"/>
      <c r="H3" s="1491"/>
      <c r="I3" s="1491"/>
      <c r="J3" s="1491"/>
      <c r="K3" s="1492"/>
      <c r="L3" s="845"/>
      <c r="M3" s="1521" t="s">
        <v>992</v>
      </c>
      <c r="N3" s="1522"/>
      <c r="O3" s="1522"/>
      <c r="P3" s="1522"/>
      <c r="Q3" s="1523"/>
      <c r="R3" s="1524"/>
      <c r="S3" s="1525"/>
      <c r="T3" s="1525"/>
      <c r="U3" s="1525"/>
      <c r="V3" s="1525"/>
      <c r="W3" s="1525"/>
      <c r="X3" s="1525"/>
      <c r="Y3" s="1526"/>
    </row>
    <row r="4" spans="1:25" s="842" customFormat="1" x14ac:dyDescent="0.4"/>
    <row r="6" spans="1:25" x14ac:dyDescent="0.4">
      <c r="A6" s="1494" t="s">
        <v>1558</v>
      </c>
      <c r="B6" s="1494"/>
      <c r="C6" s="1494"/>
      <c r="D6" s="1494"/>
      <c r="E6" s="1494"/>
      <c r="F6" s="1494"/>
      <c r="G6" s="1494"/>
      <c r="H6" s="1494"/>
      <c r="I6" s="1494"/>
      <c r="J6" s="1494"/>
      <c r="K6" s="1494"/>
      <c r="L6" s="1494"/>
      <c r="M6" s="1494"/>
      <c r="N6" s="1494"/>
      <c r="O6" s="1494"/>
      <c r="P6" s="1494"/>
      <c r="Q6" s="1494"/>
      <c r="R6" s="1494"/>
      <c r="S6" s="1494"/>
      <c r="T6" s="1494"/>
      <c r="U6" s="1494"/>
      <c r="V6" s="1494"/>
      <c r="W6" s="1494"/>
      <c r="X6" s="1494"/>
      <c r="Y6" s="1494"/>
    </row>
    <row r="8" spans="1:25" x14ac:dyDescent="0.4">
      <c r="A8" s="846" t="s">
        <v>1559</v>
      </c>
    </row>
    <row r="9" spans="1:25" ht="7.5" customHeight="1" x14ac:dyDescent="0.4"/>
    <row r="10" spans="1:25" ht="18" customHeight="1" x14ac:dyDescent="0.4">
      <c r="B10" s="1510" t="s">
        <v>1190</v>
      </c>
      <c r="C10" s="1510"/>
      <c r="D10" s="1510"/>
      <c r="E10" s="1510"/>
      <c r="F10" s="1510"/>
      <c r="G10" s="1510"/>
      <c r="H10" s="1510"/>
      <c r="I10" s="1510"/>
      <c r="J10" s="1510"/>
      <c r="K10" s="1510"/>
      <c r="L10" s="1510"/>
      <c r="M10" s="1510" t="s">
        <v>1560</v>
      </c>
      <c r="N10" s="1510"/>
      <c r="O10" s="1510"/>
      <c r="P10" s="1510"/>
      <c r="Q10" s="1510"/>
      <c r="R10" s="1490" t="s">
        <v>1561</v>
      </c>
      <c r="S10" s="1491"/>
      <c r="T10" s="1491"/>
      <c r="U10" s="1491"/>
      <c r="V10" s="1491"/>
      <c r="W10" s="1491"/>
      <c r="X10" s="1491"/>
      <c r="Y10" s="1492"/>
    </row>
    <row r="11" spans="1:25" ht="18" customHeight="1" x14ac:dyDescent="0.4">
      <c r="B11" s="1516" t="s">
        <v>1562</v>
      </c>
      <c r="C11" s="1516"/>
      <c r="D11" s="1516"/>
      <c r="E11" s="1516"/>
      <c r="F11" s="1516"/>
      <c r="G11" s="1516"/>
      <c r="H11" s="1516"/>
      <c r="I11" s="1516"/>
      <c r="J11" s="1516"/>
      <c r="K11" s="1516"/>
      <c r="L11" s="1516"/>
      <c r="M11" s="1510"/>
      <c r="N11" s="1510"/>
      <c r="O11" s="1510"/>
      <c r="P11" s="1510"/>
      <c r="Q11" s="1510"/>
      <c r="R11" s="1490"/>
      <c r="S11" s="1491"/>
      <c r="T11" s="1491"/>
      <c r="U11" s="1491"/>
      <c r="V11" s="1491"/>
      <c r="W11" s="1491"/>
      <c r="X11" s="1491"/>
      <c r="Y11" s="1492"/>
    </row>
    <row r="12" spans="1:25" ht="18" customHeight="1" x14ac:dyDescent="0.4">
      <c r="B12" s="1516" t="s">
        <v>1563</v>
      </c>
      <c r="C12" s="1516"/>
      <c r="D12" s="1516"/>
      <c r="E12" s="1516"/>
      <c r="F12" s="1516"/>
      <c r="G12" s="1516"/>
      <c r="H12" s="1516"/>
      <c r="I12" s="1516"/>
      <c r="J12" s="1516"/>
      <c r="K12" s="1516"/>
      <c r="L12" s="1516"/>
      <c r="M12" s="1510"/>
      <c r="N12" s="1510"/>
      <c r="O12" s="1510"/>
      <c r="P12" s="1510"/>
      <c r="Q12" s="1510"/>
      <c r="R12" s="1490"/>
      <c r="S12" s="1491"/>
      <c r="T12" s="1491"/>
      <c r="U12" s="1491"/>
      <c r="V12" s="1491"/>
      <c r="W12" s="1491"/>
      <c r="X12" s="1491"/>
      <c r="Y12" s="1492"/>
    </row>
    <row r="13" spans="1:25" ht="18" customHeight="1" x14ac:dyDescent="0.4">
      <c r="B13" s="1516" t="s">
        <v>1564</v>
      </c>
      <c r="C13" s="1516"/>
      <c r="D13" s="1516"/>
      <c r="E13" s="1516"/>
      <c r="F13" s="1516"/>
      <c r="G13" s="1516"/>
      <c r="H13" s="1516"/>
      <c r="I13" s="1516"/>
      <c r="J13" s="1516"/>
      <c r="K13" s="1516"/>
      <c r="L13" s="1516"/>
      <c r="M13" s="1510"/>
      <c r="N13" s="1510"/>
      <c r="O13" s="1510"/>
      <c r="P13" s="1510"/>
      <c r="Q13" s="1510"/>
      <c r="R13" s="1490"/>
      <c r="S13" s="1491"/>
      <c r="T13" s="1491"/>
      <c r="U13" s="1491"/>
      <c r="V13" s="1491"/>
      <c r="W13" s="1491"/>
      <c r="X13" s="1491"/>
      <c r="Y13" s="1492"/>
    </row>
    <row r="14" spans="1:25" ht="18" customHeight="1" x14ac:dyDescent="0.4">
      <c r="B14" s="1516" t="s">
        <v>1565</v>
      </c>
      <c r="C14" s="1516"/>
      <c r="D14" s="1516"/>
      <c r="E14" s="1516"/>
      <c r="F14" s="1516"/>
      <c r="G14" s="1516"/>
      <c r="H14" s="1516"/>
      <c r="I14" s="1516"/>
      <c r="J14" s="1516"/>
      <c r="K14" s="1516"/>
      <c r="L14" s="1516"/>
      <c r="M14" s="1510"/>
      <c r="N14" s="1510"/>
      <c r="O14" s="1510"/>
      <c r="P14" s="1510"/>
      <c r="Q14" s="1510"/>
      <c r="R14" s="1490"/>
      <c r="S14" s="1491"/>
      <c r="T14" s="1491"/>
      <c r="U14" s="1491"/>
      <c r="V14" s="1491"/>
      <c r="W14" s="1491"/>
      <c r="X14" s="1491"/>
      <c r="Y14" s="1492"/>
    </row>
    <row r="15" spans="1:25" ht="18" customHeight="1" x14ac:dyDescent="0.4">
      <c r="B15" s="1516" t="s">
        <v>1566</v>
      </c>
      <c r="C15" s="1516"/>
      <c r="D15" s="1516"/>
      <c r="E15" s="1516"/>
      <c r="F15" s="1516"/>
      <c r="G15" s="1516"/>
      <c r="H15" s="1516"/>
      <c r="I15" s="1516"/>
      <c r="J15" s="1516"/>
      <c r="K15" s="1516"/>
      <c r="L15" s="1516"/>
      <c r="M15" s="1510"/>
      <c r="N15" s="1510"/>
      <c r="O15" s="1510"/>
      <c r="P15" s="1510"/>
      <c r="Q15" s="1510"/>
      <c r="R15" s="1490"/>
      <c r="S15" s="1491"/>
      <c r="T15" s="1491"/>
      <c r="U15" s="1491"/>
      <c r="V15" s="1491"/>
      <c r="W15" s="1491"/>
      <c r="X15" s="1491"/>
      <c r="Y15" s="1492"/>
    </row>
    <row r="16" spans="1:25" ht="18" customHeight="1" x14ac:dyDescent="0.4">
      <c r="B16" s="1516" t="s">
        <v>1567</v>
      </c>
      <c r="C16" s="1516"/>
      <c r="D16" s="1516"/>
      <c r="E16" s="1516"/>
      <c r="F16" s="1516"/>
      <c r="G16" s="1516"/>
      <c r="H16" s="1516"/>
      <c r="I16" s="1516"/>
      <c r="J16" s="1516"/>
      <c r="K16" s="1516"/>
      <c r="L16" s="1516"/>
      <c r="M16" s="1510"/>
      <c r="N16" s="1510"/>
      <c r="O16" s="1510"/>
      <c r="P16" s="1510"/>
      <c r="Q16" s="1510"/>
      <c r="R16" s="1490"/>
      <c r="S16" s="1491"/>
      <c r="T16" s="1491"/>
      <c r="U16" s="1491"/>
      <c r="V16" s="1491"/>
      <c r="W16" s="1491"/>
      <c r="X16" s="1491"/>
      <c r="Y16" s="1492"/>
    </row>
    <row r="17" spans="1:25" ht="18" customHeight="1" x14ac:dyDescent="0.4">
      <c r="B17" s="1516" t="s">
        <v>1568</v>
      </c>
      <c r="C17" s="1516"/>
      <c r="D17" s="1516"/>
      <c r="E17" s="1516"/>
      <c r="F17" s="1516"/>
      <c r="G17" s="1516"/>
      <c r="H17" s="1516"/>
      <c r="I17" s="1516"/>
      <c r="J17" s="1516"/>
      <c r="K17" s="1516"/>
      <c r="L17" s="1516"/>
      <c r="M17" s="1510"/>
      <c r="N17" s="1510"/>
      <c r="O17" s="1510"/>
      <c r="P17" s="1510"/>
      <c r="Q17" s="1510"/>
      <c r="R17" s="1490"/>
      <c r="S17" s="1491"/>
      <c r="T17" s="1491"/>
      <c r="U17" s="1491"/>
      <c r="V17" s="1491"/>
      <c r="W17" s="1491"/>
      <c r="X17" s="1491"/>
      <c r="Y17" s="1492"/>
    </row>
    <row r="18" spans="1:25" ht="18" customHeight="1" x14ac:dyDescent="0.4">
      <c r="B18" s="1516" t="s">
        <v>1569</v>
      </c>
      <c r="C18" s="1516"/>
      <c r="D18" s="1516"/>
      <c r="E18" s="1516"/>
      <c r="F18" s="1516"/>
      <c r="G18" s="1516"/>
      <c r="H18" s="1516"/>
      <c r="I18" s="1516"/>
      <c r="J18" s="1516"/>
      <c r="K18" s="1516"/>
      <c r="L18" s="1516"/>
      <c r="M18" s="1510"/>
      <c r="N18" s="1510"/>
      <c r="O18" s="1510"/>
      <c r="P18" s="1510"/>
      <c r="Q18" s="1510"/>
      <c r="R18" s="1490"/>
      <c r="S18" s="1491"/>
      <c r="T18" s="1491"/>
      <c r="U18" s="1491"/>
      <c r="V18" s="1491"/>
      <c r="W18" s="1491"/>
      <c r="X18" s="1491"/>
      <c r="Y18" s="1492"/>
    </row>
    <row r="19" spans="1:25" ht="18" customHeight="1" x14ac:dyDescent="0.4">
      <c r="B19" s="1511" t="s">
        <v>1570</v>
      </c>
      <c r="C19" s="1517"/>
      <c r="D19" s="1517"/>
      <c r="E19" s="1517"/>
      <c r="F19" s="1517"/>
      <c r="G19" s="1517"/>
      <c r="H19" s="1517"/>
      <c r="I19" s="1517"/>
      <c r="J19" s="1517"/>
      <c r="K19" s="1517"/>
      <c r="L19" s="1518"/>
      <c r="M19" s="1490"/>
      <c r="N19" s="1519"/>
      <c r="O19" s="1519"/>
      <c r="P19" s="1519"/>
      <c r="Q19" s="1520"/>
      <c r="R19" s="1490"/>
      <c r="S19" s="1519"/>
      <c r="T19" s="1519"/>
      <c r="U19" s="1519"/>
      <c r="V19" s="1519"/>
      <c r="W19" s="1519"/>
      <c r="X19" s="1519"/>
      <c r="Y19" s="1520"/>
    </row>
    <row r="20" spans="1:25" ht="18" customHeight="1" x14ac:dyDescent="0.4">
      <c r="B20" s="1516" t="s">
        <v>1571</v>
      </c>
      <c r="C20" s="1516"/>
      <c r="D20" s="1516"/>
      <c r="E20" s="1516"/>
      <c r="F20" s="1516"/>
      <c r="G20" s="1516"/>
      <c r="H20" s="1516"/>
      <c r="I20" s="1516"/>
      <c r="J20" s="1516"/>
      <c r="K20" s="1516"/>
      <c r="L20" s="1516"/>
      <c r="M20" s="1510"/>
      <c r="N20" s="1510"/>
      <c r="O20" s="1510"/>
      <c r="P20" s="1510"/>
      <c r="Q20" s="1510"/>
      <c r="R20" s="1490"/>
      <c r="S20" s="1491"/>
      <c r="T20" s="1491"/>
      <c r="U20" s="1491"/>
      <c r="V20" s="1491"/>
      <c r="W20" s="1491"/>
      <c r="X20" s="1491"/>
      <c r="Y20" s="1492"/>
    </row>
    <row r="21" spans="1:25" ht="18" customHeight="1" x14ac:dyDescent="0.4">
      <c r="B21" s="1516" t="s">
        <v>1572</v>
      </c>
      <c r="C21" s="1516"/>
      <c r="D21" s="1516"/>
      <c r="E21" s="1516"/>
      <c r="F21" s="1516"/>
      <c r="G21" s="1516"/>
      <c r="H21" s="1516"/>
      <c r="I21" s="1516"/>
      <c r="J21" s="1516"/>
      <c r="K21" s="1516"/>
      <c r="L21" s="1516"/>
      <c r="M21" s="1510"/>
      <c r="N21" s="1510"/>
      <c r="O21" s="1510"/>
      <c r="P21" s="1510"/>
      <c r="Q21" s="1510"/>
      <c r="R21" s="1490"/>
      <c r="S21" s="1491"/>
      <c r="T21" s="1491"/>
      <c r="U21" s="1491"/>
      <c r="V21" s="1491"/>
      <c r="W21" s="1491"/>
      <c r="X21" s="1491"/>
      <c r="Y21" s="1492"/>
    </row>
    <row r="22" spans="1:25" ht="18" customHeight="1" x14ac:dyDescent="0.4">
      <c r="B22" s="1516" t="s">
        <v>1573</v>
      </c>
      <c r="C22" s="1516"/>
      <c r="D22" s="1516"/>
      <c r="E22" s="1516"/>
      <c r="F22" s="1516"/>
      <c r="G22" s="1516"/>
      <c r="H22" s="1516"/>
      <c r="I22" s="1516"/>
      <c r="J22" s="1516"/>
      <c r="K22" s="1516"/>
      <c r="L22" s="1516"/>
      <c r="M22" s="1510"/>
      <c r="N22" s="1510"/>
      <c r="O22" s="1510"/>
      <c r="P22" s="1510"/>
      <c r="Q22" s="1510"/>
      <c r="R22" s="1490"/>
      <c r="S22" s="1491"/>
      <c r="T22" s="1491"/>
      <c r="U22" s="1491"/>
      <c r="V22" s="1491"/>
      <c r="W22" s="1491"/>
      <c r="X22" s="1491"/>
      <c r="Y22" s="1492"/>
    </row>
    <row r="23" spans="1:25" ht="18" customHeight="1" x14ac:dyDescent="0.4">
      <c r="B23" s="1516" t="s">
        <v>1574</v>
      </c>
      <c r="C23" s="1516"/>
      <c r="D23" s="1516"/>
      <c r="E23" s="1516"/>
      <c r="F23" s="1516"/>
      <c r="G23" s="1516"/>
      <c r="H23" s="1516"/>
      <c r="I23" s="1516"/>
      <c r="J23" s="1516"/>
      <c r="K23" s="1516"/>
      <c r="L23" s="1516"/>
      <c r="M23" s="1510"/>
      <c r="N23" s="1510"/>
      <c r="O23" s="1510"/>
      <c r="P23" s="1510"/>
      <c r="Q23" s="1510"/>
      <c r="R23" s="1490"/>
      <c r="S23" s="1491"/>
      <c r="T23" s="1491"/>
      <c r="U23" s="1491"/>
      <c r="V23" s="1491"/>
      <c r="W23" s="1491"/>
      <c r="X23" s="1491"/>
      <c r="Y23" s="1492"/>
    </row>
    <row r="25" spans="1:25" ht="13.5" customHeight="1" x14ac:dyDescent="0.4">
      <c r="B25" s="1504" t="s">
        <v>1575</v>
      </c>
      <c r="C25" s="1505"/>
      <c r="D25" s="1505"/>
      <c r="E25" s="1505"/>
      <c r="F25" s="1505"/>
      <c r="G25" s="1505"/>
      <c r="H25" s="1505"/>
      <c r="I25" s="1505"/>
      <c r="J25" s="1505"/>
      <c r="K25" s="1505"/>
      <c r="L25" s="1505"/>
      <c r="M25" s="1505"/>
      <c r="N25" s="1505"/>
      <c r="O25" s="1505"/>
      <c r="P25" s="1505"/>
      <c r="Q25" s="1505"/>
      <c r="R25" s="1505"/>
      <c r="S25" s="1505"/>
      <c r="T25" s="1505"/>
      <c r="U25" s="1510" t="s">
        <v>1576</v>
      </c>
      <c r="V25" s="1510"/>
      <c r="W25" s="1510"/>
      <c r="X25" s="1510"/>
      <c r="Y25" s="1510"/>
    </row>
    <row r="26" spans="1:25" x14ac:dyDescent="0.4">
      <c r="B26" s="1506"/>
      <c r="C26" s="1507"/>
      <c r="D26" s="1507"/>
      <c r="E26" s="1507"/>
      <c r="F26" s="1507"/>
      <c r="G26" s="1507"/>
      <c r="H26" s="1507"/>
      <c r="I26" s="1507"/>
      <c r="J26" s="1507"/>
      <c r="K26" s="1507"/>
      <c r="L26" s="1507"/>
      <c r="M26" s="1507"/>
      <c r="N26" s="1507"/>
      <c r="O26" s="1507"/>
      <c r="P26" s="1507"/>
      <c r="Q26" s="1507"/>
      <c r="R26" s="1507"/>
      <c r="S26" s="1507"/>
      <c r="T26" s="1507"/>
      <c r="U26" s="1510"/>
      <c r="V26" s="1510"/>
      <c r="W26" s="1510"/>
      <c r="X26" s="1510"/>
      <c r="Y26" s="1510"/>
    </row>
    <row r="27" spans="1:25" x14ac:dyDescent="0.4">
      <c r="B27" s="1508"/>
      <c r="C27" s="1509"/>
      <c r="D27" s="1509"/>
      <c r="E27" s="1509"/>
      <c r="F27" s="1509"/>
      <c r="G27" s="1509"/>
      <c r="H27" s="1509"/>
      <c r="I27" s="1509"/>
      <c r="J27" s="1509"/>
      <c r="K27" s="1509"/>
      <c r="L27" s="1509"/>
      <c r="M27" s="1509"/>
      <c r="N27" s="1509"/>
      <c r="O27" s="1509"/>
      <c r="P27" s="1509"/>
      <c r="Q27" s="1509"/>
      <c r="R27" s="1509"/>
      <c r="S27" s="1509"/>
      <c r="T27" s="1509"/>
      <c r="U27" s="1510"/>
      <c r="V27" s="1510"/>
      <c r="W27" s="1510"/>
      <c r="X27" s="1510"/>
      <c r="Y27" s="1510"/>
    </row>
    <row r="29" spans="1:25" hidden="1" x14ac:dyDescent="0.4"/>
    <row r="30" spans="1:25" hidden="1" x14ac:dyDescent="0.4">
      <c r="A30" s="1494" t="s">
        <v>1577</v>
      </c>
      <c r="B30" s="1494"/>
      <c r="C30" s="1494"/>
      <c r="D30" s="1494"/>
      <c r="E30" s="1494"/>
      <c r="F30" s="1494"/>
      <c r="G30" s="1494"/>
      <c r="H30" s="1494"/>
      <c r="I30" s="1494"/>
      <c r="J30" s="1494"/>
      <c r="K30" s="1494"/>
      <c r="L30" s="1494"/>
      <c r="M30" s="1494"/>
      <c r="N30" s="1494"/>
      <c r="O30" s="1494"/>
      <c r="P30" s="1494"/>
      <c r="Q30" s="1494"/>
      <c r="R30" s="1494"/>
      <c r="S30" s="1494"/>
      <c r="T30" s="1494"/>
      <c r="U30" s="1494"/>
      <c r="V30" s="1494"/>
      <c r="W30" s="1494"/>
      <c r="X30" s="1494"/>
      <c r="Y30" s="1494"/>
    </row>
    <row r="31" spans="1:25" hidden="1" x14ac:dyDescent="0.4"/>
    <row r="32" spans="1:25" hidden="1" x14ac:dyDescent="0.4">
      <c r="A32" s="846" t="s">
        <v>1578</v>
      </c>
    </row>
    <row r="33" spans="2:25" ht="7.5" hidden="1" customHeight="1" x14ac:dyDescent="0.4"/>
    <row r="34" spans="2:25" ht="18" hidden="1" customHeight="1" x14ac:dyDescent="0.4">
      <c r="B34" s="1510" t="s">
        <v>1190</v>
      </c>
      <c r="C34" s="1510"/>
      <c r="D34" s="1510"/>
      <c r="E34" s="1510"/>
      <c r="F34" s="1510"/>
      <c r="G34" s="1510"/>
      <c r="H34" s="1510"/>
      <c r="I34" s="1510"/>
      <c r="J34" s="1510"/>
      <c r="K34" s="1510"/>
      <c r="L34" s="1510"/>
      <c r="M34" s="1510" t="s">
        <v>1560</v>
      </c>
      <c r="N34" s="1510"/>
      <c r="O34" s="1510"/>
      <c r="P34" s="1510"/>
      <c r="Q34" s="1510"/>
      <c r="R34" s="1490" t="s">
        <v>1561</v>
      </c>
      <c r="S34" s="1491"/>
      <c r="T34" s="1491"/>
      <c r="U34" s="1491"/>
      <c r="V34" s="1491"/>
      <c r="W34" s="1491"/>
      <c r="X34" s="1491"/>
      <c r="Y34" s="1492"/>
    </row>
    <row r="35" spans="2:25" ht="18" hidden="1" customHeight="1" x14ac:dyDescent="0.4">
      <c r="B35" s="1516" t="s">
        <v>1562</v>
      </c>
      <c r="C35" s="1516"/>
      <c r="D35" s="1516"/>
      <c r="E35" s="1516"/>
      <c r="F35" s="1516"/>
      <c r="G35" s="1516"/>
      <c r="H35" s="1516"/>
      <c r="I35" s="1516"/>
      <c r="J35" s="1516"/>
      <c r="K35" s="1516"/>
      <c r="L35" s="1516"/>
      <c r="M35" s="1510"/>
      <c r="N35" s="1510"/>
      <c r="O35" s="1510"/>
      <c r="P35" s="1510"/>
      <c r="Q35" s="1510"/>
      <c r="R35" s="1490"/>
      <c r="S35" s="1491"/>
      <c r="T35" s="1491"/>
      <c r="U35" s="1491"/>
      <c r="V35" s="1491"/>
      <c r="W35" s="1491"/>
      <c r="X35" s="1491"/>
      <c r="Y35" s="1492"/>
    </row>
    <row r="36" spans="2:25" ht="18" hidden="1" customHeight="1" x14ac:dyDescent="0.4">
      <c r="B36" s="1516" t="s">
        <v>1563</v>
      </c>
      <c r="C36" s="1516"/>
      <c r="D36" s="1516"/>
      <c r="E36" s="1516"/>
      <c r="F36" s="1516"/>
      <c r="G36" s="1516"/>
      <c r="H36" s="1516"/>
      <c r="I36" s="1516"/>
      <c r="J36" s="1516"/>
      <c r="K36" s="1516"/>
      <c r="L36" s="1516"/>
      <c r="M36" s="1510"/>
      <c r="N36" s="1510"/>
      <c r="O36" s="1510"/>
      <c r="P36" s="1510"/>
      <c r="Q36" s="1510"/>
      <c r="R36" s="1490"/>
      <c r="S36" s="1491"/>
      <c r="T36" s="1491"/>
      <c r="U36" s="1491"/>
      <c r="V36" s="1491"/>
      <c r="W36" s="1491"/>
      <c r="X36" s="1491"/>
      <c r="Y36" s="1492"/>
    </row>
    <row r="37" spans="2:25" ht="18" hidden="1" customHeight="1" x14ac:dyDescent="0.4">
      <c r="B37" s="1516" t="s">
        <v>1567</v>
      </c>
      <c r="C37" s="1516"/>
      <c r="D37" s="1516"/>
      <c r="E37" s="1516"/>
      <c r="F37" s="1516"/>
      <c r="G37" s="1516"/>
      <c r="H37" s="1516"/>
      <c r="I37" s="1516"/>
      <c r="J37" s="1516"/>
      <c r="K37" s="1516"/>
      <c r="L37" s="1516"/>
      <c r="M37" s="1510"/>
      <c r="N37" s="1510"/>
      <c r="O37" s="1510"/>
      <c r="P37" s="1510"/>
      <c r="Q37" s="1510"/>
      <c r="R37" s="1490"/>
      <c r="S37" s="1491"/>
      <c r="T37" s="1491"/>
      <c r="U37" s="1491"/>
      <c r="V37" s="1491"/>
      <c r="W37" s="1491"/>
      <c r="X37" s="1491"/>
      <c r="Y37" s="1492"/>
    </row>
    <row r="38" spans="2:25" ht="18" hidden="1" customHeight="1" x14ac:dyDescent="0.4">
      <c r="B38" s="1516" t="s">
        <v>1568</v>
      </c>
      <c r="C38" s="1516"/>
      <c r="D38" s="1516"/>
      <c r="E38" s="1516"/>
      <c r="F38" s="1516"/>
      <c r="G38" s="1516"/>
      <c r="H38" s="1516"/>
      <c r="I38" s="1516"/>
      <c r="J38" s="1516"/>
      <c r="K38" s="1516"/>
      <c r="L38" s="1516"/>
      <c r="M38" s="1510"/>
      <c r="N38" s="1510"/>
      <c r="O38" s="1510"/>
      <c r="P38" s="1510"/>
      <c r="Q38" s="1510"/>
      <c r="R38" s="1490"/>
      <c r="S38" s="1491"/>
      <c r="T38" s="1491"/>
      <c r="U38" s="1491"/>
      <c r="V38" s="1491"/>
      <c r="W38" s="1491"/>
      <c r="X38" s="1491"/>
      <c r="Y38" s="1492"/>
    </row>
    <row r="39" spans="2:25" ht="18" hidden="1" customHeight="1" x14ac:dyDescent="0.4">
      <c r="B39" s="1516" t="s">
        <v>1569</v>
      </c>
      <c r="C39" s="1516"/>
      <c r="D39" s="1516"/>
      <c r="E39" s="1516"/>
      <c r="F39" s="1516"/>
      <c r="G39" s="1516"/>
      <c r="H39" s="1516"/>
      <c r="I39" s="1516"/>
      <c r="J39" s="1516"/>
      <c r="K39" s="1516"/>
      <c r="L39" s="1516"/>
      <c r="M39" s="1510"/>
      <c r="N39" s="1510"/>
      <c r="O39" s="1510"/>
      <c r="P39" s="1510"/>
      <c r="Q39" s="1510"/>
      <c r="R39" s="1490"/>
      <c r="S39" s="1491"/>
      <c r="T39" s="1491"/>
      <c r="U39" s="1491"/>
      <c r="V39" s="1491"/>
      <c r="W39" s="1491"/>
      <c r="X39" s="1491"/>
      <c r="Y39" s="1492"/>
    </row>
    <row r="40" spans="2:25" ht="18" hidden="1" customHeight="1" x14ac:dyDescent="0.4">
      <c r="B40" s="1511" t="s">
        <v>1570</v>
      </c>
      <c r="C40" s="1512"/>
      <c r="D40" s="1512"/>
      <c r="E40" s="1512"/>
      <c r="F40" s="1512"/>
      <c r="G40" s="1512"/>
      <c r="H40" s="1512"/>
      <c r="I40" s="1512"/>
      <c r="J40" s="1512"/>
      <c r="K40" s="1512"/>
      <c r="L40" s="1513"/>
      <c r="M40" s="1490"/>
      <c r="N40" s="1514"/>
      <c r="O40" s="1514"/>
      <c r="P40" s="1514"/>
      <c r="Q40" s="1515"/>
      <c r="R40" s="1490"/>
      <c r="S40" s="1514"/>
      <c r="T40" s="1514"/>
      <c r="U40" s="1514"/>
      <c r="V40" s="1514"/>
      <c r="W40" s="1514"/>
      <c r="X40" s="1514"/>
      <c r="Y40" s="1515"/>
    </row>
    <row r="41" spans="2:25" ht="18" hidden="1" customHeight="1" x14ac:dyDescent="0.4">
      <c r="B41" s="1516" t="s">
        <v>1579</v>
      </c>
      <c r="C41" s="1516"/>
      <c r="D41" s="1516"/>
      <c r="E41" s="1516"/>
      <c r="F41" s="1516"/>
      <c r="G41" s="1516"/>
      <c r="H41" s="1516"/>
      <c r="I41" s="1516"/>
      <c r="J41" s="1516"/>
      <c r="K41" s="1516"/>
      <c r="L41" s="1516"/>
      <c r="M41" s="1510"/>
      <c r="N41" s="1510"/>
      <c r="O41" s="1510"/>
      <c r="P41" s="1510"/>
      <c r="Q41" s="1510"/>
      <c r="R41" s="1490"/>
      <c r="S41" s="1491"/>
      <c r="T41" s="1491"/>
      <c r="U41" s="1491"/>
      <c r="V41" s="1491"/>
      <c r="W41" s="1491"/>
      <c r="X41" s="1491"/>
      <c r="Y41" s="1492"/>
    </row>
    <row r="42" spans="2:25" ht="18" hidden="1" customHeight="1" x14ac:dyDescent="0.4">
      <c r="B42" s="1516" t="s">
        <v>1572</v>
      </c>
      <c r="C42" s="1516"/>
      <c r="D42" s="1516"/>
      <c r="E42" s="1516"/>
      <c r="F42" s="1516"/>
      <c r="G42" s="1516"/>
      <c r="H42" s="1516"/>
      <c r="I42" s="1516"/>
      <c r="J42" s="1516"/>
      <c r="K42" s="1516"/>
      <c r="L42" s="1516"/>
      <c r="M42" s="1510"/>
      <c r="N42" s="1510"/>
      <c r="O42" s="1510"/>
      <c r="P42" s="1510"/>
      <c r="Q42" s="1510"/>
      <c r="R42" s="1490"/>
      <c r="S42" s="1491"/>
      <c r="T42" s="1491"/>
      <c r="U42" s="1491"/>
      <c r="V42" s="1491"/>
      <c r="W42" s="1491"/>
      <c r="X42" s="1491"/>
      <c r="Y42" s="1492"/>
    </row>
    <row r="43" spans="2:25" hidden="1" x14ac:dyDescent="0.4"/>
    <row r="44" spans="2:25" ht="13.5" hidden="1" customHeight="1" x14ac:dyDescent="0.4">
      <c r="B44" s="1504" t="s">
        <v>1580</v>
      </c>
      <c r="C44" s="1505"/>
      <c r="D44" s="1505"/>
      <c r="E44" s="1505"/>
      <c r="F44" s="1505"/>
      <c r="G44" s="1505"/>
      <c r="H44" s="1505"/>
      <c r="I44" s="1505"/>
      <c r="J44" s="1505"/>
      <c r="K44" s="1505"/>
      <c r="L44" s="1505"/>
      <c r="M44" s="1505"/>
      <c r="N44" s="1505"/>
      <c r="O44" s="1505"/>
      <c r="P44" s="1505"/>
      <c r="Q44" s="1505"/>
      <c r="R44" s="1505"/>
      <c r="S44" s="1505"/>
      <c r="T44" s="1505"/>
      <c r="U44" s="1510" t="s">
        <v>1576</v>
      </c>
      <c r="V44" s="1510"/>
      <c r="W44" s="1510"/>
      <c r="X44" s="1510"/>
      <c r="Y44" s="1510"/>
    </row>
    <row r="45" spans="2:25" hidden="1" x14ac:dyDescent="0.4">
      <c r="B45" s="1506"/>
      <c r="C45" s="1507"/>
      <c r="D45" s="1507"/>
      <c r="E45" s="1507"/>
      <c r="F45" s="1507"/>
      <c r="G45" s="1507"/>
      <c r="H45" s="1507"/>
      <c r="I45" s="1507"/>
      <c r="J45" s="1507"/>
      <c r="K45" s="1507"/>
      <c r="L45" s="1507"/>
      <c r="M45" s="1507"/>
      <c r="N45" s="1507"/>
      <c r="O45" s="1507"/>
      <c r="P45" s="1507"/>
      <c r="Q45" s="1507"/>
      <c r="R45" s="1507"/>
      <c r="S45" s="1507"/>
      <c r="T45" s="1507"/>
      <c r="U45" s="1510"/>
      <c r="V45" s="1510"/>
      <c r="W45" s="1510"/>
      <c r="X45" s="1510"/>
      <c r="Y45" s="1510"/>
    </row>
    <row r="46" spans="2:25" hidden="1" x14ac:dyDescent="0.4">
      <c r="B46" s="1508"/>
      <c r="C46" s="1509"/>
      <c r="D46" s="1509"/>
      <c r="E46" s="1509"/>
      <c r="F46" s="1509"/>
      <c r="G46" s="1509"/>
      <c r="H46" s="1509"/>
      <c r="I46" s="1509"/>
      <c r="J46" s="1509"/>
      <c r="K46" s="1509"/>
      <c r="L46" s="1509"/>
      <c r="M46" s="1509"/>
      <c r="N46" s="1509"/>
      <c r="O46" s="1509"/>
      <c r="P46" s="1509"/>
      <c r="Q46" s="1509"/>
      <c r="R46" s="1509"/>
      <c r="S46" s="1509"/>
      <c r="T46" s="1509"/>
      <c r="U46" s="1510"/>
      <c r="V46" s="1510"/>
      <c r="W46" s="1510"/>
      <c r="X46" s="1510"/>
      <c r="Y46" s="1510"/>
    </row>
    <row r="47" spans="2:25" ht="7.5" hidden="1" customHeight="1" x14ac:dyDescent="0.4"/>
    <row r="48" spans="2:25" ht="13.5" hidden="1" customHeight="1" x14ac:dyDescent="0.4">
      <c r="B48" s="1504" t="s">
        <v>1581</v>
      </c>
      <c r="C48" s="1505"/>
      <c r="D48" s="1505"/>
      <c r="E48" s="1505"/>
      <c r="F48" s="1505"/>
      <c r="G48" s="1505"/>
      <c r="H48" s="1505"/>
      <c r="I48" s="1505"/>
      <c r="J48" s="1505"/>
      <c r="K48" s="1505"/>
      <c r="L48" s="1505"/>
      <c r="M48" s="1505"/>
      <c r="N48" s="1505"/>
      <c r="O48" s="1505"/>
      <c r="P48" s="1505"/>
      <c r="Q48" s="1505"/>
      <c r="R48" s="1505"/>
      <c r="S48" s="1505"/>
      <c r="T48" s="1505"/>
      <c r="U48" s="1510" t="s">
        <v>1576</v>
      </c>
      <c r="V48" s="1510"/>
      <c r="W48" s="1510"/>
      <c r="X48" s="1510"/>
      <c r="Y48" s="1510"/>
    </row>
    <row r="49" spans="2:25" hidden="1" x14ac:dyDescent="0.4">
      <c r="B49" s="1506"/>
      <c r="C49" s="1507"/>
      <c r="D49" s="1507"/>
      <c r="E49" s="1507"/>
      <c r="F49" s="1507"/>
      <c r="G49" s="1507"/>
      <c r="H49" s="1507"/>
      <c r="I49" s="1507"/>
      <c r="J49" s="1507"/>
      <c r="K49" s="1507"/>
      <c r="L49" s="1507"/>
      <c r="M49" s="1507"/>
      <c r="N49" s="1507"/>
      <c r="O49" s="1507"/>
      <c r="P49" s="1507"/>
      <c r="Q49" s="1507"/>
      <c r="R49" s="1507"/>
      <c r="S49" s="1507"/>
      <c r="T49" s="1507"/>
      <c r="U49" s="1510"/>
      <c r="V49" s="1510"/>
      <c r="W49" s="1510"/>
      <c r="X49" s="1510"/>
      <c r="Y49" s="1510"/>
    </row>
    <row r="50" spans="2:25" hidden="1" x14ac:dyDescent="0.4">
      <c r="B50" s="1508"/>
      <c r="C50" s="1509"/>
      <c r="D50" s="1509"/>
      <c r="E50" s="1509"/>
      <c r="F50" s="1509"/>
      <c r="G50" s="1509"/>
      <c r="H50" s="1509"/>
      <c r="I50" s="1509"/>
      <c r="J50" s="1509"/>
      <c r="K50" s="1509"/>
      <c r="L50" s="1509"/>
      <c r="M50" s="1509"/>
      <c r="N50" s="1509"/>
      <c r="O50" s="1509"/>
      <c r="P50" s="1509"/>
      <c r="Q50" s="1509"/>
      <c r="R50" s="1509"/>
      <c r="S50" s="1509"/>
      <c r="T50" s="1509"/>
      <c r="U50" s="1510"/>
      <c r="V50" s="1510"/>
      <c r="W50" s="1510"/>
      <c r="X50" s="1510"/>
      <c r="Y50" s="1510"/>
    </row>
    <row r="51" spans="2:25" hidden="1" x14ac:dyDescent="0.4"/>
  </sheetData>
  <mergeCells count="81">
    <mergeCell ref="B10:L10"/>
    <mergeCell ref="M10:Q10"/>
    <mergeCell ref="R10:Y10"/>
    <mergeCell ref="A3:D3"/>
    <mergeCell ref="E3:K3"/>
    <mergeCell ref="M3:Q3"/>
    <mergeCell ref="R3:Y3"/>
    <mergeCell ref="A6:Y6"/>
    <mergeCell ref="B11:L11"/>
    <mergeCell ref="M11:Q11"/>
    <mergeCell ref="R11:Y11"/>
    <mergeCell ref="B12:L12"/>
    <mergeCell ref="M12:Q12"/>
    <mergeCell ref="R12:Y12"/>
    <mergeCell ref="B13:L13"/>
    <mergeCell ref="M13:Q13"/>
    <mergeCell ref="R13:Y13"/>
    <mergeCell ref="B14:L14"/>
    <mergeCell ref="M14:Q14"/>
    <mergeCell ref="R14:Y14"/>
    <mergeCell ref="B15:L15"/>
    <mergeCell ref="M15:Q15"/>
    <mergeCell ref="R15:Y15"/>
    <mergeCell ref="B16:L16"/>
    <mergeCell ref="M16:Q16"/>
    <mergeCell ref="R16:Y16"/>
    <mergeCell ref="B17:L17"/>
    <mergeCell ref="M17:Q17"/>
    <mergeCell ref="R17:Y17"/>
    <mergeCell ref="B18:L18"/>
    <mergeCell ref="M18:Q18"/>
    <mergeCell ref="R18:Y18"/>
    <mergeCell ref="B19:L19"/>
    <mergeCell ref="M19:Q19"/>
    <mergeCell ref="R19:Y19"/>
    <mergeCell ref="B20:L20"/>
    <mergeCell ref="M20:Q20"/>
    <mergeCell ref="R20:Y20"/>
    <mergeCell ref="A30:Y30"/>
    <mergeCell ref="B21:L21"/>
    <mergeCell ref="M21:Q21"/>
    <mergeCell ref="R21:Y21"/>
    <mergeCell ref="B22:L22"/>
    <mergeCell ref="M22:Q22"/>
    <mergeCell ref="R22:Y22"/>
    <mergeCell ref="B23:L23"/>
    <mergeCell ref="M23:Q23"/>
    <mergeCell ref="R23:Y23"/>
    <mergeCell ref="B25:T27"/>
    <mergeCell ref="U25:Y27"/>
    <mergeCell ref="B34:L34"/>
    <mergeCell ref="M34:Q34"/>
    <mergeCell ref="R34:Y34"/>
    <mergeCell ref="B35:L35"/>
    <mergeCell ref="M35:Q35"/>
    <mergeCell ref="R35:Y35"/>
    <mergeCell ref="B36:L36"/>
    <mergeCell ref="M36:Q36"/>
    <mergeCell ref="R36:Y36"/>
    <mergeCell ref="B37:L37"/>
    <mergeCell ref="M37:Q37"/>
    <mergeCell ref="R37:Y37"/>
    <mergeCell ref="B38:L38"/>
    <mergeCell ref="M38:Q38"/>
    <mergeCell ref="R38:Y38"/>
    <mergeCell ref="B39:L39"/>
    <mergeCell ref="M39:Q39"/>
    <mergeCell ref="R39:Y39"/>
    <mergeCell ref="B48:T50"/>
    <mergeCell ref="U48:Y50"/>
    <mergeCell ref="B40:L40"/>
    <mergeCell ref="M40:Q40"/>
    <mergeCell ref="R40:Y40"/>
    <mergeCell ref="B41:L41"/>
    <mergeCell ref="M41:Q41"/>
    <mergeCell ref="R41:Y41"/>
    <mergeCell ref="B42:L42"/>
    <mergeCell ref="M42:Q42"/>
    <mergeCell ref="R42:Y42"/>
    <mergeCell ref="B44:T46"/>
    <mergeCell ref="U44:Y46"/>
  </mergeCells>
  <phoneticPr fontId="2"/>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Y51"/>
  <sheetViews>
    <sheetView view="pageBreakPreview" zoomScale="60" zoomScaleNormal="100" workbookViewId="0"/>
  </sheetViews>
  <sheetFormatPr defaultRowHeight="13.5" x14ac:dyDescent="0.4"/>
  <cols>
    <col min="1" max="28" width="3.625" style="846" customWidth="1"/>
    <col min="29" max="16384" width="9" style="846"/>
  </cols>
  <sheetData>
    <row r="1" spans="1:25" s="842" customFormat="1" x14ac:dyDescent="0.4">
      <c r="Y1" s="843"/>
    </row>
    <row r="2" spans="1:25" s="842" customFormat="1" x14ac:dyDescent="0.4">
      <c r="Y2" s="844"/>
    </row>
    <row r="3" spans="1:25" s="842" customFormat="1" ht="23.25" customHeight="1" x14ac:dyDescent="0.4">
      <c r="A3" s="1521" t="s">
        <v>995</v>
      </c>
      <c r="B3" s="1522"/>
      <c r="C3" s="1522"/>
      <c r="D3" s="1522"/>
      <c r="E3" s="1490"/>
      <c r="F3" s="1491"/>
      <c r="G3" s="1491"/>
      <c r="H3" s="1491"/>
      <c r="I3" s="1491"/>
      <c r="J3" s="1491"/>
      <c r="K3" s="1492"/>
      <c r="L3" s="845"/>
      <c r="M3" s="1521" t="s">
        <v>992</v>
      </c>
      <c r="N3" s="1522"/>
      <c r="O3" s="1522"/>
      <c r="P3" s="1522"/>
      <c r="Q3" s="1523"/>
      <c r="R3" s="1524"/>
      <c r="S3" s="1525"/>
      <c r="T3" s="1525"/>
      <c r="U3" s="1525"/>
      <c r="V3" s="1525"/>
      <c r="W3" s="1525"/>
      <c r="X3" s="1525"/>
      <c r="Y3" s="1526"/>
    </row>
    <row r="4" spans="1:25" s="842" customFormat="1" hidden="1" x14ac:dyDescent="0.4"/>
    <row r="5" spans="1:25" s="842" customFormat="1" hidden="1" x14ac:dyDescent="0.4"/>
    <row r="6" spans="1:25" s="842" customFormat="1" hidden="1" x14ac:dyDescent="0.4">
      <c r="A6" s="1543" t="s">
        <v>1558</v>
      </c>
      <c r="B6" s="1543"/>
      <c r="C6" s="1543"/>
      <c r="D6" s="1543"/>
      <c r="E6" s="1543"/>
      <c r="F6" s="1543"/>
      <c r="G6" s="1543"/>
      <c r="H6" s="1543"/>
      <c r="I6" s="1543"/>
      <c r="J6" s="1543"/>
      <c r="K6" s="1543"/>
      <c r="L6" s="1543"/>
      <c r="M6" s="1543"/>
      <c r="N6" s="1543"/>
      <c r="O6" s="1543"/>
      <c r="P6" s="1543"/>
      <c r="Q6" s="1543"/>
      <c r="R6" s="1543"/>
      <c r="S6" s="1543"/>
      <c r="T6" s="1543"/>
      <c r="U6" s="1543"/>
      <c r="V6" s="1543"/>
      <c r="W6" s="1543"/>
      <c r="X6" s="1543"/>
      <c r="Y6" s="1543"/>
    </row>
    <row r="7" spans="1:25" s="842" customFormat="1" hidden="1" x14ac:dyDescent="0.4"/>
    <row r="8" spans="1:25" s="842" customFormat="1" hidden="1" x14ac:dyDescent="0.4">
      <c r="A8" s="842" t="s">
        <v>1559</v>
      </c>
    </row>
    <row r="9" spans="1:25" s="842" customFormat="1" ht="7.5" hidden="1" customHeight="1" x14ac:dyDescent="0.4"/>
    <row r="10" spans="1:25" s="842" customFormat="1" ht="18" hidden="1" customHeight="1" x14ac:dyDescent="0.4">
      <c r="B10" s="1533" t="s">
        <v>1190</v>
      </c>
      <c r="C10" s="1533"/>
      <c r="D10" s="1533"/>
      <c r="E10" s="1533"/>
      <c r="F10" s="1533"/>
      <c r="G10" s="1533"/>
      <c r="H10" s="1533"/>
      <c r="I10" s="1533"/>
      <c r="J10" s="1533"/>
      <c r="K10" s="1533"/>
      <c r="L10" s="1533"/>
      <c r="M10" s="1533" t="s">
        <v>1560</v>
      </c>
      <c r="N10" s="1533"/>
      <c r="O10" s="1533"/>
      <c r="P10" s="1533"/>
      <c r="Q10" s="1533"/>
      <c r="R10" s="1535" t="s">
        <v>1561</v>
      </c>
      <c r="S10" s="1536"/>
      <c r="T10" s="1536"/>
      <c r="U10" s="1536"/>
      <c r="V10" s="1536"/>
      <c r="W10" s="1536"/>
      <c r="X10" s="1536"/>
      <c r="Y10" s="1537"/>
    </row>
    <row r="11" spans="1:25" s="842" customFormat="1" ht="18" hidden="1" customHeight="1" x14ac:dyDescent="0.4">
      <c r="B11" s="1534" t="s">
        <v>1562</v>
      </c>
      <c r="C11" s="1534"/>
      <c r="D11" s="1534"/>
      <c r="E11" s="1534"/>
      <c r="F11" s="1534"/>
      <c r="G11" s="1534"/>
      <c r="H11" s="1534"/>
      <c r="I11" s="1534"/>
      <c r="J11" s="1534"/>
      <c r="K11" s="1534"/>
      <c r="L11" s="1534"/>
      <c r="M11" s="1533"/>
      <c r="N11" s="1533"/>
      <c r="O11" s="1533"/>
      <c r="P11" s="1533"/>
      <c r="Q11" s="1533"/>
      <c r="R11" s="1535"/>
      <c r="S11" s="1536"/>
      <c r="T11" s="1536"/>
      <c r="U11" s="1536"/>
      <c r="V11" s="1536"/>
      <c r="W11" s="1536"/>
      <c r="X11" s="1536"/>
      <c r="Y11" s="1537"/>
    </row>
    <row r="12" spans="1:25" s="842" customFormat="1" ht="18" hidden="1" customHeight="1" x14ac:dyDescent="0.4">
      <c r="B12" s="1534" t="s">
        <v>1563</v>
      </c>
      <c r="C12" s="1534"/>
      <c r="D12" s="1534"/>
      <c r="E12" s="1534"/>
      <c r="F12" s="1534"/>
      <c r="G12" s="1534"/>
      <c r="H12" s="1534"/>
      <c r="I12" s="1534"/>
      <c r="J12" s="1534"/>
      <c r="K12" s="1534"/>
      <c r="L12" s="1534"/>
      <c r="M12" s="1533"/>
      <c r="N12" s="1533"/>
      <c r="O12" s="1533"/>
      <c r="P12" s="1533"/>
      <c r="Q12" s="1533"/>
      <c r="R12" s="1535"/>
      <c r="S12" s="1536"/>
      <c r="T12" s="1536"/>
      <c r="U12" s="1536"/>
      <c r="V12" s="1536"/>
      <c r="W12" s="1536"/>
      <c r="X12" s="1536"/>
      <c r="Y12" s="1537"/>
    </row>
    <row r="13" spans="1:25" s="842" customFormat="1" ht="18" hidden="1" customHeight="1" x14ac:dyDescent="0.4">
      <c r="B13" s="1534" t="s">
        <v>1564</v>
      </c>
      <c r="C13" s="1534"/>
      <c r="D13" s="1534"/>
      <c r="E13" s="1534"/>
      <c r="F13" s="1534"/>
      <c r="G13" s="1534"/>
      <c r="H13" s="1534"/>
      <c r="I13" s="1534"/>
      <c r="J13" s="1534"/>
      <c r="K13" s="1534"/>
      <c r="L13" s="1534"/>
      <c r="M13" s="1533"/>
      <c r="N13" s="1533"/>
      <c r="O13" s="1533"/>
      <c r="P13" s="1533"/>
      <c r="Q13" s="1533"/>
      <c r="R13" s="1535"/>
      <c r="S13" s="1536"/>
      <c r="T13" s="1536"/>
      <c r="U13" s="1536"/>
      <c r="V13" s="1536"/>
      <c r="W13" s="1536"/>
      <c r="X13" s="1536"/>
      <c r="Y13" s="1537"/>
    </row>
    <row r="14" spans="1:25" s="842" customFormat="1" ht="18" hidden="1" customHeight="1" x14ac:dyDescent="0.4">
      <c r="B14" s="1534" t="s">
        <v>1565</v>
      </c>
      <c r="C14" s="1534"/>
      <c r="D14" s="1534"/>
      <c r="E14" s="1534"/>
      <c r="F14" s="1534"/>
      <c r="G14" s="1534"/>
      <c r="H14" s="1534"/>
      <c r="I14" s="1534"/>
      <c r="J14" s="1534"/>
      <c r="K14" s="1534"/>
      <c r="L14" s="1534"/>
      <c r="M14" s="1533"/>
      <c r="N14" s="1533"/>
      <c r="O14" s="1533"/>
      <c r="P14" s="1533"/>
      <c r="Q14" s="1533"/>
      <c r="R14" s="1535"/>
      <c r="S14" s="1536"/>
      <c r="T14" s="1536"/>
      <c r="U14" s="1536"/>
      <c r="V14" s="1536"/>
      <c r="W14" s="1536"/>
      <c r="X14" s="1536"/>
      <c r="Y14" s="1537"/>
    </row>
    <row r="15" spans="1:25" s="842" customFormat="1" ht="18" hidden="1" customHeight="1" x14ac:dyDescent="0.4">
      <c r="B15" s="1534" t="s">
        <v>1566</v>
      </c>
      <c r="C15" s="1534"/>
      <c r="D15" s="1534"/>
      <c r="E15" s="1534"/>
      <c r="F15" s="1534"/>
      <c r="G15" s="1534"/>
      <c r="H15" s="1534"/>
      <c r="I15" s="1534"/>
      <c r="J15" s="1534"/>
      <c r="K15" s="1534"/>
      <c r="L15" s="1534"/>
      <c r="M15" s="1533"/>
      <c r="N15" s="1533"/>
      <c r="O15" s="1533"/>
      <c r="P15" s="1533"/>
      <c r="Q15" s="1533"/>
      <c r="R15" s="1535"/>
      <c r="S15" s="1536"/>
      <c r="T15" s="1536"/>
      <c r="U15" s="1536"/>
      <c r="V15" s="1536"/>
      <c r="W15" s="1536"/>
      <c r="X15" s="1536"/>
      <c r="Y15" s="1537"/>
    </row>
    <row r="16" spans="1:25" s="842" customFormat="1" ht="18" hidden="1" customHeight="1" x14ac:dyDescent="0.4">
      <c r="B16" s="1534" t="s">
        <v>1567</v>
      </c>
      <c r="C16" s="1534"/>
      <c r="D16" s="1534"/>
      <c r="E16" s="1534"/>
      <c r="F16" s="1534"/>
      <c r="G16" s="1534"/>
      <c r="H16" s="1534"/>
      <c r="I16" s="1534"/>
      <c r="J16" s="1534"/>
      <c r="K16" s="1534"/>
      <c r="L16" s="1534"/>
      <c r="M16" s="1533"/>
      <c r="N16" s="1533"/>
      <c r="O16" s="1533"/>
      <c r="P16" s="1533"/>
      <c r="Q16" s="1533"/>
      <c r="R16" s="1535"/>
      <c r="S16" s="1536"/>
      <c r="T16" s="1536"/>
      <c r="U16" s="1536"/>
      <c r="V16" s="1536"/>
      <c r="W16" s="1536"/>
      <c r="X16" s="1536"/>
      <c r="Y16" s="1537"/>
    </row>
    <row r="17" spans="1:25" s="842" customFormat="1" ht="18" hidden="1" customHeight="1" x14ac:dyDescent="0.4">
      <c r="B17" s="1534" t="s">
        <v>1568</v>
      </c>
      <c r="C17" s="1534"/>
      <c r="D17" s="1534"/>
      <c r="E17" s="1534"/>
      <c r="F17" s="1534"/>
      <c r="G17" s="1534"/>
      <c r="H17" s="1534"/>
      <c r="I17" s="1534"/>
      <c r="J17" s="1534"/>
      <c r="K17" s="1534"/>
      <c r="L17" s="1534"/>
      <c r="M17" s="1533"/>
      <c r="N17" s="1533"/>
      <c r="O17" s="1533"/>
      <c r="P17" s="1533"/>
      <c r="Q17" s="1533"/>
      <c r="R17" s="1535"/>
      <c r="S17" s="1536"/>
      <c r="T17" s="1536"/>
      <c r="U17" s="1536"/>
      <c r="V17" s="1536"/>
      <c r="W17" s="1536"/>
      <c r="X17" s="1536"/>
      <c r="Y17" s="1537"/>
    </row>
    <row r="18" spans="1:25" s="842" customFormat="1" ht="18" hidden="1" customHeight="1" x14ac:dyDescent="0.4">
      <c r="B18" s="1534" t="s">
        <v>1569</v>
      </c>
      <c r="C18" s="1534"/>
      <c r="D18" s="1534"/>
      <c r="E18" s="1534"/>
      <c r="F18" s="1534"/>
      <c r="G18" s="1534"/>
      <c r="H18" s="1534"/>
      <c r="I18" s="1534"/>
      <c r="J18" s="1534"/>
      <c r="K18" s="1534"/>
      <c r="L18" s="1534"/>
      <c r="M18" s="1533"/>
      <c r="N18" s="1533"/>
      <c r="O18" s="1533"/>
      <c r="P18" s="1533"/>
      <c r="Q18" s="1533"/>
      <c r="R18" s="1535"/>
      <c r="S18" s="1536"/>
      <c r="T18" s="1536"/>
      <c r="U18" s="1536"/>
      <c r="V18" s="1536"/>
      <c r="W18" s="1536"/>
      <c r="X18" s="1536"/>
      <c r="Y18" s="1537"/>
    </row>
    <row r="19" spans="1:25" s="842" customFormat="1" ht="18" hidden="1" customHeight="1" x14ac:dyDescent="0.4">
      <c r="B19" s="1534" t="s">
        <v>1582</v>
      </c>
      <c r="C19" s="1534"/>
      <c r="D19" s="1534"/>
      <c r="E19" s="1534"/>
      <c r="F19" s="1534"/>
      <c r="G19" s="1534"/>
      <c r="H19" s="1534"/>
      <c r="I19" s="1534"/>
      <c r="J19" s="1534"/>
      <c r="K19" s="1534"/>
      <c r="L19" s="1534"/>
      <c r="M19" s="1533"/>
      <c r="N19" s="1533"/>
      <c r="O19" s="1533"/>
      <c r="P19" s="1533"/>
      <c r="Q19" s="1533"/>
      <c r="R19" s="1535"/>
      <c r="S19" s="1536"/>
      <c r="T19" s="1536"/>
      <c r="U19" s="1536"/>
      <c r="V19" s="1536"/>
      <c r="W19" s="1536"/>
      <c r="X19" s="1536"/>
      <c r="Y19" s="1537"/>
    </row>
    <row r="20" spans="1:25" s="842" customFormat="1" ht="18" hidden="1" customHeight="1" x14ac:dyDescent="0.4">
      <c r="B20" s="1538" t="s">
        <v>1570</v>
      </c>
      <c r="C20" s="1539"/>
      <c r="D20" s="1539"/>
      <c r="E20" s="1539"/>
      <c r="F20" s="1539"/>
      <c r="G20" s="1539"/>
      <c r="H20" s="1539"/>
      <c r="I20" s="1539"/>
      <c r="J20" s="1539"/>
      <c r="K20" s="1539"/>
      <c r="L20" s="1540"/>
      <c r="M20" s="1535"/>
      <c r="N20" s="1541"/>
      <c r="O20" s="1541"/>
      <c r="P20" s="1541"/>
      <c r="Q20" s="1542"/>
      <c r="R20" s="1535"/>
      <c r="S20" s="1541"/>
      <c r="T20" s="1541"/>
      <c r="U20" s="1541"/>
      <c r="V20" s="1541"/>
      <c r="W20" s="1541"/>
      <c r="X20" s="1541"/>
      <c r="Y20" s="1542"/>
    </row>
    <row r="21" spans="1:25" s="842" customFormat="1" ht="18" hidden="1" customHeight="1" x14ac:dyDescent="0.4">
      <c r="B21" s="1534" t="s">
        <v>1571</v>
      </c>
      <c r="C21" s="1534"/>
      <c r="D21" s="1534"/>
      <c r="E21" s="1534"/>
      <c r="F21" s="1534"/>
      <c r="G21" s="1534"/>
      <c r="H21" s="1534"/>
      <c r="I21" s="1534"/>
      <c r="J21" s="1534"/>
      <c r="K21" s="1534"/>
      <c r="L21" s="1534"/>
      <c r="M21" s="1533"/>
      <c r="N21" s="1533"/>
      <c r="O21" s="1533"/>
      <c r="P21" s="1533"/>
      <c r="Q21" s="1533"/>
      <c r="R21" s="1535"/>
      <c r="S21" s="1536"/>
      <c r="T21" s="1536"/>
      <c r="U21" s="1536"/>
      <c r="V21" s="1536"/>
      <c r="W21" s="1536"/>
      <c r="X21" s="1536"/>
      <c r="Y21" s="1537"/>
    </row>
    <row r="22" spans="1:25" s="842" customFormat="1" ht="18" hidden="1" customHeight="1" x14ac:dyDescent="0.4">
      <c r="B22" s="1534" t="s">
        <v>1572</v>
      </c>
      <c r="C22" s="1534"/>
      <c r="D22" s="1534"/>
      <c r="E22" s="1534"/>
      <c r="F22" s="1534"/>
      <c r="G22" s="1534"/>
      <c r="H22" s="1534"/>
      <c r="I22" s="1534"/>
      <c r="J22" s="1534"/>
      <c r="K22" s="1534"/>
      <c r="L22" s="1534"/>
      <c r="M22" s="1533"/>
      <c r="N22" s="1533"/>
      <c r="O22" s="1533"/>
      <c r="P22" s="1533"/>
      <c r="Q22" s="1533"/>
      <c r="R22" s="1535"/>
      <c r="S22" s="1536"/>
      <c r="T22" s="1536"/>
      <c r="U22" s="1536"/>
      <c r="V22" s="1536"/>
      <c r="W22" s="1536"/>
      <c r="X22" s="1536"/>
      <c r="Y22" s="1537"/>
    </row>
    <row r="23" spans="1:25" s="842" customFormat="1" ht="18" hidden="1" customHeight="1" x14ac:dyDescent="0.4">
      <c r="B23" s="1534" t="s">
        <v>1573</v>
      </c>
      <c r="C23" s="1534"/>
      <c r="D23" s="1534"/>
      <c r="E23" s="1534"/>
      <c r="F23" s="1534"/>
      <c r="G23" s="1534"/>
      <c r="H23" s="1534"/>
      <c r="I23" s="1534"/>
      <c r="J23" s="1534"/>
      <c r="K23" s="1534"/>
      <c r="L23" s="1534"/>
      <c r="M23" s="1533"/>
      <c r="N23" s="1533"/>
      <c r="O23" s="1533"/>
      <c r="P23" s="1533"/>
      <c r="Q23" s="1533"/>
      <c r="R23" s="1535"/>
      <c r="S23" s="1536"/>
      <c r="T23" s="1536"/>
      <c r="U23" s="1536"/>
      <c r="V23" s="1536"/>
      <c r="W23" s="1536"/>
      <c r="X23" s="1536"/>
      <c r="Y23" s="1537"/>
    </row>
    <row r="24" spans="1:25" s="842" customFormat="1" ht="18" hidden="1" customHeight="1" x14ac:dyDescent="0.4">
      <c r="B24" s="1534" t="s">
        <v>1574</v>
      </c>
      <c r="C24" s="1534"/>
      <c r="D24" s="1534"/>
      <c r="E24" s="1534"/>
      <c r="F24" s="1534"/>
      <c r="G24" s="1534"/>
      <c r="H24" s="1534"/>
      <c r="I24" s="1534"/>
      <c r="J24" s="1534"/>
      <c r="K24" s="1534"/>
      <c r="L24" s="1534"/>
      <c r="M24" s="1533"/>
      <c r="N24" s="1533"/>
      <c r="O24" s="1533"/>
      <c r="P24" s="1533"/>
      <c r="Q24" s="1533"/>
      <c r="R24" s="1535"/>
      <c r="S24" s="1536"/>
      <c r="T24" s="1536"/>
      <c r="U24" s="1536"/>
      <c r="V24" s="1536"/>
      <c r="W24" s="1536"/>
      <c r="X24" s="1536"/>
      <c r="Y24" s="1537"/>
    </row>
    <row r="25" spans="1:25" s="842" customFormat="1" hidden="1" x14ac:dyDescent="0.4"/>
    <row r="26" spans="1:25" s="842" customFormat="1" ht="13.5" hidden="1" customHeight="1" x14ac:dyDescent="0.4">
      <c r="B26" s="1527" t="s">
        <v>1575</v>
      </c>
      <c r="C26" s="1528"/>
      <c r="D26" s="1528"/>
      <c r="E26" s="1528"/>
      <c r="F26" s="1528"/>
      <c r="G26" s="1528"/>
      <c r="H26" s="1528"/>
      <c r="I26" s="1528"/>
      <c r="J26" s="1528"/>
      <c r="K26" s="1528"/>
      <c r="L26" s="1528"/>
      <c r="M26" s="1528"/>
      <c r="N26" s="1528"/>
      <c r="O26" s="1528"/>
      <c r="P26" s="1528"/>
      <c r="Q26" s="1528"/>
      <c r="R26" s="1528"/>
      <c r="S26" s="1528"/>
      <c r="T26" s="1528"/>
      <c r="U26" s="1533" t="s">
        <v>1576</v>
      </c>
      <c r="V26" s="1533"/>
      <c r="W26" s="1533"/>
      <c r="X26" s="1533"/>
      <c r="Y26" s="1533"/>
    </row>
    <row r="27" spans="1:25" s="842" customFormat="1" hidden="1" x14ac:dyDescent="0.4">
      <c r="B27" s="1529"/>
      <c r="C27" s="1530"/>
      <c r="D27" s="1530"/>
      <c r="E27" s="1530"/>
      <c r="F27" s="1530"/>
      <c r="G27" s="1530"/>
      <c r="H27" s="1530"/>
      <c r="I27" s="1530"/>
      <c r="J27" s="1530"/>
      <c r="K27" s="1530"/>
      <c r="L27" s="1530"/>
      <c r="M27" s="1530"/>
      <c r="N27" s="1530"/>
      <c r="O27" s="1530"/>
      <c r="P27" s="1530"/>
      <c r="Q27" s="1530"/>
      <c r="R27" s="1530"/>
      <c r="S27" s="1530"/>
      <c r="T27" s="1530"/>
      <c r="U27" s="1533"/>
      <c r="V27" s="1533"/>
      <c r="W27" s="1533"/>
      <c r="X27" s="1533"/>
      <c r="Y27" s="1533"/>
    </row>
    <row r="28" spans="1:25" s="842" customFormat="1" hidden="1" x14ac:dyDescent="0.4">
      <c r="B28" s="1531"/>
      <c r="C28" s="1532"/>
      <c r="D28" s="1532"/>
      <c r="E28" s="1532"/>
      <c r="F28" s="1532"/>
      <c r="G28" s="1532"/>
      <c r="H28" s="1532"/>
      <c r="I28" s="1532"/>
      <c r="J28" s="1532"/>
      <c r="K28" s="1532"/>
      <c r="L28" s="1532"/>
      <c r="M28" s="1532"/>
      <c r="N28" s="1532"/>
      <c r="O28" s="1532"/>
      <c r="P28" s="1532"/>
      <c r="Q28" s="1532"/>
      <c r="R28" s="1532"/>
      <c r="S28" s="1532"/>
      <c r="T28" s="1532"/>
      <c r="U28" s="1533"/>
      <c r="V28" s="1533"/>
      <c r="W28" s="1533"/>
      <c r="X28" s="1533"/>
      <c r="Y28" s="1533"/>
    </row>
    <row r="29" spans="1:25" s="842" customFormat="1" hidden="1" x14ac:dyDescent="0.4"/>
    <row r="31" spans="1:25" x14ac:dyDescent="0.4">
      <c r="A31" s="1494" t="s">
        <v>1577</v>
      </c>
      <c r="B31" s="1494"/>
      <c r="C31" s="1494"/>
      <c r="D31" s="1494"/>
      <c r="E31" s="1494"/>
      <c r="F31" s="1494"/>
      <c r="G31" s="1494"/>
      <c r="H31" s="1494"/>
      <c r="I31" s="1494"/>
      <c r="J31" s="1494"/>
      <c r="K31" s="1494"/>
      <c r="L31" s="1494"/>
      <c r="M31" s="1494"/>
      <c r="N31" s="1494"/>
      <c r="O31" s="1494"/>
      <c r="P31" s="1494"/>
      <c r="Q31" s="1494"/>
      <c r="R31" s="1494"/>
      <c r="S31" s="1494"/>
      <c r="T31" s="1494"/>
      <c r="U31" s="1494"/>
      <c r="V31" s="1494"/>
      <c r="W31" s="1494"/>
      <c r="X31" s="1494"/>
      <c r="Y31" s="1494"/>
    </row>
    <row r="33" spans="1:25" x14ac:dyDescent="0.4">
      <c r="A33" s="846" t="s">
        <v>1578</v>
      </c>
    </row>
    <row r="34" spans="1:25" ht="7.5" customHeight="1" x14ac:dyDescent="0.4"/>
    <row r="35" spans="1:25" ht="18" customHeight="1" x14ac:dyDescent="0.4">
      <c r="B35" s="1510" t="s">
        <v>1190</v>
      </c>
      <c r="C35" s="1510"/>
      <c r="D35" s="1510"/>
      <c r="E35" s="1510"/>
      <c r="F35" s="1510"/>
      <c r="G35" s="1510"/>
      <c r="H35" s="1510"/>
      <c r="I35" s="1510"/>
      <c r="J35" s="1510"/>
      <c r="K35" s="1510"/>
      <c r="L35" s="1510"/>
      <c r="M35" s="1510" t="s">
        <v>1560</v>
      </c>
      <c r="N35" s="1510"/>
      <c r="O35" s="1510"/>
      <c r="P35" s="1510"/>
      <c r="Q35" s="1510"/>
      <c r="R35" s="1490" t="s">
        <v>1561</v>
      </c>
      <c r="S35" s="1491"/>
      <c r="T35" s="1491"/>
      <c r="U35" s="1491"/>
      <c r="V35" s="1491"/>
      <c r="W35" s="1491"/>
      <c r="X35" s="1491"/>
      <c r="Y35" s="1492"/>
    </row>
    <row r="36" spans="1:25" ht="18" customHeight="1" x14ac:dyDescent="0.4">
      <c r="B36" s="1516" t="s">
        <v>1562</v>
      </c>
      <c r="C36" s="1516"/>
      <c r="D36" s="1516"/>
      <c r="E36" s="1516"/>
      <c r="F36" s="1516"/>
      <c r="G36" s="1516"/>
      <c r="H36" s="1516"/>
      <c r="I36" s="1516"/>
      <c r="J36" s="1516"/>
      <c r="K36" s="1516"/>
      <c r="L36" s="1516"/>
      <c r="M36" s="1510"/>
      <c r="N36" s="1510"/>
      <c r="O36" s="1510"/>
      <c r="P36" s="1510"/>
      <c r="Q36" s="1510"/>
      <c r="R36" s="1490"/>
      <c r="S36" s="1491"/>
      <c r="T36" s="1491"/>
      <c r="U36" s="1491"/>
      <c r="V36" s="1491"/>
      <c r="W36" s="1491"/>
      <c r="X36" s="1491"/>
      <c r="Y36" s="1492"/>
    </row>
    <row r="37" spans="1:25" ht="18" customHeight="1" x14ac:dyDescent="0.4">
      <c r="B37" s="1516" t="s">
        <v>1563</v>
      </c>
      <c r="C37" s="1516"/>
      <c r="D37" s="1516"/>
      <c r="E37" s="1516"/>
      <c r="F37" s="1516"/>
      <c r="G37" s="1516"/>
      <c r="H37" s="1516"/>
      <c r="I37" s="1516"/>
      <c r="J37" s="1516"/>
      <c r="K37" s="1516"/>
      <c r="L37" s="1516"/>
      <c r="M37" s="1510"/>
      <c r="N37" s="1510"/>
      <c r="O37" s="1510"/>
      <c r="P37" s="1510"/>
      <c r="Q37" s="1510"/>
      <c r="R37" s="1490"/>
      <c r="S37" s="1491"/>
      <c r="T37" s="1491"/>
      <c r="U37" s="1491"/>
      <c r="V37" s="1491"/>
      <c r="W37" s="1491"/>
      <c r="X37" s="1491"/>
      <c r="Y37" s="1492"/>
    </row>
    <row r="38" spans="1:25" ht="18" customHeight="1" x14ac:dyDescent="0.4">
      <c r="B38" s="1516" t="s">
        <v>1567</v>
      </c>
      <c r="C38" s="1516"/>
      <c r="D38" s="1516"/>
      <c r="E38" s="1516"/>
      <c r="F38" s="1516"/>
      <c r="G38" s="1516"/>
      <c r="H38" s="1516"/>
      <c r="I38" s="1516"/>
      <c r="J38" s="1516"/>
      <c r="K38" s="1516"/>
      <c r="L38" s="1516"/>
      <c r="M38" s="1510"/>
      <c r="N38" s="1510"/>
      <c r="O38" s="1510"/>
      <c r="P38" s="1510"/>
      <c r="Q38" s="1510"/>
      <c r="R38" s="1490"/>
      <c r="S38" s="1491"/>
      <c r="T38" s="1491"/>
      <c r="U38" s="1491"/>
      <c r="V38" s="1491"/>
      <c r="W38" s="1491"/>
      <c r="X38" s="1491"/>
      <c r="Y38" s="1492"/>
    </row>
    <row r="39" spans="1:25" ht="18" customHeight="1" x14ac:dyDescent="0.4">
      <c r="B39" s="1516" t="s">
        <v>1568</v>
      </c>
      <c r="C39" s="1516"/>
      <c r="D39" s="1516"/>
      <c r="E39" s="1516"/>
      <c r="F39" s="1516"/>
      <c r="G39" s="1516"/>
      <c r="H39" s="1516"/>
      <c r="I39" s="1516"/>
      <c r="J39" s="1516"/>
      <c r="K39" s="1516"/>
      <c r="L39" s="1516"/>
      <c r="M39" s="1510"/>
      <c r="N39" s="1510"/>
      <c r="O39" s="1510"/>
      <c r="P39" s="1510"/>
      <c r="Q39" s="1510"/>
      <c r="R39" s="1490"/>
      <c r="S39" s="1491"/>
      <c r="T39" s="1491"/>
      <c r="U39" s="1491"/>
      <c r="V39" s="1491"/>
      <c r="W39" s="1491"/>
      <c r="X39" s="1491"/>
      <c r="Y39" s="1492"/>
    </row>
    <row r="40" spans="1:25" ht="18" customHeight="1" x14ac:dyDescent="0.4">
      <c r="B40" s="1516" t="s">
        <v>1569</v>
      </c>
      <c r="C40" s="1516"/>
      <c r="D40" s="1516"/>
      <c r="E40" s="1516"/>
      <c r="F40" s="1516"/>
      <c r="G40" s="1516"/>
      <c r="H40" s="1516"/>
      <c r="I40" s="1516"/>
      <c r="J40" s="1516"/>
      <c r="K40" s="1516"/>
      <c r="L40" s="1516"/>
      <c r="M40" s="1510"/>
      <c r="N40" s="1510"/>
      <c r="O40" s="1510"/>
      <c r="P40" s="1510"/>
      <c r="Q40" s="1510"/>
      <c r="R40" s="1490"/>
      <c r="S40" s="1491"/>
      <c r="T40" s="1491"/>
      <c r="U40" s="1491"/>
      <c r="V40" s="1491"/>
      <c r="W40" s="1491"/>
      <c r="X40" s="1491"/>
      <c r="Y40" s="1492"/>
    </row>
    <row r="41" spans="1:25" ht="18" customHeight="1" x14ac:dyDescent="0.4">
      <c r="B41" s="1511" t="s">
        <v>1570</v>
      </c>
      <c r="C41" s="1512"/>
      <c r="D41" s="1512"/>
      <c r="E41" s="1512"/>
      <c r="F41" s="1512"/>
      <c r="G41" s="1512"/>
      <c r="H41" s="1512"/>
      <c r="I41" s="1512"/>
      <c r="J41" s="1512"/>
      <c r="K41" s="1512"/>
      <c r="L41" s="1513"/>
      <c r="M41" s="1490"/>
      <c r="N41" s="1514"/>
      <c r="O41" s="1514"/>
      <c r="P41" s="1514"/>
      <c r="Q41" s="1515"/>
      <c r="R41" s="1490"/>
      <c r="S41" s="1514"/>
      <c r="T41" s="1514"/>
      <c r="U41" s="1514"/>
      <c r="V41" s="1514"/>
      <c r="W41" s="1514"/>
      <c r="X41" s="1514"/>
      <c r="Y41" s="1515"/>
    </row>
    <row r="42" spans="1:25" ht="18" customHeight="1" x14ac:dyDescent="0.4">
      <c r="B42" s="1516" t="s">
        <v>1579</v>
      </c>
      <c r="C42" s="1516"/>
      <c r="D42" s="1516"/>
      <c r="E42" s="1516"/>
      <c r="F42" s="1516"/>
      <c r="G42" s="1516"/>
      <c r="H42" s="1516"/>
      <c r="I42" s="1516"/>
      <c r="J42" s="1516"/>
      <c r="K42" s="1516"/>
      <c r="L42" s="1516"/>
      <c r="M42" s="1510"/>
      <c r="N42" s="1510"/>
      <c r="O42" s="1510"/>
      <c r="P42" s="1510"/>
      <c r="Q42" s="1510"/>
      <c r="R42" s="1490"/>
      <c r="S42" s="1491"/>
      <c r="T42" s="1491"/>
      <c r="U42" s="1491"/>
      <c r="V42" s="1491"/>
      <c r="W42" s="1491"/>
      <c r="X42" s="1491"/>
      <c r="Y42" s="1492"/>
    </row>
    <row r="43" spans="1:25" ht="18" customHeight="1" x14ac:dyDescent="0.4">
      <c r="B43" s="1516" t="s">
        <v>1572</v>
      </c>
      <c r="C43" s="1516"/>
      <c r="D43" s="1516"/>
      <c r="E43" s="1516"/>
      <c r="F43" s="1516"/>
      <c r="G43" s="1516"/>
      <c r="H43" s="1516"/>
      <c r="I43" s="1516"/>
      <c r="J43" s="1516"/>
      <c r="K43" s="1516"/>
      <c r="L43" s="1516"/>
      <c r="M43" s="1510"/>
      <c r="N43" s="1510"/>
      <c r="O43" s="1510"/>
      <c r="P43" s="1510"/>
      <c r="Q43" s="1510"/>
      <c r="R43" s="1490"/>
      <c r="S43" s="1491"/>
      <c r="T43" s="1491"/>
      <c r="U43" s="1491"/>
      <c r="V43" s="1491"/>
      <c r="W43" s="1491"/>
      <c r="X43" s="1491"/>
      <c r="Y43" s="1492"/>
    </row>
    <row r="45" spans="1:25" ht="13.5" customHeight="1" x14ac:dyDescent="0.4">
      <c r="B45" s="1504" t="s">
        <v>1580</v>
      </c>
      <c r="C45" s="1505"/>
      <c r="D45" s="1505"/>
      <c r="E45" s="1505"/>
      <c r="F45" s="1505"/>
      <c r="G45" s="1505"/>
      <c r="H45" s="1505"/>
      <c r="I45" s="1505"/>
      <c r="J45" s="1505"/>
      <c r="K45" s="1505"/>
      <c r="L45" s="1505"/>
      <c r="M45" s="1505"/>
      <c r="N45" s="1505"/>
      <c r="O45" s="1505"/>
      <c r="P45" s="1505"/>
      <c r="Q45" s="1505"/>
      <c r="R45" s="1505"/>
      <c r="S45" s="1505"/>
      <c r="T45" s="1505"/>
      <c r="U45" s="1510" t="s">
        <v>1576</v>
      </c>
      <c r="V45" s="1510"/>
      <c r="W45" s="1510"/>
      <c r="X45" s="1510"/>
      <c r="Y45" s="1510"/>
    </row>
    <row r="46" spans="1:25" x14ac:dyDescent="0.4">
      <c r="B46" s="1506"/>
      <c r="C46" s="1507"/>
      <c r="D46" s="1507"/>
      <c r="E46" s="1507"/>
      <c r="F46" s="1507"/>
      <c r="G46" s="1507"/>
      <c r="H46" s="1507"/>
      <c r="I46" s="1507"/>
      <c r="J46" s="1507"/>
      <c r="K46" s="1507"/>
      <c r="L46" s="1507"/>
      <c r="M46" s="1507"/>
      <c r="N46" s="1507"/>
      <c r="O46" s="1507"/>
      <c r="P46" s="1507"/>
      <c r="Q46" s="1507"/>
      <c r="R46" s="1507"/>
      <c r="S46" s="1507"/>
      <c r="T46" s="1507"/>
      <c r="U46" s="1510"/>
      <c r="V46" s="1510"/>
      <c r="W46" s="1510"/>
      <c r="X46" s="1510"/>
      <c r="Y46" s="1510"/>
    </row>
    <row r="47" spans="1:25" x14ac:dyDescent="0.4">
      <c r="B47" s="1508"/>
      <c r="C47" s="1509"/>
      <c r="D47" s="1509"/>
      <c r="E47" s="1509"/>
      <c r="F47" s="1509"/>
      <c r="G47" s="1509"/>
      <c r="H47" s="1509"/>
      <c r="I47" s="1509"/>
      <c r="J47" s="1509"/>
      <c r="K47" s="1509"/>
      <c r="L47" s="1509"/>
      <c r="M47" s="1509"/>
      <c r="N47" s="1509"/>
      <c r="O47" s="1509"/>
      <c r="P47" s="1509"/>
      <c r="Q47" s="1509"/>
      <c r="R47" s="1509"/>
      <c r="S47" s="1509"/>
      <c r="T47" s="1509"/>
      <c r="U47" s="1510"/>
      <c r="V47" s="1510"/>
      <c r="W47" s="1510"/>
      <c r="X47" s="1510"/>
      <c r="Y47" s="1510"/>
    </row>
    <row r="48" spans="1:25" ht="7.5" customHeight="1" x14ac:dyDescent="0.4"/>
    <row r="49" spans="2:25" ht="13.5" customHeight="1" x14ac:dyDescent="0.4">
      <c r="B49" s="1504" t="s">
        <v>1581</v>
      </c>
      <c r="C49" s="1505"/>
      <c r="D49" s="1505"/>
      <c r="E49" s="1505"/>
      <c r="F49" s="1505"/>
      <c r="G49" s="1505"/>
      <c r="H49" s="1505"/>
      <c r="I49" s="1505"/>
      <c r="J49" s="1505"/>
      <c r="K49" s="1505"/>
      <c r="L49" s="1505"/>
      <c r="M49" s="1505"/>
      <c r="N49" s="1505"/>
      <c r="O49" s="1505"/>
      <c r="P49" s="1505"/>
      <c r="Q49" s="1505"/>
      <c r="R49" s="1505"/>
      <c r="S49" s="1505"/>
      <c r="T49" s="1505"/>
      <c r="U49" s="1510" t="s">
        <v>1576</v>
      </c>
      <c r="V49" s="1510"/>
      <c r="W49" s="1510"/>
      <c r="X49" s="1510"/>
      <c r="Y49" s="1510"/>
    </row>
    <row r="50" spans="2:25" x14ac:dyDescent="0.4">
      <c r="B50" s="1506"/>
      <c r="C50" s="1507"/>
      <c r="D50" s="1507"/>
      <c r="E50" s="1507"/>
      <c r="F50" s="1507"/>
      <c r="G50" s="1507"/>
      <c r="H50" s="1507"/>
      <c r="I50" s="1507"/>
      <c r="J50" s="1507"/>
      <c r="K50" s="1507"/>
      <c r="L50" s="1507"/>
      <c r="M50" s="1507"/>
      <c r="N50" s="1507"/>
      <c r="O50" s="1507"/>
      <c r="P50" s="1507"/>
      <c r="Q50" s="1507"/>
      <c r="R50" s="1507"/>
      <c r="S50" s="1507"/>
      <c r="T50" s="1507"/>
      <c r="U50" s="1510"/>
      <c r="V50" s="1510"/>
      <c r="W50" s="1510"/>
      <c r="X50" s="1510"/>
      <c r="Y50" s="1510"/>
    </row>
    <row r="51" spans="2:25" x14ac:dyDescent="0.4">
      <c r="B51" s="1508"/>
      <c r="C51" s="1509"/>
      <c r="D51" s="1509"/>
      <c r="E51" s="1509"/>
      <c r="F51" s="1509"/>
      <c r="G51" s="1509"/>
      <c r="H51" s="1509"/>
      <c r="I51" s="1509"/>
      <c r="J51" s="1509"/>
      <c r="K51" s="1509"/>
      <c r="L51" s="1509"/>
      <c r="M51" s="1509"/>
      <c r="N51" s="1509"/>
      <c r="O51" s="1509"/>
      <c r="P51" s="1509"/>
      <c r="Q51" s="1509"/>
      <c r="R51" s="1509"/>
      <c r="S51" s="1509"/>
      <c r="T51" s="1509"/>
      <c r="U51" s="1510"/>
      <c r="V51" s="1510"/>
      <c r="W51" s="1510"/>
      <c r="X51" s="1510"/>
      <c r="Y51" s="1510"/>
    </row>
  </sheetData>
  <mergeCells count="84">
    <mergeCell ref="B10:L10"/>
    <mergeCell ref="M10:Q10"/>
    <mergeCell ref="R10:Y10"/>
    <mergeCell ref="A3:D3"/>
    <mergeCell ref="E3:K3"/>
    <mergeCell ref="M3:Q3"/>
    <mergeCell ref="R3:Y3"/>
    <mergeCell ref="A6:Y6"/>
    <mergeCell ref="B11:L11"/>
    <mergeCell ref="M11:Q11"/>
    <mergeCell ref="R11:Y11"/>
    <mergeCell ref="B12:L12"/>
    <mergeCell ref="M12:Q12"/>
    <mergeCell ref="R12:Y12"/>
    <mergeCell ref="B13:L13"/>
    <mergeCell ref="M13:Q13"/>
    <mergeCell ref="R13:Y13"/>
    <mergeCell ref="B14:L14"/>
    <mergeCell ref="M14:Q14"/>
    <mergeCell ref="R14:Y14"/>
    <mergeCell ref="B15:L15"/>
    <mergeCell ref="M15:Q15"/>
    <mergeCell ref="R15:Y15"/>
    <mergeCell ref="B16:L16"/>
    <mergeCell ref="M16:Q16"/>
    <mergeCell ref="R16:Y16"/>
    <mergeCell ref="B17:L17"/>
    <mergeCell ref="M17:Q17"/>
    <mergeCell ref="R17:Y17"/>
    <mergeCell ref="B18:L18"/>
    <mergeCell ref="M18:Q18"/>
    <mergeCell ref="R18:Y18"/>
    <mergeCell ref="B19:L19"/>
    <mergeCell ref="M19:Q19"/>
    <mergeCell ref="R19:Y19"/>
    <mergeCell ref="B20:L20"/>
    <mergeCell ref="M20:Q20"/>
    <mergeCell ref="R20:Y20"/>
    <mergeCell ref="B21:L21"/>
    <mergeCell ref="M21:Q21"/>
    <mergeCell ref="R21:Y21"/>
    <mergeCell ref="B22:L22"/>
    <mergeCell ref="M22:Q22"/>
    <mergeCell ref="R22:Y22"/>
    <mergeCell ref="B23:L23"/>
    <mergeCell ref="M23:Q23"/>
    <mergeCell ref="R23:Y23"/>
    <mergeCell ref="B24:L24"/>
    <mergeCell ref="M24:Q24"/>
    <mergeCell ref="R24:Y24"/>
    <mergeCell ref="B26:T28"/>
    <mergeCell ref="U26:Y28"/>
    <mergeCell ref="A31:Y31"/>
    <mergeCell ref="B35:L35"/>
    <mergeCell ref="M35:Q35"/>
    <mergeCell ref="R35:Y35"/>
    <mergeCell ref="B36:L36"/>
    <mergeCell ref="M36:Q36"/>
    <mergeCell ref="R36:Y36"/>
    <mergeCell ref="B37:L37"/>
    <mergeCell ref="M37:Q37"/>
    <mergeCell ref="R37:Y37"/>
    <mergeCell ref="B38:L38"/>
    <mergeCell ref="M38:Q38"/>
    <mergeCell ref="R38:Y38"/>
    <mergeCell ref="B39:L39"/>
    <mergeCell ref="M39:Q39"/>
    <mergeCell ref="R39:Y39"/>
    <mergeCell ref="B40:L40"/>
    <mergeCell ref="M40:Q40"/>
    <mergeCell ref="R40:Y40"/>
    <mergeCell ref="B41:L41"/>
    <mergeCell ref="M41:Q41"/>
    <mergeCell ref="R41:Y41"/>
    <mergeCell ref="B45:T47"/>
    <mergeCell ref="U45:Y47"/>
    <mergeCell ref="B49:T51"/>
    <mergeCell ref="U49:Y51"/>
    <mergeCell ref="B42:L42"/>
    <mergeCell ref="M42:Q42"/>
    <mergeCell ref="R42:Y42"/>
    <mergeCell ref="B43:L43"/>
    <mergeCell ref="M43:Q43"/>
    <mergeCell ref="R43:Y43"/>
  </mergeCells>
  <phoneticPr fontId="2"/>
  <printOptions horizontalCentered="1" verticalCentered="1"/>
  <pageMargins left="0.39370078740157483" right="0.39370078740157483" top="0.78740157480314965" bottom="0" header="0.51181102362204722" footer="0.51181102362204722"/>
  <pageSetup paperSize="9" scale="87" orientation="portrait" r:id="rId1"/>
  <headerFooter alignWithMargins="0">
    <oddHeader>&amp;R&amp;"ＭＳ ゴシック,標準"&amp;10＜参考様式５＞</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S150"/>
  <sheetViews>
    <sheetView showGridLines="0" view="pageBreakPreview" zoomScaleNormal="55" zoomScaleSheetLayoutView="100" workbookViewId="0"/>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322</v>
      </c>
      <c r="H1" s="5"/>
      <c r="I1" s="5"/>
      <c r="J1" s="5"/>
      <c r="K1" s="5"/>
      <c r="L1" s="5"/>
      <c r="M1" s="5"/>
      <c r="N1" s="5"/>
      <c r="Q1" s="7" t="s">
        <v>0</v>
      </c>
      <c r="T1" s="5"/>
      <c r="U1" s="5"/>
      <c r="V1" s="5"/>
      <c r="W1" s="5"/>
      <c r="X1" s="5"/>
      <c r="Y1" s="5"/>
      <c r="Z1" s="5"/>
      <c r="AA1" s="5"/>
      <c r="AW1" s="9" t="s">
        <v>30</v>
      </c>
      <c r="AX1" s="1710" t="s">
        <v>159</v>
      </c>
      <c r="AY1" s="1711"/>
      <c r="AZ1" s="1711"/>
      <c r="BA1" s="1711"/>
      <c r="BB1" s="1711"/>
      <c r="BC1" s="1711"/>
      <c r="BD1" s="1711"/>
      <c r="BE1" s="1711"/>
      <c r="BF1" s="1711"/>
      <c r="BG1" s="1711"/>
      <c r="BH1" s="1711"/>
      <c r="BI1" s="1711"/>
      <c r="BJ1" s="1711"/>
      <c r="BK1" s="1711"/>
      <c r="BL1" s="1711"/>
      <c r="BM1" s="1711"/>
      <c r="BN1" s="9" t="s">
        <v>2</v>
      </c>
    </row>
    <row r="2" spans="2:71" s="8" customFormat="1" ht="20.25" customHeight="1" x14ac:dyDescent="0.4">
      <c r="N2" s="7"/>
      <c r="Q2" s="7"/>
      <c r="R2" s="7"/>
      <c r="T2" s="9"/>
      <c r="U2" s="9"/>
      <c r="V2" s="9"/>
      <c r="W2" s="9"/>
      <c r="X2" s="9"/>
      <c r="Y2" s="9"/>
      <c r="Z2" s="9"/>
      <c r="AA2" s="9"/>
      <c r="AF2" s="142" t="s">
        <v>27</v>
      </c>
      <c r="AG2" s="1712">
        <v>6</v>
      </c>
      <c r="AH2" s="1712"/>
      <c r="AI2" s="142" t="s">
        <v>28</v>
      </c>
      <c r="AJ2" s="1713">
        <f>IF(AG2=0,"",YEAR(DATE(2018+AG2,1,1)))</f>
        <v>2024</v>
      </c>
      <c r="AK2" s="1713"/>
      <c r="AL2" s="143" t="s">
        <v>29</v>
      </c>
      <c r="AM2" s="143" t="s">
        <v>1</v>
      </c>
      <c r="AN2" s="1712">
        <v>4</v>
      </c>
      <c r="AO2" s="1712"/>
      <c r="AP2" s="143" t="s">
        <v>24</v>
      </c>
      <c r="AW2" s="9" t="s">
        <v>31</v>
      </c>
      <c r="AX2" s="1712" t="s">
        <v>202</v>
      </c>
      <c r="AY2" s="1712"/>
      <c r="AZ2" s="1712"/>
      <c r="BA2" s="1712"/>
      <c r="BB2" s="1712"/>
      <c r="BC2" s="1712"/>
      <c r="BD2" s="1712"/>
      <c r="BE2" s="1712"/>
      <c r="BF2" s="1712"/>
      <c r="BG2" s="1712"/>
      <c r="BH2" s="1712"/>
      <c r="BI2" s="1712"/>
      <c r="BJ2" s="1712"/>
      <c r="BK2" s="1712"/>
      <c r="BL2" s="1712"/>
      <c r="BM2" s="1712"/>
      <c r="BN2" s="9" t="s">
        <v>2</v>
      </c>
      <c r="BO2" s="9"/>
      <c r="BP2" s="9"/>
      <c r="BQ2" s="9"/>
    </row>
    <row r="3" spans="2:71" s="8" customFormat="1" ht="20.25" customHeight="1" x14ac:dyDescent="0.4">
      <c r="N3" s="7"/>
      <c r="Q3" s="7"/>
      <c r="S3" s="9"/>
      <c r="T3" s="9"/>
      <c r="U3" s="9"/>
      <c r="V3" s="9"/>
      <c r="W3" s="9"/>
      <c r="X3" s="9"/>
      <c r="Y3" s="9"/>
      <c r="AG3" s="15"/>
      <c r="AH3" s="15"/>
      <c r="AI3" s="16"/>
      <c r="AJ3" s="17"/>
      <c r="AK3" s="16"/>
      <c r="BH3" s="18" t="s">
        <v>21</v>
      </c>
      <c r="BI3" s="1714" t="s">
        <v>239</v>
      </c>
      <c r="BJ3" s="1583"/>
      <c r="BK3" s="1583"/>
      <c r="BL3" s="1715"/>
      <c r="BM3" s="9"/>
    </row>
    <row r="4" spans="2:71" s="8" customFormat="1" ht="20.25" customHeight="1" x14ac:dyDescent="0.4">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1714" t="s">
        <v>240</v>
      </c>
      <c r="BJ4" s="1583"/>
      <c r="BK4" s="1583"/>
      <c r="BL4" s="1715"/>
      <c r="BM4" s="9"/>
    </row>
    <row r="5" spans="2:71" s="8" customFormat="1" ht="9" customHeight="1" x14ac:dyDescent="0.4">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1544">
        <v>40</v>
      </c>
      <c r="BF6" s="1545"/>
      <c r="BG6" s="2" t="s">
        <v>22</v>
      </c>
      <c r="BH6" s="6"/>
      <c r="BI6" s="1544">
        <v>160</v>
      </c>
      <c r="BJ6" s="1545"/>
      <c r="BK6" s="2" t="s">
        <v>23</v>
      </c>
      <c r="BL6" s="6"/>
      <c r="BM6" s="19"/>
    </row>
    <row r="7" spans="2:71" s="8" customFormat="1" ht="5.25" customHeight="1" x14ac:dyDescent="0.4">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1708">
        <f>DAY(EOMONTH(DATE(AJ2,AN2,1),0))</f>
        <v>30</v>
      </c>
      <c r="BJ8" s="1709"/>
      <c r="BK8" s="30" t="s">
        <v>25</v>
      </c>
      <c r="BL8" s="30"/>
      <c r="BM8" s="30"/>
      <c r="BN8" s="32"/>
      <c r="BQ8" s="9"/>
      <c r="BR8" s="9"/>
      <c r="BS8" s="9"/>
    </row>
    <row r="9" spans="2:71" s="8" customFormat="1" ht="5.25" customHeight="1" x14ac:dyDescent="0.4">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1544">
        <v>36</v>
      </c>
      <c r="BJ10" s="1545"/>
      <c r="BK10" s="2" t="s">
        <v>272</v>
      </c>
      <c r="BL10" s="30"/>
      <c r="BM10" s="30"/>
      <c r="BN10" s="32"/>
      <c r="BQ10" s="9"/>
      <c r="BR10" s="9"/>
      <c r="BS10" s="9"/>
    </row>
    <row r="11" spans="2:71" ht="5.25" customHeight="1" thickBot="1" x14ac:dyDescent="0.4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
      <c r="B12" s="1687" t="s">
        <v>20</v>
      </c>
      <c r="C12" s="1690" t="s">
        <v>274</v>
      </c>
      <c r="D12" s="1678" t="s">
        <v>275</v>
      </c>
      <c r="E12" s="1693"/>
      <c r="F12" s="1694"/>
      <c r="G12" s="1678" t="s">
        <v>276</v>
      </c>
      <c r="H12" s="1551"/>
      <c r="I12" s="144"/>
      <c r="J12" s="145"/>
      <c r="K12" s="144"/>
      <c r="L12" s="145"/>
      <c r="M12" s="1701" t="s">
        <v>277</v>
      </c>
      <c r="N12" s="1702"/>
      <c r="O12" s="1549" t="s">
        <v>278</v>
      </c>
      <c r="P12" s="1550"/>
      <c r="Q12" s="1550"/>
      <c r="R12" s="1551"/>
      <c r="S12" s="1549" t="s">
        <v>279</v>
      </c>
      <c r="T12" s="1550"/>
      <c r="U12" s="1550"/>
      <c r="V12" s="1550"/>
      <c r="W12" s="1551"/>
      <c r="X12" s="198"/>
      <c r="Y12" s="198"/>
      <c r="Z12" s="199"/>
      <c r="AA12" s="1707" t="s">
        <v>280</v>
      </c>
      <c r="AB12" s="1693"/>
      <c r="AC12" s="1693"/>
      <c r="AD12" s="1693"/>
      <c r="AE12" s="1693"/>
      <c r="AF12" s="1693"/>
      <c r="AG12" s="1693"/>
      <c r="AH12" s="1693"/>
      <c r="AI12" s="1693"/>
      <c r="AJ12" s="1693"/>
      <c r="AK12" s="1693"/>
      <c r="AL12" s="1693"/>
      <c r="AM12" s="1693"/>
      <c r="AN12" s="1693"/>
      <c r="AO12" s="1693"/>
      <c r="AP12" s="1693"/>
      <c r="AQ12" s="1693"/>
      <c r="AR12" s="1693"/>
      <c r="AS12" s="1693"/>
      <c r="AT12" s="1693"/>
      <c r="AU12" s="1693"/>
      <c r="AV12" s="1693"/>
      <c r="AW12" s="1693"/>
      <c r="AX12" s="1693"/>
      <c r="AY12" s="1693"/>
      <c r="AZ12" s="1693"/>
      <c r="BA12" s="1693"/>
      <c r="BB12" s="1693"/>
      <c r="BC12" s="1693"/>
      <c r="BD12" s="1693"/>
      <c r="BE12" s="1693"/>
      <c r="BF12" s="1666" t="str">
        <f>IF(BI3="４週","(12)1～4週目の勤務時間数合計","(12)1か月の勤務時間数　合計")</f>
        <v>(12)1～4週目の勤務時間数合計</v>
      </c>
      <c r="BG12" s="1667"/>
      <c r="BH12" s="1672" t="s">
        <v>281</v>
      </c>
      <c r="BI12" s="1673"/>
      <c r="BJ12" s="1678" t="s">
        <v>282</v>
      </c>
      <c r="BK12" s="1550"/>
      <c r="BL12" s="1550"/>
      <c r="BM12" s="1550"/>
      <c r="BN12" s="1679"/>
    </row>
    <row r="13" spans="2:71" ht="20.25" customHeight="1" x14ac:dyDescent="0.4">
      <c r="B13" s="1688"/>
      <c r="C13" s="1691"/>
      <c r="D13" s="1695"/>
      <c r="E13" s="1696"/>
      <c r="F13" s="1697"/>
      <c r="G13" s="1680"/>
      <c r="H13" s="1554"/>
      <c r="I13" s="146"/>
      <c r="J13" s="147"/>
      <c r="K13" s="146"/>
      <c r="L13" s="147"/>
      <c r="M13" s="1703"/>
      <c r="N13" s="1704"/>
      <c r="O13" s="1552"/>
      <c r="P13" s="1553"/>
      <c r="Q13" s="1553"/>
      <c r="R13" s="1554"/>
      <c r="S13" s="1552"/>
      <c r="T13" s="1553"/>
      <c r="U13" s="1553"/>
      <c r="V13" s="1553"/>
      <c r="W13" s="1554"/>
      <c r="X13" s="200"/>
      <c r="Y13" s="200"/>
      <c r="Z13" s="201"/>
      <c r="AA13" s="1684" t="s">
        <v>11</v>
      </c>
      <c r="AB13" s="1684"/>
      <c r="AC13" s="1684"/>
      <c r="AD13" s="1684"/>
      <c r="AE13" s="1684"/>
      <c r="AF13" s="1684"/>
      <c r="AG13" s="1685"/>
      <c r="AH13" s="1686" t="s">
        <v>12</v>
      </c>
      <c r="AI13" s="1684"/>
      <c r="AJ13" s="1684"/>
      <c r="AK13" s="1684"/>
      <c r="AL13" s="1684"/>
      <c r="AM13" s="1684"/>
      <c r="AN13" s="1685"/>
      <c r="AO13" s="1686" t="s">
        <v>13</v>
      </c>
      <c r="AP13" s="1684"/>
      <c r="AQ13" s="1684"/>
      <c r="AR13" s="1684"/>
      <c r="AS13" s="1684"/>
      <c r="AT13" s="1684"/>
      <c r="AU13" s="1685"/>
      <c r="AV13" s="1686" t="s">
        <v>14</v>
      </c>
      <c r="AW13" s="1684"/>
      <c r="AX13" s="1684"/>
      <c r="AY13" s="1684"/>
      <c r="AZ13" s="1684"/>
      <c r="BA13" s="1684"/>
      <c r="BB13" s="1685"/>
      <c r="BC13" s="1686" t="s">
        <v>15</v>
      </c>
      <c r="BD13" s="1684"/>
      <c r="BE13" s="1684"/>
      <c r="BF13" s="1668"/>
      <c r="BG13" s="1669"/>
      <c r="BH13" s="1674"/>
      <c r="BI13" s="1675"/>
      <c r="BJ13" s="1680"/>
      <c r="BK13" s="1553"/>
      <c r="BL13" s="1553"/>
      <c r="BM13" s="1553"/>
      <c r="BN13" s="1681"/>
    </row>
    <row r="14" spans="2:71" ht="20.25" customHeight="1" x14ac:dyDescent="0.4">
      <c r="B14" s="1688"/>
      <c r="C14" s="1691"/>
      <c r="D14" s="1695"/>
      <c r="E14" s="1696"/>
      <c r="F14" s="1697"/>
      <c r="G14" s="1680"/>
      <c r="H14" s="1554"/>
      <c r="I14" s="146"/>
      <c r="J14" s="147"/>
      <c r="K14" s="146"/>
      <c r="L14" s="147"/>
      <c r="M14" s="1703"/>
      <c r="N14" s="1704"/>
      <c r="O14" s="1552"/>
      <c r="P14" s="1553"/>
      <c r="Q14" s="1553"/>
      <c r="R14" s="1554"/>
      <c r="S14" s="1552"/>
      <c r="T14" s="1553"/>
      <c r="U14" s="1553"/>
      <c r="V14" s="1553"/>
      <c r="W14" s="1554"/>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41" t="str">
        <f>IF($BI$3="実績",IF(DAY(DATE($AJ$2,$AN$2,30))=30,30,""),"")</f>
        <v/>
      </c>
      <c r="BE14" s="155" t="str">
        <f>IF($BI$3="実績",IF(DAY(DATE($AJ$2,$AN$2,31))=31,31,""),"")</f>
        <v/>
      </c>
      <c r="BF14" s="1668"/>
      <c r="BG14" s="1669"/>
      <c r="BH14" s="1674"/>
      <c r="BI14" s="1675"/>
      <c r="BJ14" s="1680"/>
      <c r="BK14" s="1553"/>
      <c r="BL14" s="1553"/>
      <c r="BM14" s="1553"/>
      <c r="BN14" s="1681"/>
    </row>
    <row r="15" spans="2:71" ht="20.25" hidden="1" customHeight="1" x14ac:dyDescent="0.4">
      <c r="B15" s="1688"/>
      <c r="C15" s="1691"/>
      <c r="D15" s="1695"/>
      <c r="E15" s="1696"/>
      <c r="F15" s="1697"/>
      <c r="G15" s="1680"/>
      <c r="H15" s="1554"/>
      <c r="I15" s="146"/>
      <c r="J15" s="147"/>
      <c r="K15" s="146"/>
      <c r="L15" s="147"/>
      <c r="M15" s="1703"/>
      <c r="N15" s="1704"/>
      <c r="O15" s="1552"/>
      <c r="P15" s="1553"/>
      <c r="Q15" s="1553"/>
      <c r="R15" s="1554"/>
      <c r="S15" s="1552"/>
      <c r="T15" s="1553"/>
      <c r="U15" s="1553"/>
      <c r="V15" s="1553"/>
      <c r="W15" s="1554"/>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1668"/>
      <c r="BG15" s="1669"/>
      <c r="BH15" s="1674"/>
      <c r="BI15" s="1675"/>
      <c r="BJ15" s="1680"/>
      <c r="BK15" s="1553"/>
      <c r="BL15" s="1553"/>
      <c r="BM15" s="1553"/>
      <c r="BN15" s="1681"/>
    </row>
    <row r="16" spans="2:71" ht="20.25" customHeight="1" thickBot="1" x14ac:dyDescent="0.45">
      <c r="B16" s="1689"/>
      <c r="C16" s="1692"/>
      <c r="D16" s="1698"/>
      <c r="E16" s="1699"/>
      <c r="F16" s="1700"/>
      <c r="G16" s="1682"/>
      <c r="H16" s="1557"/>
      <c r="I16" s="148"/>
      <c r="J16" s="149"/>
      <c r="K16" s="148"/>
      <c r="L16" s="149"/>
      <c r="M16" s="1705"/>
      <c r="N16" s="1706"/>
      <c r="O16" s="1555"/>
      <c r="P16" s="1556"/>
      <c r="Q16" s="1556"/>
      <c r="R16" s="1557"/>
      <c r="S16" s="1555"/>
      <c r="T16" s="1556"/>
      <c r="U16" s="1556"/>
      <c r="V16" s="1556"/>
      <c r="W16" s="1557"/>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1670"/>
      <c r="BG16" s="1671"/>
      <c r="BH16" s="1676"/>
      <c r="BI16" s="1677"/>
      <c r="BJ16" s="1682"/>
      <c r="BK16" s="1556"/>
      <c r="BL16" s="1556"/>
      <c r="BM16" s="1556"/>
      <c r="BN16" s="1683"/>
    </row>
    <row r="17" spans="2:66" ht="20.25" customHeight="1" x14ac:dyDescent="0.4">
      <c r="B17" s="1546">
        <f>B15+1</f>
        <v>1</v>
      </c>
      <c r="C17" s="1653"/>
      <c r="D17" s="1654"/>
      <c r="E17" s="1655"/>
      <c r="F17" s="1656"/>
      <c r="G17" s="1720" t="s">
        <v>70</v>
      </c>
      <c r="H17" s="1665"/>
      <c r="I17" s="161"/>
      <c r="J17" s="162"/>
      <c r="K17" s="161"/>
      <c r="L17" s="162"/>
      <c r="M17" s="1661" t="s">
        <v>89</v>
      </c>
      <c r="N17" s="1662"/>
      <c r="O17" s="1663" t="s">
        <v>108</v>
      </c>
      <c r="P17" s="1664"/>
      <c r="Q17" s="1664"/>
      <c r="R17" s="1665"/>
      <c r="S17" s="1558" t="s">
        <v>88</v>
      </c>
      <c r="T17" s="1559"/>
      <c r="U17" s="1559"/>
      <c r="V17" s="1559"/>
      <c r="W17" s="1560"/>
      <c r="X17" s="109" t="s">
        <v>18</v>
      </c>
      <c r="Y17" s="110"/>
      <c r="Z17" s="111"/>
      <c r="AA17" s="102" t="s">
        <v>244</v>
      </c>
      <c r="AB17" s="103" t="s">
        <v>244</v>
      </c>
      <c r="AC17" s="103" t="s">
        <v>162</v>
      </c>
      <c r="AD17" s="103"/>
      <c r="AE17" s="103"/>
      <c r="AF17" s="103" t="s">
        <v>244</v>
      </c>
      <c r="AG17" s="104" t="s">
        <v>244</v>
      </c>
      <c r="AH17" s="102" t="s">
        <v>244</v>
      </c>
      <c r="AI17" s="103" t="s">
        <v>244</v>
      </c>
      <c r="AJ17" s="103" t="s">
        <v>244</v>
      </c>
      <c r="AK17" s="103"/>
      <c r="AL17" s="103"/>
      <c r="AM17" s="103" t="s">
        <v>244</v>
      </c>
      <c r="AN17" s="104" t="s">
        <v>244</v>
      </c>
      <c r="AO17" s="102" t="s">
        <v>244</v>
      </c>
      <c r="AP17" s="103" t="s">
        <v>244</v>
      </c>
      <c r="AQ17" s="103" t="s">
        <v>244</v>
      </c>
      <c r="AR17" s="103"/>
      <c r="AS17" s="103"/>
      <c r="AT17" s="103" t="s">
        <v>244</v>
      </c>
      <c r="AU17" s="104" t="s">
        <v>244</v>
      </c>
      <c r="AV17" s="102" t="s">
        <v>244</v>
      </c>
      <c r="AW17" s="103" t="s">
        <v>244</v>
      </c>
      <c r="AX17" s="103" t="s">
        <v>244</v>
      </c>
      <c r="AY17" s="103"/>
      <c r="AZ17" s="103"/>
      <c r="BA17" s="103" t="s">
        <v>244</v>
      </c>
      <c r="BB17" s="104" t="s">
        <v>244</v>
      </c>
      <c r="BC17" s="102"/>
      <c r="BD17" s="103"/>
      <c r="BE17" s="103"/>
      <c r="BF17" s="1657"/>
      <c r="BG17" s="1658"/>
      <c r="BH17" s="1659"/>
      <c r="BI17" s="1660"/>
      <c r="BJ17" s="1650"/>
      <c r="BK17" s="1651"/>
      <c r="BL17" s="1651"/>
      <c r="BM17" s="1651"/>
      <c r="BN17" s="1652"/>
    </row>
    <row r="18" spans="2:66" ht="20.25" customHeight="1" x14ac:dyDescent="0.4">
      <c r="B18" s="1547"/>
      <c r="C18" s="1565"/>
      <c r="D18" s="1585"/>
      <c r="E18" s="1583"/>
      <c r="F18" s="1584"/>
      <c r="G18" s="1597"/>
      <c r="H18" s="1595"/>
      <c r="I18" s="163"/>
      <c r="J18" s="164" t="str">
        <f>G17</f>
        <v>管理者</v>
      </c>
      <c r="K18" s="163"/>
      <c r="L18" s="164" t="str">
        <f>M17</f>
        <v>A</v>
      </c>
      <c r="M18" s="1588"/>
      <c r="N18" s="1589"/>
      <c r="O18" s="1593"/>
      <c r="P18" s="1594"/>
      <c r="Q18" s="1594"/>
      <c r="R18" s="1595"/>
      <c r="S18" s="1561"/>
      <c r="T18" s="1562"/>
      <c r="U18" s="1562"/>
      <c r="V18" s="1562"/>
      <c r="W18" s="1563"/>
      <c r="X18" s="112" t="s">
        <v>254</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1575">
        <f>IF($BI$3="４週",SUM(AA18:BB18),IF($BI$3="暦月",SUM(AA18:BE18),""))</f>
        <v>160</v>
      </c>
      <c r="BG18" s="1576"/>
      <c r="BH18" s="1577">
        <f>IF($BI$3="４週",BF18/4,IF($BI$3="暦月",(BF18/($BI$8/7)),""))</f>
        <v>40</v>
      </c>
      <c r="BI18" s="1576"/>
      <c r="BJ18" s="1572"/>
      <c r="BK18" s="1573"/>
      <c r="BL18" s="1573"/>
      <c r="BM18" s="1573"/>
      <c r="BN18" s="1574"/>
    </row>
    <row r="19" spans="2:66" ht="20.25" customHeight="1" x14ac:dyDescent="0.4">
      <c r="B19" s="1546">
        <f>B17+1</f>
        <v>2</v>
      </c>
      <c r="C19" s="1564"/>
      <c r="D19" s="1582"/>
      <c r="E19" s="1583"/>
      <c r="F19" s="1584"/>
      <c r="G19" s="1596" t="s">
        <v>101</v>
      </c>
      <c r="H19" s="1592"/>
      <c r="I19" s="165"/>
      <c r="J19" s="166"/>
      <c r="K19" s="165"/>
      <c r="L19" s="166"/>
      <c r="M19" s="1586" t="s">
        <v>100</v>
      </c>
      <c r="N19" s="1587"/>
      <c r="O19" s="1590" t="s">
        <v>101</v>
      </c>
      <c r="P19" s="1591"/>
      <c r="Q19" s="1591"/>
      <c r="R19" s="1592"/>
      <c r="S19" s="1561" t="s">
        <v>167</v>
      </c>
      <c r="T19" s="1562"/>
      <c r="U19" s="1562"/>
      <c r="V19" s="1562"/>
      <c r="W19" s="1563"/>
      <c r="X19" s="115" t="s">
        <v>18</v>
      </c>
      <c r="Y19" s="116"/>
      <c r="Z19" s="117"/>
      <c r="AA19" s="105" t="s">
        <v>245</v>
      </c>
      <c r="AB19" s="106"/>
      <c r="AC19" s="106" t="s">
        <v>245</v>
      </c>
      <c r="AD19" s="106"/>
      <c r="AE19" s="106"/>
      <c r="AF19" s="106" t="s">
        <v>245</v>
      </c>
      <c r="AG19" s="107"/>
      <c r="AH19" s="105" t="s">
        <v>245</v>
      </c>
      <c r="AI19" s="106"/>
      <c r="AJ19" s="106" t="s">
        <v>245</v>
      </c>
      <c r="AK19" s="106"/>
      <c r="AL19" s="106"/>
      <c r="AM19" s="106" t="s">
        <v>245</v>
      </c>
      <c r="AN19" s="107"/>
      <c r="AO19" s="105" t="s">
        <v>245</v>
      </c>
      <c r="AP19" s="106"/>
      <c r="AQ19" s="106" t="s">
        <v>245</v>
      </c>
      <c r="AR19" s="106"/>
      <c r="AS19" s="106"/>
      <c r="AT19" s="106" t="s">
        <v>245</v>
      </c>
      <c r="AU19" s="107"/>
      <c r="AV19" s="105" t="s">
        <v>245</v>
      </c>
      <c r="AW19" s="106"/>
      <c r="AX19" s="106" t="s">
        <v>245</v>
      </c>
      <c r="AY19" s="106"/>
      <c r="AZ19" s="106"/>
      <c r="BA19" s="106" t="s">
        <v>245</v>
      </c>
      <c r="BB19" s="107"/>
      <c r="BC19" s="105"/>
      <c r="BD19" s="106"/>
      <c r="BE19" s="108"/>
      <c r="BF19" s="1578"/>
      <c r="BG19" s="1579"/>
      <c r="BH19" s="1580"/>
      <c r="BI19" s="1581"/>
      <c r="BJ19" s="1569"/>
      <c r="BK19" s="1570"/>
      <c r="BL19" s="1570"/>
      <c r="BM19" s="1570"/>
      <c r="BN19" s="1571"/>
    </row>
    <row r="20" spans="2:66" ht="20.25" customHeight="1" x14ac:dyDescent="0.4">
      <c r="B20" s="1547"/>
      <c r="C20" s="1565"/>
      <c r="D20" s="1585"/>
      <c r="E20" s="1583"/>
      <c r="F20" s="1584"/>
      <c r="G20" s="1597"/>
      <c r="H20" s="1595"/>
      <c r="I20" s="163"/>
      <c r="J20" s="164" t="str">
        <f>G19</f>
        <v>医師</v>
      </c>
      <c r="K20" s="163"/>
      <c r="L20" s="164" t="str">
        <f>M19</f>
        <v>C</v>
      </c>
      <c r="M20" s="1588"/>
      <c r="N20" s="1589"/>
      <c r="O20" s="1593"/>
      <c r="P20" s="1594"/>
      <c r="Q20" s="1594"/>
      <c r="R20" s="1595"/>
      <c r="S20" s="1561"/>
      <c r="T20" s="1562"/>
      <c r="U20" s="1562"/>
      <c r="V20" s="1562"/>
      <c r="W20" s="1563"/>
      <c r="X20" s="112" t="s">
        <v>254</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1575">
        <f>IF($BI$3="４週",SUM(AA20:BB20),IF($BI$3="暦月",SUM(AA20:BE20),""))</f>
        <v>47.999999999999993</v>
      </c>
      <c r="BG20" s="1576"/>
      <c r="BH20" s="1577">
        <f>IF($BI$3="４週",BF20/4,IF($BI$3="暦月",(BF20/($BI$8/7)),""))</f>
        <v>11.999999999999998</v>
      </c>
      <c r="BI20" s="1576"/>
      <c r="BJ20" s="1572"/>
      <c r="BK20" s="1573"/>
      <c r="BL20" s="1573"/>
      <c r="BM20" s="1573"/>
      <c r="BN20" s="1574"/>
    </row>
    <row r="21" spans="2:66" ht="20.25" customHeight="1" x14ac:dyDescent="0.4">
      <c r="B21" s="1546">
        <f>B19+1</f>
        <v>3</v>
      </c>
      <c r="C21" s="1564"/>
      <c r="D21" s="1582"/>
      <c r="E21" s="1583"/>
      <c r="F21" s="1584"/>
      <c r="G21" s="1596" t="s">
        <v>102</v>
      </c>
      <c r="H21" s="1592"/>
      <c r="I21" s="163"/>
      <c r="J21" s="164"/>
      <c r="K21" s="163"/>
      <c r="L21" s="164"/>
      <c r="M21" s="1586" t="s">
        <v>89</v>
      </c>
      <c r="N21" s="1587"/>
      <c r="O21" s="1590" t="s">
        <v>108</v>
      </c>
      <c r="P21" s="1591"/>
      <c r="Q21" s="1591"/>
      <c r="R21" s="1592"/>
      <c r="S21" s="1561" t="s">
        <v>168</v>
      </c>
      <c r="T21" s="1562"/>
      <c r="U21" s="1562"/>
      <c r="V21" s="1562"/>
      <c r="W21" s="1563"/>
      <c r="X21" s="115" t="s">
        <v>18</v>
      </c>
      <c r="Y21" s="116"/>
      <c r="Z21" s="117"/>
      <c r="AA21" s="105" t="s">
        <v>244</v>
      </c>
      <c r="AB21" s="106" t="s">
        <v>244</v>
      </c>
      <c r="AC21" s="106" t="s">
        <v>244</v>
      </c>
      <c r="AD21" s="106"/>
      <c r="AE21" s="106"/>
      <c r="AF21" s="106" t="s">
        <v>244</v>
      </c>
      <c r="AG21" s="107" t="s">
        <v>244</v>
      </c>
      <c r="AH21" s="105" t="s">
        <v>244</v>
      </c>
      <c r="AI21" s="106" t="s">
        <v>244</v>
      </c>
      <c r="AJ21" s="106" t="s">
        <v>244</v>
      </c>
      <c r="AK21" s="106"/>
      <c r="AL21" s="106"/>
      <c r="AM21" s="106" t="s">
        <v>244</v>
      </c>
      <c r="AN21" s="107" t="s">
        <v>244</v>
      </c>
      <c r="AO21" s="105" t="s">
        <v>244</v>
      </c>
      <c r="AP21" s="106" t="s">
        <v>244</v>
      </c>
      <c r="AQ21" s="106" t="s">
        <v>244</v>
      </c>
      <c r="AR21" s="106"/>
      <c r="AS21" s="106"/>
      <c r="AT21" s="106" t="s">
        <v>244</v>
      </c>
      <c r="AU21" s="107" t="s">
        <v>244</v>
      </c>
      <c r="AV21" s="105" t="s">
        <v>244</v>
      </c>
      <c r="AW21" s="106" t="s">
        <v>244</v>
      </c>
      <c r="AX21" s="106" t="s">
        <v>244</v>
      </c>
      <c r="AY21" s="106"/>
      <c r="AZ21" s="106"/>
      <c r="BA21" s="106" t="s">
        <v>244</v>
      </c>
      <c r="BB21" s="107" t="s">
        <v>244</v>
      </c>
      <c r="BC21" s="105"/>
      <c r="BD21" s="106"/>
      <c r="BE21" s="108"/>
      <c r="BF21" s="1578"/>
      <c r="BG21" s="1579"/>
      <c r="BH21" s="1580"/>
      <c r="BI21" s="1581"/>
      <c r="BJ21" s="1569"/>
      <c r="BK21" s="1570"/>
      <c r="BL21" s="1570"/>
      <c r="BM21" s="1570"/>
      <c r="BN21" s="1571"/>
    </row>
    <row r="22" spans="2:66" ht="20.25" customHeight="1" x14ac:dyDescent="0.4">
      <c r="B22" s="1547"/>
      <c r="C22" s="1565"/>
      <c r="D22" s="1585"/>
      <c r="E22" s="1583"/>
      <c r="F22" s="1584"/>
      <c r="G22" s="1597"/>
      <c r="H22" s="1595"/>
      <c r="I22" s="163"/>
      <c r="J22" s="164" t="str">
        <f>G21</f>
        <v>生活相談員</v>
      </c>
      <c r="K22" s="163"/>
      <c r="L22" s="164" t="str">
        <f>M21</f>
        <v>A</v>
      </c>
      <c r="M22" s="1588"/>
      <c r="N22" s="1589"/>
      <c r="O22" s="1593"/>
      <c r="P22" s="1594"/>
      <c r="Q22" s="1594"/>
      <c r="R22" s="1595"/>
      <c r="S22" s="1561"/>
      <c r="T22" s="1562"/>
      <c r="U22" s="1562"/>
      <c r="V22" s="1562"/>
      <c r="W22" s="1563"/>
      <c r="X22" s="112" t="s">
        <v>254</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1575">
        <f>IF($BI$3="４週",SUM(AA22:BB22),IF($BI$3="暦月",SUM(AA22:BE22),""))</f>
        <v>160</v>
      </c>
      <c r="BG22" s="1576"/>
      <c r="BH22" s="1577">
        <f>IF($BI$3="４週",BF22/4,IF($BI$3="暦月",(BF22/($BI$8/7)),""))</f>
        <v>40</v>
      </c>
      <c r="BI22" s="1576"/>
      <c r="BJ22" s="1572"/>
      <c r="BK22" s="1573"/>
      <c r="BL22" s="1573"/>
      <c r="BM22" s="1573"/>
      <c r="BN22" s="1574"/>
    </row>
    <row r="23" spans="2:66" ht="20.25" customHeight="1" x14ac:dyDescent="0.4">
      <c r="B23" s="1546">
        <f>B21+1</f>
        <v>4</v>
      </c>
      <c r="C23" s="1564"/>
      <c r="D23" s="1582"/>
      <c r="E23" s="1583"/>
      <c r="F23" s="1584"/>
      <c r="G23" s="1596" t="s">
        <v>106</v>
      </c>
      <c r="H23" s="1592"/>
      <c r="I23" s="163"/>
      <c r="J23" s="164"/>
      <c r="K23" s="163"/>
      <c r="L23" s="164"/>
      <c r="M23" s="1586" t="s">
        <v>141</v>
      </c>
      <c r="N23" s="1587"/>
      <c r="O23" s="1590" t="s">
        <v>119</v>
      </c>
      <c r="P23" s="1591"/>
      <c r="Q23" s="1591"/>
      <c r="R23" s="1592"/>
      <c r="S23" s="1561" t="s">
        <v>169</v>
      </c>
      <c r="T23" s="1562"/>
      <c r="U23" s="1562"/>
      <c r="V23" s="1562"/>
      <c r="W23" s="1563"/>
      <c r="X23" s="115" t="s">
        <v>18</v>
      </c>
      <c r="Y23" s="116"/>
      <c r="Z23" s="117"/>
      <c r="AA23" s="105" t="s">
        <v>247</v>
      </c>
      <c r="AB23" s="106" t="s">
        <v>247</v>
      </c>
      <c r="AC23" s="106" t="s">
        <v>246</v>
      </c>
      <c r="AD23" s="106"/>
      <c r="AE23" s="106"/>
      <c r="AF23" s="106" t="s">
        <v>247</v>
      </c>
      <c r="AG23" s="107" t="s">
        <v>247</v>
      </c>
      <c r="AH23" s="105" t="s">
        <v>247</v>
      </c>
      <c r="AI23" s="106" t="s">
        <v>247</v>
      </c>
      <c r="AJ23" s="106" t="s">
        <v>247</v>
      </c>
      <c r="AK23" s="106"/>
      <c r="AL23" s="106"/>
      <c r="AM23" s="106" t="s">
        <v>247</v>
      </c>
      <c r="AN23" s="107" t="s">
        <v>247</v>
      </c>
      <c r="AO23" s="105" t="s">
        <v>247</v>
      </c>
      <c r="AP23" s="106" t="s">
        <v>247</v>
      </c>
      <c r="AQ23" s="106" t="s">
        <v>247</v>
      </c>
      <c r="AR23" s="106"/>
      <c r="AS23" s="106"/>
      <c r="AT23" s="106" t="s">
        <v>247</v>
      </c>
      <c r="AU23" s="107" t="s">
        <v>247</v>
      </c>
      <c r="AV23" s="105" t="s">
        <v>247</v>
      </c>
      <c r="AW23" s="106" t="s">
        <v>247</v>
      </c>
      <c r="AX23" s="106" t="s">
        <v>247</v>
      </c>
      <c r="AY23" s="106"/>
      <c r="AZ23" s="106"/>
      <c r="BA23" s="106" t="s">
        <v>247</v>
      </c>
      <c r="BB23" s="107" t="s">
        <v>247</v>
      </c>
      <c r="BC23" s="105"/>
      <c r="BD23" s="106"/>
      <c r="BE23" s="108"/>
      <c r="BF23" s="1578"/>
      <c r="BG23" s="1579"/>
      <c r="BH23" s="1580"/>
      <c r="BI23" s="1581"/>
      <c r="BJ23" s="1569" t="s">
        <v>223</v>
      </c>
      <c r="BK23" s="1570"/>
      <c r="BL23" s="1570"/>
      <c r="BM23" s="1570"/>
      <c r="BN23" s="1571"/>
    </row>
    <row r="24" spans="2:66" ht="20.25" customHeight="1" x14ac:dyDescent="0.4">
      <c r="B24" s="1547"/>
      <c r="C24" s="1565"/>
      <c r="D24" s="1585"/>
      <c r="E24" s="1583"/>
      <c r="F24" s="1584"/>
      <c r="G24" s="1597"/>
      <c r="H24" s="1595"/>
      <c r="I24" s="163"/>
      <c r="J24" s="164" t="str">
        <f>G23</f>
        <v>機能訓練指導員</v>
      </c>
      <c r="K24" s="163"/>
      <c r="L24" s="164" t="str">
        <f>M23</f>
        <v>B</v>
      </c>
      <c r="M24" s="1588"/>
      <c r="N24" s="1589"/>
      <c r="O24" s="1593"/>
      <c r="P24" s="1594"/>
      <c r="Q24" s="1594"/>
      <c r="R24" s="1595"/>
      <c r="S24" s="1561"/>
      <c r="T24" s="1562"/>
      <c r="U24" s="1562"/>
      <c r="V24" s="1562"/>
      <c r="W24" s="1563"/>
      <c r="X24" s="112" t="s">
        <v>254</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1575">
        <f>IF($BI$3="４週",SUM(AA24:BB24),IF($BI$3="暦月",SUM(AA24:BE24),""))</f>
        <v>80.000000000000014</v>
      </c>
      <c r="BG24" s="1576"/>
      <c r="BH24" s="1577">
        <f>IF($BI$3="４週",BF24/4,IF($BI$3="暦月",(BF24/($BI$8/7)),""))</f>
        <v>20.000000000000004</v>
      </c>
      <c r="BI24" s="1576"/>
      <c r="BJ24" s="1572"/>
      <c r="BK24" s="1573"/>
      <c r="BL24" s="1573"/>
      <c r="BM24" s="1573"/>
      <c r="BN24" s="1574"/>
    </row>
    <row r="25" spans="2:66" ht="20.25" customHeight="1" x14ac:dyDescent="0.4">
      <c r="B25" s="1546">
        <f>B23+1</f>
        <v>5</v>
      </c>
      <c r="C25" s="1564"/>
      <c r="D25" s="1582"/>
      <c r="E25" s="1583"/>
      <c r="F25" s="1584"/>
      <c r="G25" s="1596" t="s">
        <v>105</v>
      </c>
      <c r="H25" s="1592"/>
      <c r="I25" s="163"/>
      <c r="J25" s="164"/>
      <c r="K25" s="163"/>
      <c r="L25" s="164"/>
      <c r="M25" s="1586" t="s">
        <v>100</v>
      </c>
      <c r="N25" s="1587"/>
      <c r="O25" s="1590" t="s">
        <v>115</v>
      </c>
      <c r="P25" s="1591"/>
      <c r="Q25" s="1591"/>
      <c r="R25" s="1592"/>
      <c r="S25" s="1561" t="s">
        <v>170</v>
      </c>
      <c r="T25" s="1562"/>
      <c r="U25" s="1562"/>
      <c r="V25" s="1562"/>
      <c r="W25" s="1563"/>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1578"/>
      <c r="BG25" s="1579"/>
      <c r="BH25" s="1580"/>
      <c r="BI25" s="1581"/>
      <c r="BJ25" s="1569"/>
      <c r="BK25" s="1570"/>
      <c r="BL25" s="1570"/>
      <c r="BM25" s="1570"/>
      <c r="BN25" s="1571"/>
    </row>
    <row r="26" spans="2:66" ht="20.25" customHeight="1" x14ac:dyDescent="0.4">
      <c r="B26" s="1547"/>
      <c r="C26" s="1565"/>
      <c r="D26" s="1585"/>
      <c r="E26" s="1583"/>
      <c r="F26" s="1584"/>
      <c r="G26" s="1597"/>
      <c r="H26" s="1595"/>
      <c r="I26" s="163"/>
      <c r="J26" s="164" t="str">
        <f>G25</f>
        <v>栄養士</v>
      </c>
      <c r="K26" s="163"/>
      <c r="L26" s="164" t="str">
        <f>M25</f>
        <v>C</v>
      </c>
      <c r="M26" s="1588"/>
      <c r="N26" s="1589"/>
      <c r="O26" s="1593"/>
      <c r="P26" s="1594"/>
      <c r="Q26" s="1594"/>
      <c r="R26" s="1595"/>
      <c r="S26" s="1561"/>
      <c r="T26" s="1562"/>
      <c r="U26" s="1562"/>
      <c r="V26" s="1562"/>
      <c r="W26" s="1563"/>
      <c r="X26" s="196" t="s">
        <v>254</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1575">
        <f>IF($BI$3="４週",SUM(AA26:BB26),IF($BI$3="暦月",SUM(AA26:BE26),""))</f>
        <v>79.999999999999986</v>
      </c>
      <c r="BG26" s="1576"/>
      <c r="BH26" s="1577">
        <f>IF($BI$3="４週",BF26/4,IF($BI$3="暦月",(BF26/($BI$8/7)),""))</f>
        <v>19.999999999999996</v>
      </c>
      <c r="BI26" s="1576"/>
      <c r="BJ26" s="1572"/>
      <c r="BK26" s="1573"/>
      <c r="BL26" s="1573"/>
      <c r="BM26" s="1573"/>
      <c r="BN26" s="1574"/>
    </row>
    <row r="27" spans="2:66" ht="20.25" customHeight="1" x14ac:dyDescent="0.4">
      <c r="B27" s="1546">
        <f>B25+1</f>
        <v>6</v>
      </c>
      <c r="C27" s="1564"/>
      <c r="D27" s="1582"/>
      <c r="E27" s="1583"/>
      <c r="F27" s="1584"/>
      <c r="G27" s="1596" t="s">
        <v>71</v>
      </c>
      <c r="H27" s="1592"/>
      <c r="I27" s="163"/>
      <c r="J27" s="164"/>
      <c r="K27" s="163"/>
      <c r="L27" s="164"/>
      <c r="M27" s="1586" t="s">
        <v>89</v>
      </c>
      <c r="N27" s="1587"/>
      <c r="O27" s="1590" t="s">
        <v>71</v>
      </c>
      <c r="P27" s="1591"/>
      <c r="Q27" s="1591"/>
      <c r="R27" s="1592"/>
      <c r="S27" s="1561" t="s">
        <v>270</v>
      </c>
      <c r="T27" s="1562"/>
      <c r="U27" s="1562"/>
      <c r="V27" s="1562"/>
      <c r="W27" s="1563"/>
      <c r="X27" s="195" t="s">
        <v>18</v>
      </c>
      <c r="Y27" s="118"/>
      <c r="Z27" s="119"/>
      <c r="AA27" s="105" t="s">
        <v>39</v>
      </c>
      <c r="AB27" s="106" t="s">
        <v>39</v>
      </c>
      <c r="AC27" s="106" t="s">
        <v>249</v>
      </c>
      <c r="AD27" s="106" t="s">
        <v>249</v>
      </c>
      <c r="AE27" s="106"/>
      <c r="AF27" s="106" t="s">
        <v>250</v>
      </c>
      <c r="AG27" s="107"/>
      <c r="AH27" s="105"/>
      <c r="AI27" s="106" t="s">
        <v>39</v>
      </c>
      <c r="AJ27" s="106" t="s">
        <v>39</v>
      </c>
      <c r="AK27" s="106" t="s">
        <v>249</v>
      </c>
      <c r="AL27" s="106" t="s">
        <v>249</v>
      </c>
      <c r="AM27" s="106"/>
      <c r="AN27" s="107" t="s">
        <v>250</v>
      </c>
      <c r="AO27" s="105" t="s">
        <v>250</v>
      </c>
      <c r="AP27" s="106"/>
      <c r="AQ27" s="106" t="s">
        <v>39</v>
      </c>
      <c r="AR27" s="106" t="s">
        <v>39</v>
      </c>
      <c r="AS27" s="106" t="s">
        <v>249</v>
      </c>
      <c r="AT27" s="106" t="s">
        <v>249</v>
      </c>
      <c r="AU27" s="107"/>
      <c r="AV27" s="105" t="s">
        <v>250</v>
      </c>
      <c r="AW27" s="106"/>
      <c r="AX27" s="106"/>
      <c r="AY27" s="106" t="s">
        <v>39</v>
      </c>
      <c r="AZ27" s="106" t="s">
        <v>39</v>
      </c>
      <c r="BA27" s="106" t="s">
        <v>249</v>
      </c>
      <c r="BB27" s="107" t="s">
        <v>249</v>
      </c>
      <c r="BC27" s="105"/>
      <c r="BD27" s="106"/>
      <c r="BE27" s="108"/>
      <c r="BF27" s="1578"/>
      <c r="BG27" s="1579"/>
      <c r="BH27" s="1580"/>
      <c r="BI27" s="1581"/>
      <c r="BJ27" s="1569"/>
      <c r="BK27" s="1570"/>
      <c r="BL27" s="1570"/>
      <c r="BM27" s="1570"/>
      <c r="BN27" s="1571"/>
    </row>
    <row r="28" spans="2:66" ht="20.25" customHeight="1" x14ac:dyDescent="0.4">
      <c r="B28" s="1547"/>
      <c r="C28" s="1565"/>
      <c r="D28" s="1585"/>
      <c r="E28" s="1583"/>
      <c r="F28" s="1584"/>
      <c r="G28" s="1597"/>
      <c r="H28" s="1595"/>
      <c r="I28" s="163"/>
      <c r="J28" s="164" t="str">
        <f>G27</f>
        <v>介護支援専門員</v>
      </c>
      <c r="K28" s="163"/>
      <c r="L28" s="164" t="str">
        <f>M27</f>
        <v>A</v>
      </c>
      <c r="M28" s="1588"/>
      <c r="N28" s="1589"/>
      <c r="O28" s="1593"/>
      <c r="P28" s="1594"/>
      <c r="Q28" s="1594"/>
      <c r="R28" s="1595"/>
      <c r="S28" s="1561"/>
      <c r="T28" s="1562"/>
      <c r="U28" s="1562"/>
      <c r="V28" s="1562"/>
      <c r="W28" s="1563"/>
      <c r="X28" s="112" t="s">
        <v>254</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1575">
        <f>IF($BI$3="４週",SUM(AA28:BB28),IF($BI$3="暦月",SUM(AA28:BE28),""))</f>
        <v>160</v>
      </c>
      <c r="BG28" s="1576"/>
      <c r="BH28" s="1577">
        <f>IF($BI$3="４週",BF28/4,IF($BI$3="暦月",(BF28/($BI$8/7)),""))</f>
        <v>40</v>
      </c>
      <c r="BI28" s="1576"/>
      <c r="BJ28" s="1572"/>
      <c r="BK28" s="1573"/>
      <c r="BL28" s="1573"/>
      <c r="BM28" s="1573"/>
      <c r="BN28" s="1574"/>
    </row>
    <row r="29" spans="2:66" ht="20.25" customHeight="1" x14ac:dyDescent="0.4">
      <c r="B29" s="1546">
        <f>B27+1</f>
        <v>7</v>
      </c>
      <c r="C29" s="1564"/>
      <c r="D29" s="1582"/>
      <c r="E29" s="1583"/>
      <c r="F29" s="1584"/>
      <c r="G29" s="1596" t="s">
        <v>103</v>
      </c>
      <c r="H29" s="1592"/>
      <c r="I29" s="163"/>
      <c r="J29" s="164"/>
      <c r="K29" s="163"/>
      <c r="L29" s="164"/>
      <c r="M29" s="1586" t="s">
        <v>141</v>
      </c>
      <c r="N29" s="1587"/>
      <c r="O29" s="1590" t="s">
        <v>112</v>
      </c>
      <c r="P29" s="1591"/>
      <c r="Q29" s="1591"/>
      <c r="R29" s="1592"/>
      <c r="S29" s="1561" t="s">
        <v>169</v>
      </c>
      <c r="T29" s="1562"/>
      <c r="U29" s="1562"/>
      <c r="V29" s="1562"/>
      <c r="W29" s="1563"/>
      <c r="X29" s="115" t="s">
        <v>18</v>
      </c>
      <c r="Y29" s="116"/>
      <c r="Z29" s="117"/>
      <c r="AA29" s="105" t="s">
        <v>251</v>
      </c>
      <c r="AB29" s="106" t="s">
        <v>251</v>
      </c>
      <c r="AC29" s="106" t="s">
        <v>251</v>
      </c>
      <c r="AD29" s="106"/>
      <c r="AE29" s="106"/>
      <c r="AF29" s="106" t="s">
        <v>251</v>
      </c>
      <c r="AG29" s="107" t="s">
        <v>251</v>
      </c>
      <c r="AH29" s="105" t="s">
        <v>251</v>
      </c>
      <c r="AI29" s="106" t="s">
        <v>251</v>
      </c>
      <c r="AJ29" s="106" t="s">
        <v>251</v>
      </c>
      <c r="AK29" s="106"/>
      <c r="AL29" s="106"/>
      <c r="AM29" s="106" t="s">
        <v>251</v>
      </c>
      <c r="AN29" s="107" t="s">
        <v>251</v>
      </c>
      <c r="AO29" s="105" t="s">
        <v>251</v>
      </c>
      <c r="AP29" s="106" t="s">
        <v>251</v>
      </c>
      <c r="AQ29" s="106" t="s">
        <v>251</v>
      </c>
      <c r="AR29" s="106"/>
      <c r="AS29" s="106"/>
      <c r="AT29" s="106" t="s">
        <v>251</v>
      </c>
      <c r="AU29" s="107" t="s">
        <v>251</v>
      </c>
      <c r="AV29" s="105" t="s">
        <v>251</v>
      </c>
      <c r="AW29" s="106" t="s">
        <v>251</v>
      </c>
      <c r="AX29" s="106" t="s">
        <v>251</v>
      </c>
      <c r="AY29" s="106"/>
      <c r="AZ29" s="106"/>
      <c r="BA29" s="106" t="s">
        <v>251</v>
      </c>
      <c r="BB29" s="107" t="s">
        <v>251</v>
      </c>
      <c r="BC29" s="105"/>
      <c r="BD29" s="106"/>
      <c r="BE29" s="108"/>
      <c r="BF29" s="1578"/>
      <c r="BG29" s="1579"/>
      <c r="BH29" s="1580"/>
      <c r="BI29" s="1581"/>
      <c r="BJ29" s="1569" t="s">
        <v>224</v>
      </c>
      <c r="BK29" s="1570"/>
      <c r="BL29" s="1570"/>
      <c r="BM29" s="1570"/>
      <c r="BN29" s="1571"/>
    </row>
    <row r="30" spans="2:66" ht="20.25" customHeight="1" x14ac:dyDescent="0.4">
      <c r="B30" s="1547"/>
      <c r="C30" s="1565"/>
      <c r="D30" s="1585"/>
      <c r="E30" s="1583"/>
      <c r="F30" s="1584"/>
      <c r="G30" s="1597"/>
      <c r="H30" s="1595"/>
      <c r="I30" s="163"/>
      <c r="J30" s="164" t="str">
        <f>G29</f>
        <v>看護職員</v>
      </c>
      <c r="K30" s="163"/>
      <c r="L30" s="164" t="str">
        <f>M29</f>
        <v>B</v>
      </c>
      <c r="M30" s="1588"/>
      <c r="N30" s="1589"/>
      <c r="O30" s="1593"/>
      <c r="P30" s="1594"/>
      <c r="Q30" s="1594"/>
      <c r="R30" s="1595"/>
      <c r="S30" s="1561"/>
      <c r="T30" s="1562"/>
      <c r="U30" s="1562"/>
      <c r="V30" s="1562"/>
      <c r="W30" s="1563"/>
      <c r="X30" s="112" t="s">
        <v>254</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1575">
        <f>IF($BI$3="４週",SUM(AA30:BB30),IF($BI$3="暦月",SUM(AA30:BE30),""))</f>
        <v>79.999999999999986</v>
      </c>
      <c r="BG30" s="1576"/>
      <c r="BH30" s="1577">
        <f>IF($BI$3="４週",BF30/4,IF($BI$3="暦月",(BF30/($BI$8/7)),""))</f>
        <v>19.999999999999996</v>
      </c>
      <c r="BI30" s="1576"/>
      <c r="BJ30" s="1572"/>
      <c r="BK30" s="1573"/>
      <c r="BL30" s="1573"/>
      <c r="BM30" s="1573"/>
      <c r="BN30" s="1574"/>
    </row>
    <row r="31" spans="2:66" ht="20.25" customHeight="1" x14ac:dyDescent="0.4">
      <c r="B31" s="1546">
        <f>B29+1</f>
        <v>8</v>
      </c>
      <c r="C31" s="1564"/>
      <c r="D31" s="1582"/>
      <c r="E31" s="1583"/>
      <c r="F31" s="1584"/>
      <c r="G31" s="1596" t="s">
        <v>103</v>
      </c>
      <c r="H31" s="1592"/>
      <c r="I31" s="163"/>
      <c r="J31" s="164"/>
      <c r="K31" s="163"/>
      <c r="L31" s="164"/>
      <c r="M31" s="1586" t="s">
        <v>89</v>
      </c>
      <c r="N31" s="1587"/>
      <c r="O31" s="1590" t="s">
        <v>112</v>
      </c>
      <c r="P31" s="1591"/>
      <c r="Q31" s="1591"/>
      <c r="R31" s="1592"/>
      <c r="S31" s="1561" t="s">
        <v>171</v>
      </c>
      <c r="T31" s="1562"/>
      <c r="U31" s="1562"/>
      <c r="V31" s="1562"/>
      <c r="W31" s="1563"/>
      <c r="X31" s="115" t="s">
        <v>18</v>
      </c>
      <c r="Y31" s="116"/>
      <c r="Z31" s="117"/>
      <c r="AA31" s="105"/>
      <c r="AB31" s="106"/>
      <c r="AC31" s="106" t="s">
        <v>252</v>
      </c>
      <c r="AD31" s="106" t="s">
        <v>252</v>
      </c>
      <c r="AE31" s="106" t="s">
        <v>252</v>
      </c>
      <c r="AF31" s="106" t="s">
        <v>252</v>
      </c>
      <c r="AG31" s="107" t="s">
        <v>252</v>
      </c>
      <c r="AH31" s="105"/>
      <c r="AI31" s="106"/>
      <c r="AJ31" s="106" t="s">
        <v>252</v>
      </c>
      <c r="AK31" s="106" t="s">
        <v>252</v>
      </c>
      <c r="AL31" s="106" t="s">
        <v>252</v>
      </c>
      <c r="AM31" s="106" t="s">
        <v>252</v>
      </c>
      <c r="AN31" s="107" t="s">
        <v>252</v>
      </c>
      <c r="AO31" s="105"/>
      <c r="AP31" s="106"/>
      <c r="AQ31" s="106" t="s">
        <v>252</v>
      </c>
      <c r="AR31" s="106" t="s">
        <v>252</v>
      </c>
      <c r="AS31" s="106" t="s">
        <v>252</v>
      </c>
      <c r="AT31" s="106" t="s">
        <v>252</v>
      </c>
      <c r="AU31" s="107" t="s">
        <v>252</v>
      </c>
      <c r="AV31" s="105"/>
      <c r="AW31" s="106"/>
      <c r="AX31" s="106" t="s">
        <v>252</v>
      </c>
      <c r="AY31" s="106" t="s">
        <v>252</v>
      </c>
      <c r="AZ31" s="106" t="s">
        <v>252</v>
      </c>
      <c r="BA31" s="106" t="s">
        <v>252</v>
      </c>
      <c r="BB31" s="107" t="s">
        <v>252</v>
      </c>
      <c r="BC31" s="105"/>
      <c r="BD31" s="106"/>
      <c r="BE31" s="108"/>
      <c r="BF31" s="1578"/>
      <c r="BG31" s="1579"/>
      <c r="BH31" s="1580"/>
      <c r="BI31" s="1581"/>
      <c r="BJ31" s="1569"/>
      <c r="BK31" s="1570"/>
      <c r="BL31" s="1570"/>
      <c r="BM31" s="1570"/>
      <c r="BN31" s="1571"/>
    </row>
    <row r="32" spans="2:66" ht="20.25" customHeight="1" x14ac:dyDescent="0.4">
      <c r="B32" s="1547"/>
      <c r="C32" s="1565"/>
      <c r="D32" s="1585"/>
      <c r="E32" s="1583"/>
      <c r="F32" s="1584"/>
      <c r="G32" s="1597"/>
      <c r="H32" s="1595"/>
      <c r="I32" s="163"/>
      <c r="J32" s="164" t="str">
        <f>G31</f>
        <v>看護職員</v>
      </c>
      <c r="K32" s="163"/>
      <c r="L32" s="164" t="str">
        <f>M31</f>
        <v>A</v>
      </c>
      <c r="M32" s="1588"/>
      <c r="N32" s="1589"/>
      <c r="O32" s="1593"/>
      <c r="P32" s="1594"/>
      <c r="Q32" s="1594"/>
      <c r="R32" s="1595"/>
      <c r="S32" s="1561"/>
      <c r="T32" s="1562"/>
      <c r="U32" s="1562"/>
      <c r="V32" s="1562"/>
      <c r="W32" s="1563"/>
      <c r="X32" s="112" t="s">
        <v>254</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1575">
        <f>IF($BI$3="４週",SUM(AA32:BB32),IF($BI$3="暦月",SUM(AA32:BE32),""))</f>
        <v>160</v>
      </c>
      <c r="BG32" s="1576"/>
      <c r="BH32" s="1577">
        <f>IF($BI$3="４週",BF32/4,IF($BI$3="暦月",(BF32/($BI$8/7)),""))</f>
        <v>40</v>
      </c>
      <c r="BI32" s="1576"/>
      <c r="BJ32" s="1572"/>
      <c r="BK32" s="1573"/>
      <c r="BL32" s="1573"/>
      <c r="BM32" s="1573"/>
      <c r="BN32" s="1574"/>
    </row>
    <row r="33" spans="2:66" ht="20.25" customHeight="1" x14ac:dyDescent="0.4">
      <c r="B33" s="1546">
        <f>B31+1</f>
        <v>9</v>
      </c>
      <c r="C33" s="1564"/>
      <c r="D33" s="1582"/>
      <c r="E33" s="1583"/>
      <c r="F33" s="1584"/>
      <c r="G33" s="1596" t="s">
        <v>103</v>
      </c>
      <c r="H33" s="1592"/>
      <c r="I33" s="163"/>
      <c r="J33" s="164"/>
      <c r="K33" s="163"/>
      <c r="L33" s="164"/>
      <c r="M33" s="1586" t="s">
        <v>89</v>
      </c>
      <c r="N33" s="1587"/>
      <c r="O33" s="1590" t="s">
        <v>112</v>
      </c>
      <c r="P33" s="1591"/>
      <c r="Q33" s="1591"/>
      <c r="R33" s="1592"/>
      <c r="S33" s="1561" t="s">
        <v>172</v>
      </c>
      <c r="T33" s="1562"/>
      <c r="U33" s="1562"/>
      <c r="V33" s="1562"/>
      <c r="W33" s="1563"/>
      <c r="X33" s="115" t="s">
        <v>18</v>
      </c>
      <c r="Y33" s="116"/>
      <c r="Z33" s="117"/>
      <c r="AA33" s="105" t="s">
        <v>252</v>
      </c>
      <c r="AB33" s="106" t="s">
        <v>252</v>
      </c>
      <c r="AC33" s="106" t="s">
        <v>252</v>
      </c>
      <c r="AD33" s="106"/>
      <c r="AE33" s="106"/>
      <c r="AF33" s="106" t="s">
        <v>252</v>
      </c>
      <c r="AG33" s="107" t="s">
        <v>252</v>
      </c>
      <c r="AH33" s="105" t="s">
        <v>252</v>
      </c>
      <c r="AI33" s="106" t="s">
        <v>252</v>
      </c>
      <c r="AJ33" s="106" t="s">
        <v>252</v>
      </c>
      <c r="AK33" s="106"/>
      <c r="AL33" s="106"/>
      <c r="AM33" s="106" t="s">
        <v>252</v>
      </c>
      <c r="AN33" s="107" t="s">
        <v>252</v>
      </c>
      <c r="AO33" s="105" t="s">
        <v>252</v>
      </c>
      <c r="AP33" s="106" t="s">
        <v>252</v>
      </c>
      <c r="AQ33" s="106" t="s">
        <v>252</v>
      </c>
      <c r="AR33" s="106"/>
      <c r="AS33" s="106"/>
      <c r="AT33" s="106" t="s">
        <v>252</v>
      </c>
      <c r="AU33" s="107" t="s">
        <v>252</v>
      </c>
      <c r="AV33" s="105" t="s">
        <v>252</v>
      </c>
      <c r="AW33" s="106" t="s">
        <v>252</v>
      </c>
      <c r="AX33" s="106" t="s">
        <v>252</v>
      </c>
      <c r="AY33" s="106"/>
      <c r="AZ33" s="106"/>
      <c r="BA33" s="106" t="s">
        <v>252</v>
      </c>
      <c r="BB33" s="107" t="s">
        <v>252</v>
      </c>
      <c r="BC33" s="105"/>
      <c r="BD33" s="106"/>
      <c r="BE33" s="108"/>
      <c r="BF33" s="1578"/>
      <c r="BG33" s="1579"/>
      <c r="BH33" s="1580"/>
      <c r="BI33" s="1581"/>
      <c r="BJ33" s="1569"/>
      <c r="BK33" s="1570"/>
      <c r="BL33" s="1570"/>
      <c r="BM33" s="1570"/>
      <c r="BN33" s="1571"/>
    </row>
    <row r="34" spans="2:66" ht="20.25" customHeight="1" x14ac:dyDescent="0.4">
      <c r="B34" s="1547"/>
      <c r="C34" s="1565"/>
      <c r="D34" s="1585"/>
      <c r="E34" s="1583"/>
      <c r="F34" s="1584"/>
      <c r="G34" s="1597"/>
      <c r="H34" s="1595"/>
      <c r="I34" s="163"/>
      <c r="J34" s="164" t="str">
        <f>G33</f>
        <v>看護職員</v>
      </c>
      <c r="K34" s="163"/>
      <c r="L34" s="164" t="str">
        <f>M33</f>
        <v>A</v>
      </c>
      <c r="M34" s="1588"/>
      <c r="N34" s="1589"/>
      <c r="O34" s="1593"/>
      <c r="P34" s="1594"/>
      <c r="Q34" s="1594"/>
      <c r="R34" s="1595"/>
      <c r="S34" s="1561"/>
      <c r="T34" s="1562"/>
      <c r="U34" s="1562"/>
      <c r="V34" s="1562"/>
      <c r="W34" s="1563"/>
      <c r="X34" s="196" t="s">
        <v>254</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1575">
        <f>IF($BI$3="４週",SUM(AA34:BB34),IF($BI$3="暦月",SUM(AA34:BE34),""))</f>
        <v>160</v>
      </c>
      <c r="BG34" s="1576"/>
      <c r="BH34" s="1577">
        <f>IF($BI$3="４週",BF34/4,IF($BI$3="暦月",(BF34/($BI$8/7)),""))</f>
        <v>40</v>
      </c>
      <c r="BI34" s="1576"/>
      <c r="BJ34" s="1572"/>
      <c r="BK34" s="1573"/>
      <c r="BL34" s="1573"/>
      <c r="BM34" s="1573"/>
      <c r="BN34" s="1574"/>
    </row>
    <row r="35" spans="2:66" ht="20.25" customHeight="1" x14ac:dyDescent="0.4">
      <c r="B35" s="1546">
        <f>B33+1</f>
        <v>10</v>
      </c>
      <c r="C35" s="1564" t="s">
        <v>131</v>
      </c>
      <c r="D35" s="1582" t="s">
        <v>160</v>
      </c>
      <c r="E35" s="1583"/>
      <c r="F35" s="1584"/>
      <c r="G35" s="1596" t="s">
        <v>104</v>
      </c>
      <c r="H35" s="1592"/>
      <c r="I35" s="163"/>
      <c r="J35" s="164"/>
      <c r="K35" s="163"/>
      <c r="L35" s="164"/>
      <c r="M35" s="1586" t="s">
        <v>89</v>
      </c>
      <c r="N35" s="1587"/>
      <c r="O35" s="1590" t="s">
        <v>19</v>
      </c>
      <c r="P35" s="1591"/>
      <c r="Q35" s="1591"/>
      <c r="R35" s="1592"/>
      <c r="S35" s="1561" t="s">
        <v>173</v>
      </c>
      <c r="T35" s="1562"/>
      <c r="U35" s="1562"/>
      <c r="V35" s="1562"/>
      <c r="W35" s="1563"/>
      <c r="X35" s="195" t="s">
        <v>18</v>
      </c>
      <c r="Y35" s="118"/>
      <c r="Z35" s="119"/>
      <c r="AA35" s="105" t="s">
        <v>248</v>
      </c>
      <c r="AB35" s="106" t="s">
        <v>267</v>
      </c>
      <c r="AC35" s="106" t="s">
        <v>249</v>
      </c>
      <c r="AD35" s="106" t="s">
        <v>249</v>
      </c>
      <c r="AE35" s="106"/>
      <c r="AF35" s="106" t="s">
        <v>250</v>
      </c>
      <c r="AG35" s="107"/>
      <c r="AH35" s="105"/>
      <c r="AI35" s="106" t="s">
        <v>248</v>
      </c>
      <c r="AJ35" s="106" t="s">
        <v>267</v>
      </c>
      <c r="AK35" s="106" t="s">
        <v>249</v>
      </c>
      <c r="AL35" s="106" t="s">
        <v>249</v>
      </c>
      <c r="AM35" s="106"/>
      <c r="AN35" s="107" t="s">
        <v>250</v>
      </c>
      <c r="AO35" s="105" t="s">
        <v>250</v>
      </c>
      <c r="AP35" s="106"/>
      <c r="AQ35" s="106" t="s">
        <v>248</v>
      </c>
      <c r="AR35" s="106" t="s">
        <v>267</v>
      </c>
      <c r="AS35" s="106" t="s">
        <v>249</v>
      </c>
      <c r="AT35" s="106" t="s">
        <v>249</v>
      </c>
      <c r="AU35" s="107"/>
      <c r="AV35" s="105" t="s">
        <v>250</v>
      </c>
      <c r="AW35" s="106"/>
      <c r="AX35" s="106"/>
      <c r="AY35" s="106" t="s">
        <v>248</v>
      </c>
      <c r="AZ35" s="106" t="s">
        <v>267</v>
      </c>
      <c r="BA35" s="106" t="s">
        <v>249</v>
      </c>
      <c r="BB35" s="107" t="s">
        <v>249</v>
      </c>
      <c r="BC35" s="105"/>
      <c r="BD35" s="106"/>
      <c r="BE35" s="108"/>
      <c r="BF35" s="1578"/>
      <c r="BG35" s="1579"/>
      <c r="BH35" s="1580"/>
      <c r="BI35" s="1581"/>
      <c r="BJ35" s="1569"/>
      <c r="BK35" s="1570"/>
      <c r="BL35" s="1570"/>
      <c r="BM35" s="1570"/>
      <c r="BN35" s="1571"/>
    </row>
    <row r="36" spans="2:66" ht="20.25" customHeight="1" x14ac:dyDescent="0.4">
      <c r="B36" s="1547"/>
      <c r="C36" s="1565"/>
      <c r="D36" s="1585"/>
      <c r="E36" s="1583"/>
      <c r="F36" s="1584"/>
      <c r="G36" s="1597"/>
      <c r="H36" s="1595"/>
      <c r="I36" s="163"/>
      <c r="J36" s="164" t="str">
        <f>G35</f>
        <v>介護職員</v>
      </c>
      <c r="K36" s="163"/>
      <c r="L36" s="164" t="str">
        <f>M35</f>
        <v>A</v>
      </c>
      <c r="M36" s="1588"/>
      <c r="N36" s="1589"/>
      <c r="O36" s="1593"/>
      <c r="P36" s="1594"/>
      <c r="Q36" s="1594"/>
      <c r="R36" s="1595"/>
      <c r="S36" s="1561"/>
      <c r="T36" s="1562"/>
      <c r="U36" s="1562"/>
      <c r="V36" s="1562"/>
      <c r="W36" s="1563"/>
      <c r="X36" s="196" t="s">
        <v>254</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1575">
        <f>IF($BI$3="４週",SUM(AA36:BB36),IF($BI$3="暦月",SUM(AA36:BE36),""))</f>
        <v>160</v>
      </c>
      <c r="BG36" s="1576"/>
      <c r="BH36" s="1577">
        <f>IF($BI$3="４週",BF36/4,IF($BI$3="暦月",(BF36/($BI$8/7)),""))</f>
        <v>40</v>
      </c>
      <c r="BI36" s="1576"/>
      <c r="BJ36" s="1572"/>
      <c r="BK36" s="1573"/>
      <c r="BL36" s="1573"/>
      <c r="BM36" s="1573"/>
      <c r="BN36" s="1574"/>
    </row>
    <row r="37" spans="2:66" ht="20.25" customHeight="1" x14ac:dyDescent="0.4">
      <c r="B37" s="1546">
        <f>B35+1</f>
        <v>11</v>
      </c>
      <c r="C37" s="1564"/>
      <c r="D37" s="1582" t="s">
        <v>160</v>
      </c>
      <c r="E37" s="1583"/>
      <c r="F37" s="1584"/>
      <c r="G37" s="1596" t="s">
        <v>104</v>
      </c>
      <c r="H37" s="1592"/>
      <c r="I37" s="163"/>
      <c r="J37" s="164"/>
      <c r="K37" s="163"/>
      <c r="L37" s="164"/>
      <c r="M37" s="1586" t="s">
        <v>89</v>
      </c>
      <c r="N37" s="1587"/>
      <c r="O37" s="1590" t="s">
        <v>90</v>
      </c>
      <c r="P37" s="1591"/>
      <c r="Q37" s="1591"/>
      <c r="R37" s="1592"/>
      <c r="S37" s="1561" t="s">
        <v>174</v>
      </c>
      <c r="T37" s="1562"/>
      <c r="U37" s="1562"/>
      <c r="V37" s="1562"/>
      <c r="W37" s="1563"/>
      <c r="X37" s="195" t="s">
        <v>18</v>
      </c>
      <c r="Y37" s="118"/>
      <c r="Z37" s="119"/>
      <c r="AA37" s="105"/>
      <c r="AB37" s="106" t="s">
        <v>248</v>
      </c>
      <c r="AC37" s="106" t="s">
        <v>267</v>
      </c>
      <c r="AD37" s="106" t="s">
        <v>250</v>
      </c>
      <c r="AE37" s="106" t="s">
        <v>249</v>
      </c>
      <c r="AF37" s="106"/>
      <c r="AG37" s="107" t="s">
        <v>250</v>
      </c>
      <c r="AH37" s="105" t="s">
        <v>250</v>
      </c>
      <c r="AI37" s="106"/>
      <c r="AJ37" s="106" t="s">
        <v>248</v>
      </c>
      <c r="AK37" s="106" t="s">
        <v>267</v>
      </c>
      <c r="AL37" s="106" t="s">
        <v>250</v>
      </c>
      <c r="AM37" s="106" t="s">
        <v>249</v>
      </c>
      <c r="AN37" s="107"/>
      <c r="AO37" s="105" t="s">
        <v>250</v>
      </c>
      <c r="AP37" s="106" t="s">
        <v>249</v>
      </c>
      <c r="AQ37" s="106"/>
      <c r="AR37" s="106" t="s">
        <v>248</v>
      </c>
      <c r="AS37" s="106" t="s">
        <v>267</v>
      </c>
      <c r="AT37" s="106" t="s">
        <v>250</v>
      </c>
      <c r="AU37" s="107"/>
      <c r="AV37" s="105"/>
      <c r="AW37" s="106" t="s">
        <v>250</v>
      </c>
      <c r="AX37" s="106" t="s">
        <v>249</v>
      </c>
      <c r="AY37" s="106"/>
      <c r="AZ37" s="106" t="s">
        <v>248</v>
      </c>
      <c r="BA37" s="106" t="s">
        <v>267</v>
      </c>
      <c r="BB37" s="107" t="s">
        <v>250</v>
      </c>
      <c r="BC37" s="105"/>
      <c r="BD37" s="106"/>
      <c r="BE37" s="108"/>
      <c r="BF37" s="1578"/>
      <c r="BG37" s="1579"/>
      <c r="BH37" s="1580"/>
      <c r="BI37" s="1581"/>
      <c r="BJ37" s="1569"/>
      <c r="BK37" s="1570"/>
      <c r="BL37" s="1570"/>
      <c r="BM37" s="1570"/>
      <c r="BN37" s="1571"/>
    </row>
    <row r="38" spans="2:66" ht="20.25" customHeight="1" x14ac:dyDescent="0.4">
      <c r="B38" s="1547"/>
      <c r="C38" s="1565"/>
      <c r="D38" s="1585"/>
      <c r="E38" s="1583"/>
      <c r="F38" s="1584"/>
      <c r="G38" s="1597"/>
      <c r="H38" s="1595"/>
      <c r="I38" s="163"/>
      <c r="J38" s="164" t="str">
        <f>G37</f>
        <v>介護職員</v>
      </c>
      <c r="K38" s="163"/>
      <c r="L38" s="164" t="str">
        <f>M37</f>
        <v>A</v>
      </c>
      <c r="M38" s="1588"/>
      <c r="N38" s="1589"/>
      <c r="O38" s="1593"/>
      <c r="P38" s="1594"/>
      <c r="Q38" s="1594"/>
      <c r="R38" s="1595"/>
      <c r="S38" s="1561"/>
      <c r="T38" s="1562"/>
      <c r="U38" s="1562"/>
      <c r="V38" s="1562"/>
      <c r="W38" s="1563"/>
      <c r="X38" s="196" t="s">
        <v>254</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1575">
        <f>IF($BI$3="４週",SUM(AA38:BB38),IF($BI$3="暦月",SUM(AA38:BE38),""))</f>
        <v>160</v>
      </c>
      <c r="BG38" s="1576"/>
      <c r="BH38" s="1577">
        <f>IF($BI$3="４週",BF38/4,IF($BI$3="暦月",(BF38/($BI$8/7)),""))</f>
        <v>40</v>
      </c>
      <c r="BI38" s="1576"/>
      <c r="BJ38" s="1572"/>
      <c r="BK38" s="1573"/>
      <c r="BL38" s="1573"/>
      <c r="BM38" s="1573"/>
      <c r="BN38" s="1574"/>
    </row>
    <row r="39" spans="2:66" ht="20.25" customHeight="1" x14ac:dyDescent="0.4">
      <c r="B39" s="1546">
        <f>B37+1</f>
        <v>12</v>
      </c>
      <c r="C39" s="1564"/>
      <c r="D39" s="1582" t="s">
        <v>160</v>
      </c>
      <c r="E39" s="1583"/>
      <c r="F39" s="1584"/>
      <c r="G39" s="1596" t="s">
        <v>104</v>
      </c>
      <c r="H39" s="1592"/>
      <c r="I39" s="163"/>
      <c r="J39" s="164"/>
      <c r="K39" s="163"/>
      <c r="L39" s="164"/>
      <c r="M39" s="1586" t="s">
        <v>89</v>
      </c>
      <c r="N39" s="1587"/>
      <c r="O39" s="1590" t="s">
        <v>90</v>
      </c>
      <c r="P39" s="1591"/>
      <c r="Q39" s="1591"/>
      <c r="R39" s="1592"/>
      <c r="S39" s="1561" t="s">
        <v>175</v>
      </c>
      <c r="T39" s="1562"/>
      <c r="U39" s="1562"/>
      <c r="V39" s="1562"/>
      <c r="W39" s="1563"/>
      <c r="X39" s="195" t="s">
        <v>18</v>
      </c>
      <c r="Y39" s="118"/>
      <c r="Z39" s="119"/>
      <c r="AA39" s="105" t="s">
        <v>250</v>
      </c>
      <c r="AB39" s="106"/>
      <c r="AC39" s="106" t="s">
        <v>248</v>
      </c>
      <c r="AD39" s="106" t="s">
        <v>267</v>
      </c>
      <c r="AE39" s="106" t="s">
        <v>250</v>
      </c>
      <c r="AF39" s="106" t="s">
        <v>249</v>
      </c>
      <c r="AG39" s="107"/>
      <c r="AH39" s="105" t="s">
        <v>249</v>
      </c>
      <c r="AI39" s="106" t="s">
        <v>250</v>
      </c>
      <c r="AJ39" s="106"/>
      <c r="AK39" s="106" t="s">
        <v>248</v>
      </c>
      <c r="AL39" s="106" t="s">
        <v>267</v>
      </c>
      <c r="AM39" s="106" t="s">
        <v>250</v>
      </c>
      <c r="AN39" s="107"/>
      <c r="AO39" s="105" t="s">
        <v>249</v>
      </c>
      <c r="AP39" s="106" t="s">
        <v>250</v>
      </c>
      <c r="AQ39" s="106"/>
      <c r="AR39" s="106"/>
      <c r="AS39" s="106" t="s">
        <v>248</v>
      </c>
      <c r="AT39" s="106" t="s">
        <v>267</v>
      </c>
      <c r="AU39" s="107" t="s">
        <v>249</v>
      </c>
      <c r="AV39" s="105" t="s">
        <v>249</v>
      </c>
      <c r="AW39" s="106"/>
      <c r="AX39" s="106" t="s">
        <v>250</v>
      </c>
      <c r="AY39" s="106" t="s">
        <v>249</v>
      </c>
      <c r="AZ39" s="106"/>
      <c r="BA39" s="106" t="s">
        <v>248</v>
      </c>
      <c r="BB39" s="107" t="s">
        <v>267</v>
      </c>
      <c r="BC39" s="105"/>
      <c r="BD39" s="106"/>
      <c r="BE39" s="108"/>
      <c r="BF39" s="1578"/>
      <c r="BG39" s="1579"/>
      <c r="BH39" s="1580"/>
      <c r="BI39" s="1581"/>
      <c r="BJ39" s="1569"/>
      <c r="BK39" s="1570"/>
      <c r="BL39" s="1570"/>
      <c r="BM39" s="1570"/>
      <c r="BN39" s="1571"/>
    </row>
    <row r="40" spans="2:66" ht="20.25" customHeight="1" x14ac:dyDescent="0.4">
      <c r="B40" s="1547"/>
      <c r="C40" s="1565"/>
      <c r="D40" s="1585"/>
      <c r="E40" s="1583"/>
      <c r="F40" s="1584"/>
      <c r="G40" s="1597"/>
      <c r="H40" s="1595"/>
      <c r="I40" s="163"/>
      <c r="J40" s="164" t="str">
        <f>G39</f>
        <v>介護職員</v>
      </c>
      <c r="K40" s="163"/>
      <c r="L40" s="164" t="str">
        <f>M39</f>
        <v>A</v>
      </c>
      <c r="M40" s="1588"/>
      <c r="N40" s="1589"/>
      <c r="O40" s="1593"/>
      <c r="P40" s="1594"/>
      <c r="Q40" s="1594"/>
      <c r="R40" s="1595"/>
      <c r="S40" s="1561"/>
      <c r="T40" s="1562"/>
      <c r="U40" s="1562"/>
      <c r="V40" s="1562"/>
      <c r="W40" s="1563"/>
      <c r="X40" s="196" t="s">
        <v>254</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1575">
        <f>IF($BI$3="４週",SUM(AA40:BB40),IF($BI$3="暦月",SUM(AA40:BE40),""))</f>
        <v>160</v>
      </c>
      <c r="BG40" s="1576"/>
      <c r="BH40" s="1577">
        <f>IF($BI$3="４週",BF40/4,IF($BI$3="暦月",(BF40/($BI$8/7)),""))</f>
        <v>40</v>
      </c>
      <c r="BI40" s="1576"/>
      <c r="BJ40" s="1572"/>
      <c r="BK40" s="1573"/>
      <c r="BL40" s="1573"/>
      <c r="BM40" s="1573"/>
      <c r="BN40" s="1574"/>
    </row>
    <row r="41" spans="2:66" ht="20.25" customHeight="1" x14ac:dyDescent="0.4">
      <c r="B41" s="1546">
        <f>B39+1</f>
        <v>13</v>
      </c>
      <c r="C41" s="1564"/>
      <c r="D41" s="1582" t="s">
        <v>160</v>
      </c>
      <c r="E41" s="1583"/>
      <c r="F41" s="1584"/>
      <c r="G41" s="1596" t="s">
        <v>104</v>
      </c>
      <c r="H41" s="1592"/>
      <c r="I41" s="163"/>
      <c r="J41" s="164"/>
      <c r="K41" s="163"/>
      <c r="L41" s="164"/>
      <c r="M41" s="1586" t="s">
        <v>89</v>
      </c>
      <c r="N41" s="1587"/>
      <c r="O41" s="1590" t="s">
        <v>90</v>
      </c>
      <c r="P41" s="1591"/>
      <c r="Q41" s="1591"/>
      <c r="R41" s="1592"/>
      <c r="S41" s="1561" t="s">
        <v>176</v>
      </c>
      <c r="T41" s="1562"/>
      <c r="U41" s="1562"/>
      <c r="V41" s="1562"/>
      <c r="W41" s="1563"/>
      <c r="X41" s="195" t="s">
        <v>18</v>
      </c>
      <c r="Y41" s="118"/>
      <c r="Z41" s="119"/>
      <c r="AA41" s="105" t="s">
        <v>249</v>
      </c>
      <c r="AB41" s="106" t="s">
        <v>250</v>
      </c>
      <c r="AC41" s="106"/>
      <c r="AD41" s="106" t="s">
        <v>248</v>
      </c>
      <c r="AE41" s="106" t="s">
        <v>267</v>
      </c>
      <c r="AF41" s="106"/>
      <c r="AG41" s="107" t="s">
        <v>249</v>
      </c>
      <c r="AH41" s="105" t="s">
        <v>250</v>
      </c>
      <c r="AI41" s="106" t="s">
        <v>250</v>
      </c>
      <c r="AJ41" s="106" t="s">
        <v>249</v>
      </c>
      <c r="AK41" s="106"/>
      <c r="AL41" s="106" t="s">
        <v>248</v>
      </c>
      <c r="AM41" s="106" t="s">
        <v>267</v>
      </c>
      <c r="AN41" s="107"/>
      <c r="AO41" s="105" t="s">
        <v>250</v>
      </c>
      <c r="AP41" s="106"/>
      <c r="AQ41" s="106" t="s">
        <v>250</v>
      </c>
      <c r="AR41" s="106" t="s">
        <v>250</v>
      </c>
      <c r="AS41" s="106"/>
      <c r="AT41" s="106" t="s">
        <v>248</v>
      </c>
      <c r="AU41" s="107" t="s">
        <v>267</v>
      </c>
      <c r="AV41" s="105" t="s">
        <v>250</v>
      </c>
      <c r="AW41" s="106" t="s">
        <v>249</v>
      </c>
      <c r="AX41" s="106"/>
      <c r="AY41" s="106" t="s">
        <v>250</v>
      </c>
      <c r="AZ41" s="106" t="s">
        <v>315</v>
      </c>
      <c r="BA41" s="106"/>
      <c r="BB41" s="107" t="s">
        <v>248</v>
      </c>
      <c r="BC41" s="105"/>
      <c r="BD41" s="106"/>
      <c r="BE41" s="108"/>
      <c r="BF41" s="1578"/>
      <c r="BG41" s="1579"/>
      <c r="BH41" s="1580"/>
      <c r="BI41" s="1581"/>
      <c r="BJ41" s="1569"/>
      <c r="BK41" s="1570"/>
      <c r="BL41" s="1570"/>
      <c r="BM41" s="1570"/>
      <c r="BN41" s="1571"/>
    </row>
    <row r="42" spans="2:66" ht="20.25" customHeight="1" x14ac:dyDescent="0.4">
      <c r="B42" s="1547"/>
      <c r="C42" s="1565"/>
      <c r="D42" s="1585"/>
      <c r="E42" s="1583"/>
      <c r="F42" s="1584"/>
      <c r="G42" s="1597"/>
      <c r="H42" s="1595"/>
      <c r="I42" s="163"/>
      <c r="J42" s="164" t="str">
        <f>G41</f>
        <v>介護職員</v>
      </c>
      <c r="K42" s="163"/>
      <c r="L42" s="164" t="str">
        <f>M41</f>
        <v>A</v>
      </c>
      <c r="M42" s="1588"/>
      <c r="N42" s="1589"/>
      <c r="O42" s="1593"/>
      <c r="P42" s="1594"/>
      <c r="Q42" s="1594"/>
      <c r="R42" s="1595"/>
      <c r="S42" s="1561"/>
      <c r="T42" s="1562"/>
      <c r="U42" s="1562"/>
      <c r="V42" s="1562"/>
      <c r="W42" s="1563"/>
      <c r="X42" s="196" t="s">
        <v>254</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1575">
        <f>IF($BI$3="４週",SUM(AA42:BB42),IF($BI$3="暦月",SUM(AA42:BE42),""))</f>
        <v>160</v>
      </c>
      <c r="BG42" s="1576"/>
      <c r="BH42" s="1577">
        <f>IF($BI$3="４週",BF42/4,IF($BI$3="暦月",(BF42/($BI$8/7)),""))</f>
        <v>40</v>
      </c>
      <c r="BI42" s="1576"/>
      <c r="BJ42" s="1572"/>
      <c r="BK42" s="1573"/>
      <c r="BL42" s="1573"/>
      <c r="BM42" s="1573"/>
      <c r="BN42" s="1574"/>
    </row>
    <row r="43" spans="2:66" ht="20.25" customHeight="1" x14ac:dyDescent="0.4">
      <c r="B43" s="1546">
        <f>B41+1</f>
        <v>14</v>
      </c>
      <c r="C43" s="1564"/>
      <c r="D43" s="1582" t="s">
        <v>160</v>
      </c>
      <c r="E43" s="1583"/>
      <c r="F43" s="1584"/>
      <c r="G43" s="1596" t="s">
        <v>104</v>
      </c>
      <c r="H43" s="1592"/>
      <c r="I43" s="163"/>
      <c r="J43" s="164"/>
      <c r="K43" s="163"/>
      <c r="L43" s="164"/>
      <c r="M43" s="1586" t="s">
        <v>100</v>
      </c>
      <c r="N43" s="1587"/>
      <c r="O43" s="1590" t="s">
        <v>90</v>
      </c>
      <c r="P43" s="1591"/>
      <c r="Q43" s="1591"/>
      <c r="R43" s="1592"/>
      <c r="S43" s="1561" t="s">
        <v>177</v>
      </c>
      <c r="T43" s="1562"/>
      <c r="U43" s="1562"/>
      <c r="V43" s="1562"/>
      <c r="W43" s="1563"/>
      <c r="X43" s="195" t="s">
        <v>18</v>
      </c>
      <c r="Y43" s="118"/>
      <c r="Z43" s="119"/>
      <c r="AA43" s="105"/>
      <c r="AB43" s="106" t="s">
        <v>249</v>
      </c>
      <c r="AC43" s="106" t="s">
        <v>250</v>
      </c>
      <c r="AD43" s="106"/>
      <c r="AE43" s="106" t="s">
        <v>250</v>
      </c>
      <c r="AF43" s="106" t="s">
        <v>250</v>
      </c>
      <c r="AG43" s="107"/>
      <c r="AH43" s="105"/>
      <c r="AI43" s="106" t="s">
        <v>249</v>
      </c>
      <c r="AJ43" s="106" t="s">
        <v>250</v>
      </c>
      <c r="AK43" s="106" t="s">
        <v>250</v>
      </c>
      <c r="AL43" s="106"/>
      <c r="AM43" s="106"/>
      <c r="AN43" s="107" t="s">
        <v>249</v>
      </c>
      <c r="AO43" s="105"/>
      <c r="AP43" s="106"/>
      <c r="AQ43" s="106" t="s">
        <v>249</v>
      </c>
      <c r="AR43" s="106" t="s">
        <v>249</v>
      </c>
      <c r="AS43" s="106" t="s">
        <v>250</v>
      </c>
      <c r="AT43" s="106"/>
      <c r="AU43" s="107" t="s">
        <v>250</v>
      </c>
      <c r="AV43" s="105"/>
      <c r="AW43" s="106" t="s">
        <v>250</v>
      </c>
      <c r="AX43" s="106" t="s">
        <v>250</v>
      </c>
      <c r="AY43" s="106"/>
      <c r="AZ43" s="106" t="s">
        <v>250</v>
      </c>
      <c r="BA43" s="106" t="s">
        <v>249</v>
      </c>
      <c r="BB43" s="107"/>
      <c r="BC43" s="105"/>
      <c r="BD43" s="106"/>
      <c r="BE43" s="108"/>
      <c r="BF43" s="1578"/>
      <c r="BG43" s="1579"/>
      <c r="BH43" s="1580"/>
      <c r="BI43" s="1581"/>
      <c r="BJ43" s="1569"/>
      <c r="BK43" s="1570"/>
      <c r="BL43" s="1570"/>
      <c r="BM43" s="1570"/>
      <c r="BN43" s="1571"/>
    </row>
    <row r="44" spans="2:66" ht="20.25" customHeight="1" x14ac:dyDescent="0.4">
      <c r="B44" s="1547"/>
      <c r="C44" s="1565"/>
      <c r="D44" s="1585"/>
      <c r="E44" s="1583"/>
      <c r="F44" s="1584"/>
      <c r="G44" s="1597"/>
      <c r="H44" s="1595"/>
      <c r="I44" s="163"/>
      <c r="J44" s="164" t="str">
        <f>G43</f>
        <v>介護職員</v>
      </c>
      <c r="K44" s="163"/>
      <c r="L44" s="164" t="str">
        <f>M43</f>
        <v>C</v>
      </c>
      <c r="M44" s="1588"/>
      <c r="N44" s="1589"/>
      <c r="O44" s="1593"/>
      <c r="P44" s="1594"/>
      <c r="Q44" s="1594"/>
      <c r="R44" s="1595"/>
      <c r="S44" s="1561"/>
      <c r="T44" s="1562"/>
      <c r="U44" s="1562"/>
      <c r="V44" s="1562"/>
      <c r="W44" s="1563"/>
      <c r="X44" s="196" t="s">
        <v>254</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1575">
        <f>IF($BI$3="４週",SUM(AA44:BB44),IF($BI$3="暦月",SUM(AA44:BE44),""))</f>
        <v>128</v>
      </c>
      <c r="BG44" s="1576"/>
      <c r="BH44" s="1577">
        <f>IF($BI$3="４週",BF44/4,IF($BI$3="暦月",(BF44/($BI$8/7)),""))</f>
        <v>32</v>
      </c>
      <c r="BI44" s="1576"/>
      <c r="BJ44" s="1572"/>
      <c r="BK44" s="1573"/>
      <c r="BL44" s="1573"/>
      <c r="BM44" s="1573"/>
      <c r="BN44" s="1574"/>
    </row>
    <row r="45" spans="2:66" ht="20.25" customHeight="1" x14ac:dyDescent="0.4">
      <c r="B45" s="1546">
        <f>B43+1</f>
        <v>15</v>
      </c>
      <c r="C45" s="1564" t="s">
        <v>163</v>
      </c>
      <c r="D45" s="1582" t="s">
        <v>161</v>
      </c>
      <c r="E45" s="1583"/>
      <c r="F45" s="1584"/>
      <c r="G45" s="1596" t="s">
        <v>104</v>
      </c>
      <c r="H45" s="1592"/>
      <c r="I45" s="163"/>
      <c r="J45" s="164"/>
      <c r="K45" s="163"/>
      <c r="L45" s="164"/>
      <c r="M45" s="1586" t="s">
        <v>89</v>
      </c>
      <c r="N45" s="1587"/>
      <c r="O45" s="1590" t="s">
        <v>19</v>
      </c>
      <c r="P45" s="1591"/>
      <c r="Q45" s="1591"/>
      <c r="R45" s="1592"/>
      <c r="S45" s="1561" t="s">
        <v>178</v>
      </c>
      <c r="T45" s="1562"/>
      <c r="U45" s="1562"/>
      <c r="V45" s="1562"/>
      <c r="W45" s="1563"/>
      <c r="X45" s="195" t="s">
        <v>18</v>
      </c>
      <c r="Y45" s="118"/>
      <c r="Z45" s="119"/>
      <c r="AA45" s="105" t="s">
        <v>250</v>
      </c>
      <c r="AB45" s="106" t="s">
        <v>250</v>
      </c>
      <c r="AC45" s="106"/>
      <c r="AD45" s="106"/>
      <c r="AE45" s="106" t="s">
        <v>248</v>
      </c>
      <c r="AF45" s="106" t="s">
        <v>267</v>
      </c>
      <c r="AG45" s="107" t="s">
        <v>249</v>
      </c>
      <c r="AH45" s="105" t="s">
        <v>249</v>
      </c>
      <c r="AI45" s="106"/>
      <c r="AJ45" s="106" t="s">
        <v>250</v>
      </c>
      <c r="AK45" s="106" t="s">
        <v>250</v>
      </c>
      <c r="AL45" s="106"/>
      <c r="AM45" s="106" t="s">
        <v>248</v>
      </c>
      <c r="AN45" s="107" t="s">
        <v>267</v>
      </c>
      <c r="AO45" s="105" t="s">
        <v>249</v>
      </c>
      <c r="AP45" s="106" t="s">
        <v>249</v>
      </c>
      <c r="AQ45" s="106"/>
      <c r="AR45" s="106" t="s">
        <v>250</v>
      </c>
      <c r="AS45" s="106"/>
      <c r="AT45" s="106"/>
      <c r="AU45" s="107" t="s">
        <v>248</v>
      </c>
      <c r="AV45" s="105" t="s">
        <v>267</v>
      </c>
      <c r="AW45" s="106" t="s">
        <v>249</v>
      </c>
      <c r="AX45" s="106" t="s">
        <v>249</v>
      </c>
      <c r="AY45" s="106"/>
      <c r="AZ45" s="106" t="s">
        <v>249</v>
      </c>
      <c r="BA45" s="106" t="s">
        <v>250</v>
      </c>
      <c r="BB45" s="107" t="s">
        <v>250</v>
      </c>
      <c r="BC45" s="105"/>
      <c r="BD45" s="106"/>
      <c r="BE45" s="108"/>
      <c r="BF45" s="1578"/>
      <c r="BG45" s="1579"/>
      <c r="BH45" s="1580"/>
      <c r="BI45" s="1581"/>
      <c r="BJ45" s="1569"/>
      <c r="BK45" s="1570"/>
      <c r="BL45" s="1570"/>
      <c r="BM45" s="1570"/>
      <c r="BN45" s="1571"/>
    </row>
    <row r="46" spans="2:66" ht="20.25" customHeight="1" x14ac:dyDescent="0.4">
      <c r="B46" s="1547"/>
      <c r="C46" s="1565"/>
      <c r="D46" s="1585"/>
      <c r="E46" s="1583"/>
      <c r="F46" s="1584"/>
      <c r="G46" s="1597"/>
      <c r="H46" s="1595"/>
      <c r="I46" s="163"/>
      <c r="J46" s="164" t="str">
        <f>G45</f>
        <v>介護職員</v>
      </c>
      <c r="K46" s="163"/>
      <c r="L46" s="164" t="str">
        <f>M45</f>
        <v>A</v>
      </c>
      <c r="M46" s="1588"/>
      <c r="N46" s="1589"/>
      <c r="O46" s="1593"/>
      <c r="P46" s="1594"/>
      <c r="Q46" s="1594"/>
      <c r="R46" s="1595"/>
      <c r="S46" s="1561"/>
      <c r="T46" s="1562"/>
      <c r="U46" s="1562"/>
      <c r="V46" s="1562"/>
      <c r="W46" s="1563"/>
      <c r="X46" s="196" t="s">
        <v>254</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1575">
        <f>IF($BI$3="４週",SUM(AA46:BB46),IF($BI$3="暦月",SUM(AA46:BE46),""))</f>
        <v>160</v>
      </c>
      <c r="BG46" s="1576"/>
      <c r="BH46" s="1577">
        <f>IF($BI$3="４週",BF46/4,IF($BI$3="暦月",(BF46/($BI$8/7)),""))</f>
        <v>40</v>
      </c>
      <c r="BI46" s="1576"/>
      <c r="BJ46" s="1572"/>
      <c r="BK46" s="1573"/>
      <c r="BL46" s="1573"/>
      <c r="BM46" s="1573"/>
      <c r="BN46" s="1574"/>
    </row>
    <row r="47" spans="2:66" ht="20.25" customHeight="1" x14ac:dyDescent="0.4">
      <c r="B47" s="1546">
        <f>B45+1</f>
        <v>16</v>
      </c>
      <c r="C47" s="1564"/>
      <c r="D47" s="1582" t="s">
        <v>161</v>
      </c>
      <c r="E47" s="1583"/>
      <c r="F47" s="1584"/>
      <c r="G47" s="1596" t="s">
        <v>104</v>
      </c>
      <c r="H47" s="1592"/>
      <c r="I47" s="163"/>
      <c r="J47" s="164"/>
      <c r="K47" s="163"/>
      <c r="L47" s="164"/>
      <c r="M47" s="1586" t="s">
        <v>89</v>
      </c>
      <c r="N47" s="1587"/>
      <c r="O47" s="1590" t="s">
        <v>90</v>
      </c>
      <c r="P47" s="1591"/>
      <c r="Q47" s="1591"/>
      <c r="R47" s="1592"/>
      <c r="S47" s="1561" t="s">
        <v>179</v>
      </c>
      <c r="T47" s="1562"/>
      <c r="U47" s="1562"/>
      <c r="V47" s="1562"/>
      <c r="W47" s="1563"/>
      <c r="X47" s="195" t="s">
        <v>18</v>
      </c>
      <c r="Y47" s="118"/>
      <c r="Z47" s="119"/>
      <c r="AA47" s="105"/>
      <c r="AB47" s="106" t="s">
        <v>249</v>
      </c>
      <c r="AC47" s="106" t="s">
        <v>250</v>
      </c>
      <c r="AD47" s="106" t="s">
        <v>250</v>
      </c>
      <c r="AE47" s="106"/>
      <c r="AF47" s="106" t="s">
        <v>248</v>
      </c>
      <c r="AG47" s="107" t="s">
        <v>267</v>
      </c>
      <c r="AH47" s="105" t="s">
        <v>250</v>
      </c>
      <c r="AI47" s="106"/>
      <c r="AJ47" s="106" t="s">
        <v>250</v>
      </c>
      <c r="AK47" s="106" t="s">
        <v>250</v>
      </c>
      <c r="AL47" s="106"/>
      <c r="AM47" s="106"/>
      <c r="AN47" s="107" t="s">
        <v>248</v>
      </c>
      <c r="AO47" s="105" t="s">
        <v>267</v>
      </c>
      <c r="AP47" s="106" t="s">
        <v>250</v>
      </c>
      <c r="AQ47" s="106" t="s">
        <v>250</v>
      </c>
      <c r="AR47" s="106" t="s">
        <v>250</v>
      </c>
      <c r="AS47" s="106" t="s">
        <v>249</v>
      </c>
      <c r="AT47" s="106" t="s">
        <v>249</v>
      </c>
      <c r="AU47" s="107"/>
      <c r="AV47" s="105" t="s">
        <v>248</v>
      </c>
      <c r="AW47" s="106" t="s">
        <v>267</v>
      </c>
      <c r="AX47" s="106" t="s">
        <v>249</v>
      </c>
      <c r="AY47" s="106" t="s">
        <v>250</v>
      </c>
      <c r="AZ47" s="106"/>
      <c r="BA47" s="106"/>
      <c r="BB47" s="107" t="s">
        <v>249</v>
      </c>
      <c r="BC47" s="105"/>
      <c r="BD47" s="106"/>
      <c r="BE47" s="108"/>
      <c r="BF47" s="1578"/>
      <c r="BG47" s="1579"/>
      <c r="BH47" s="1580"/>
      <c r="BI47" s="1581"/>
      <c r="BJ47" s="1569"/>
      <c r="BK47" s="1570"/>
      <c r="BL47" s="1570"/>
      <c r="BM47" s="1570"/>
      <c r="BN47" s="1571"/>
    </row>
    <row r="48" spans="2:66" ht="20.25" customHeight="1" x14ac:dyDescent="0.4">
      <c r="B48" s="1547"/>
      <c r="C48" s="1565"/>
      <c r="D48" s="1585"/>
      <c r="E48" s="1583"/>
      <c r="F48" s="1584"/>
      <c r="G48" s="1597"/>
      <c r="H48" s="1595"/>
      <c r="I48" s="163"/>
      <c r="J48" s="164" t="str">
        <f>G47</f>
        <v>介護職員</v>
      </c>
      <c r="K48" s="163"/>
      <c r="L48" s="164" t="str">
        <f>M47</f>
        <v>A</v>
      </c>
      <c r="M48" s="1588"/>
      <c r="N48" s="1589"/>
      <c r="O48" s="1593"/>
      <c r="P48" s="1594"/>
      <c r="Q48" s="1594"/>
      <c r="R48" s="1595"/>
      <c r="S48" s="1561"/>
      <c r="T48" s="1562"/>
      <c r="U48" s="1562"/>
      <c r="V48" s="1562"/>
      <c r="W48" s="1563"/>
      <c r="X48" s="196" t="s">
        <v>254</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1575">
        <f>IF($BI$3="４週",SUM(AA48:BB48),IF($BI$3="暦月",SUM(AA48:BE48),""))</f>
        <v>160</v>
      </c>
      <c r="BG48" s="1576"/>
      <c r="BH48" s="1577">
        <f>IF($BI$3="４週",BF48/4,IF($BI$3="暦月",(BF48/($BI$8/7)),""))</f>
        <v>40</v>
      </c>
      <c r="BI48" s="1576"/>
      <c r="BJ48" s="1572"/>
      <c r="BK48" s="1573"/>
      <c r="BL48" s="1573"/>
      <c r="BM48" s="1573"/>
      <c r="BN48" s="1574"/>
    </row>
    <row r="49" spans="2:66" ht="20.25" customHeight="1" x14ac:dyDescent="0.4">
      <c r="B49" s="1546">
        <f>B47+1</f>
        <v>17</v>
      </c>
      <c r="C49" s="1564"/>
      <c r="D49" s="1582" t="s">
        <v>161</v>
      </c>
      <c r="E49" s="1583"/>
      <c r="F49" s="1584"/>
      <c r="G49" s="1596" t="s">
        <v>104</v>
      </c>
      <c r="H49" s="1592"/>
      <c r="I49" s="163"/>
      <c r="J49" s="164"/>
      <c r="K49" s="163"/>
      <c r="L49" s="164"/>
      <c r="M49" s="1586" t="s">
        <v>89</v>
      </c>
      <c r="N49" s="1587"/>
      <c r="O49" s="1590" t="s">
        <v>90</v>
      </c>
      <c r="P49" s="1591"/>
      <c r="Q49" s="1591"/>
      <c r="R49" s="1592"/>
      <c r="S49" s="1561" t="s">
        <v>180</v>
      </c>
      <c r="T49" s="1562"/>
      <c r="U49" s="1562"/>
      <c r="V49" s="1562"/>
      <c r="W49" s="1563"/>
      <c r="X49" s="195" t="s">
        <v>18</v>
      </c>
      <c r="Y49" s="118"/>
      <c r="Z49" s="119"/>
      <c r="AA49" s="105" t="s">
        <v>249</v>
      </c>
      <c r="AB49" s="106"/>
      <c r="AC49" s="106" t="s">
        <v>249</v>
      </c>
      <c r="AD49" s="106"/>
      <c r="AE49" s="106" t="s">
        <v>250</v>
      </c>
      <c r="AF49" s="106"/>
      <c r="AG49" s="107" t="s">
        <v>248</v>
      </c>
      <c r="AH49" s="105" t="s">
        <v>267</v>
      </c>
      <c r="AI49" s="106" t="s">
        <v>250</v>
      </c>
      <c r="AJ49" s="106" t="s">
        <v>250</v>
      </c>
      <c r="AK49" s="106" t="s">
        <v>249</v>
      </c>
      <c r="AL49" s="106" t="s">
        <v>249</v>
      </c>
      <c r="AM49" s="106"/>
      <c r="AN49" s="107" t="s">
        <v>250</v>
      </c>
      <c r="AO49" s="105" t="s">
        <v>248</v>
      </c>
      <c r="AP49" s="106" t="s">
        <v>267</v>
      </c>
      <c r="AQ49" s="106" t="s">
        <v>249</v>
      </c>
      <c r="AR49" s="106"/>
      <c r="AS49" s="106" t="s">
        <v>250</v>
      </c>
      <c r="AT49" s="106" t="s">
        <v>250</v>
      </c>
      <c r="AU49" s="107"/>
      <c r="AV49" s="105"/>
      <c r="AW49" s="106" t="s">
        <v>248</v>
      </c>
      <c r="AX49" s="106" t="s">
        <v>267</v>
      </c>
      <c r="AY49" s="106" t="s">
        <v>249</v>
      </c>
      <c r="AZ49" s="106" t="s">
        <v>250</v>
      </c>
      <c r="BA49" s="106" t="s">
        <v>250</v>
      </c>
      <c r="BB49" s="107"/>
      <c r="BC49" s="105"/>
      <c r="BD49" s="106"/>
      <c r="BE49" s="108"/>
      <c r="BF49" s="1578"/>
      <c r="BG49" s="1579"/>
      <c r="BH49" s="1580"/>
      <c r="BI49" s="1581"/>
      <c r="BJ49" s="1569"/>
      <c r="BK49" s="1570"/>
      <c r="BL49" s="1570"/>
      <c r="BM49" s="1570"/>
      <c r="BN49" s="1571"/>
    </row>
    <row r="50" spans="2:66" ht="20.25" customHeight="1" x14ac:dyDescent="0.4">
      <c r="B50" s="1547"/>
      <c r="C50" s="1565"/>
      <c r="D50" s="1585"/>
      <c r="E50" s="1583"/>
      <c r="F50" s="1584"/>
      <c r="G50" s="1597"/>
      <c r="H50" s="1595"/>
      <c r="I50" s="163"/>
      <c r="J50" s="164" t="str">
        <f>G49</f>
        <v>介護職員</v>
      </c>
      <c r="K50" s="163"/>
      <c r="L50" s="164" t="str">
        <f>M49</f>
        <v>A</v>
      </c>
      <c r="M50" s="1588"/>
      <c r="N50" s="1589"/>
      <c r="O50" s="1593"/>
      <c r="P50" s="1594"/>
      <c r="Q50" s="1594"/>
      <c r="R50" s="1595"/>
      <c r="S50" s="1561"/>
      <c r="T50" s="1562"/>
      <c r="U50" s="1562"/>
      <c r="V50" s="1562"/>
      <c r="W50" s="1563"/>
      <c r="X50" s="196" t="s">
        <v>254</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1575">
        <f>IF($BI$3="４週",SUM(AA50:BB50),IF($BI$3="暦月",SUM(AA50:BE50),""))</f>
        <v>160</v>
      </c>
      <c r="BG50" s="1576"/>
      <c r="BH50" s="1577">
        <f>IF($BI$3="４週",BF50/4,IF($BI$3="暦月",(BF50/($BI$8/7)),""))</f>
        <v>40</v>
      </c>
      <c r="BI50" s="1576"/>
      <c r="BJ50" s="1572"/>
      <c r="BK50" s="1573"/>
      <c r="BL50" s="1573"/>
      <c r="BM50" s="1573"/>
      <c r="BN50" s="1574"/>
    </row>
    <row r="51" spans="2:66" ht="20.25" customHeight="1" x14ac:dyDescent="0.4">
      <c r="B51" s="1546">
        <f>B49+1</f>
        <v>18</v>
      </c>
      <c r="C51" s="1564"/>
      <c r="D51" s="1582" t="s">
        <v>166</v>
      </c>
      <c r="E51" s="1583"/>
      <c r="F51" s="1584"/>
      <c r="G51" s="1596" t="s">
        <v>104</v>
      </c>
      <c r="H51" s="1592"/>
      <c r="I51" s="163"/>
      <c r="J51" s="164"/>
      <c r="K51" s="163"/>
      <c r="L51" s="164"/>
      <c r="M51" s="1586" t="s">
        <v>89</v>
      </c>
      <c r="N51" s="1587"/>
      <c r="O51" s="1590" t="s">
        <v>90</v>
      </c>
      <c r="P51" s="1591"/>
      <c r="Q51" s="1591"/>
      <c r="R51" s="1592"/>
      <c r="S51" s="1561" t="s">
        <v>181</v>
      </c>
      <c r="T51" s="1562"/>
      <c r="U51" s="1562"/>
      <c r="V51" s="1562"/>
      <c r="W51" s="1563"/>
      <c r="X51" s="195" t="s">
        <v>18</v>
      </c>
      <c r="Y51" s="118"/>
      <c r="Z51" s="119"/>
      <c r="AA51" s="105" t="s">
        <v>314</v>
      </c>
      <c r="AB51" s="106"/>
      <c r="AC51" s="106" t="s">
        <v>250</v>
      </c>
      <c r="AD51" s="106" t="s">
        <v>249</v>
      </c>
      <c r="AE51" s="106" t="s">
        <v>249</v>
      </c>
      <c r="AF51" s="106" t="s">
        <v>249</v>
      </c>
      <c r="AG51" s="107"/>
      <c r="AH51" s="105" t="s">
        <v>248</v>
      </c>
      <c r="AI51" s="106" t="s">
        <v>267</v>
      </c>
      <c r="AJ51" s="106" t="s">
        <v>249</v>
      </c>
      <c r="AK51" s="106"/>
      <c r="AL51" s="106" t="s">
        <v>250</v>
      </c>
      <c r="AM51" s="106" t="s">
        <v>250</v>
      </c>
      <c r="AN51" s="107"/>
      <c r="AO51" s="105"/>
      <c r="AP51" s="106" t="s">
        <v>248</v>
      </c>
      <c r="AQ51" s="106" t="s">
        <v>267</v>
      </c>
      <c r="AR51" s="106" t="s">
        <v>249</v>
      </c>
      <c r="AS51" s="106"/>
      <c r="AT51" s="106" t="s">
        <v>250</v>
      </c>
      <c r="AU51" s="107" t="s">
        <v>250</v>
      </c>
      <c r="AV51" s="105" t="s">
        <v>250</v>
      </c>
      <c r="AW51" s="106"/>
      <c r="AX51" s="106" t="s">
        <v>248</v>
      </c>
      <c r="AY51" s="106" t="s">
        <v>267</v>
      </c>
      <c r="AZ51" s="106" t="s">
        <v>249</v>
      </c>
      <c r="BA51" s="106"/>
      <c r="BB51" s="107" t="s">
        <v>250</v>
      </c>
      <c r="BC51" s="105"/>
      <c r="BD51" s="106"/>
      <c r="BE51" s="108"/>
      <c r="BF51" s="1578"/>
      <c r="BG51" s="1579"/>
      <c r="BH51" s="1580"/>
      <c r="BI51" s="1581"/>
      <c r="BJ51" s="1569"/>
      <c r="BK51" s="1570"/>
      <c r="BL51" s="1570"/>
      <c r="BM51" s="1570"/>
      <c r="BN51" s="1571"/>
    </row>
    <row r="52" spans="2:66" ht="20.25" customHeight="1" x14ac:dyDescent="0.4">
      <c r="B52" s="1547"/>
      <c r="C52" s="1565"/>
      <c r="D52" s="1585"/>
      <c r="E52" s="1583"/>
      <c r="F52" s="1584"/>
      <c r="G52" s="1597"/>
      <c r="H52" s="1595"/>
      <c r="I52" s="163"/>
      <c r="J52" s="164" t="str">
        <f>G51</f>
        <v>介護職員</v>
      </c>
      <c r="K52" s="163"/>
      <c r="L52" s="164" t="str">
        <f>M51</f>
        <v>A</v>
      </c>
      <c r="M52" s="1588"/>
      <c r="N52" s="1589"/>
      <c r="O52" s="1593"/>
      <c r="P52" s="1594"/>
      <c r="Q52" s="1594"/>
      <c r="R52" s="1595"/>
      <c r="S52" s="1561"/>
      <c r="T52" s="1562"/>
      <c r="U52" s="1562"/>
      <c r="V52" s="1562"/>
      <c r="W52" s="1563"/>
      <c r="X52" s="196" t="s">
        <v>254</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1575">
        <f>IF($BI$3="４週",SUM(AA52:BB52),IF($BI$3="暦月",SUM(AA52:BE52),""))</f>
        <v>160</v>
      </c>
      <c r="BG52" s="1576"/>
      <c r="BH52" s="1577">
        <f>IF($BI$3="４週",BF52/4,IF($BI$3="暦月",(BF52/($BI$8/7)),""))</f>
        <v>40</v>
      </c>
      <c r="BI52" s="1576"/>
      <c r="BJ52" s="1572"/>
      <c r="BK52" s="1573"/>
      <c r="BL52" s="1573"/>
      <c r="BM52" s="1573"/>
      <c r="BN52" s="1574"/>
    </row>
    <row r="53" spans="2:66" ht="20.25" customHeight="1" x14ac:dyDescent="0.4">
      <c r="B53" s="1546">
        <f>B51+1</f>
        <v>19</v>
      </c>
      <c r="C53" s="1564"/>
      <c r="D53" s="1582" t="s">
        <v>161</v>
      </c>
      <c r="E53" s="1583"/>
      <c r="F53" s="1584"/>
      <c r="G53" s="1596" t="s">
        <v>104</v>
      </c>
      <c r="H53" s="1592"/>
      <c r="I53" s="165"/>
      <c r="J53" s="166"/>
      <c r="K53" s="165"/>
      <c r="L53" s="166"/>
      <c r="M53" s="1586" t="s">
        <v>100</v>
      </c>
      <c r="N53" s="1587"/>
      <c r="O53" s="1590" t="s">
        <v>90</v>
      </c>
      <c r="P53" s="1591"/>
      <c r="Q53" s="1591"/>
      <c r="R53" s="1592"/>
      <c r="S53" s="1561" t="s">
        <v>182</v>
      </c>
      <c r="T53" s="1562"/>
      <c r="U53" s="1562"/>
      <c r="V53" s="1562"/>
      <c r="W53" s="1563"/>
      <c r="X53" s="115" t="s">
        <v>18</v>
      </c>
      <c r="Y53" s="116"/>
      <c r="Z53" s="117"/>
      <c r="AA53" s="105" t="s">
        <v>250</v>
      </c>
      <c r="AB53" s="106"/>
      <c r="AC53" s="106"/>
      <c r="AD53" s="106" t="s">
        <v>250</v>
      </c>
      <c r="AE53" s="106"/>
      <c r="AF53" s="106" t="s">
        <v>250</v>
      </c>
      <c r="AG53" s="107" t="s">
        <v>250</v>
      </c>
      <c r="AH53" s="105"/>
      <c r="AI53" s="106" t="s">
        <v>250</v>
      </c>
      <c r="AJ53" s="106"/>
      <c r="AK53" s="106"/>
      <c r="AL53" s="106" t="s">
        <v>250</v>
      </c>
      <c r="AM53" s="106" t="s">
        <v>249</v>
      </c>
      <c r="AN53" s="107" t="s">
        <v>249</v>
      </c>
      <c r="AO53" s="105" t="s">
        <v>250</v>
      </c>
      <c r="AP53" s="106"/>
      <c r="AQ53" s="106" t="s">
        <v>250</v>
      </c>
      <c r="AR53" s="106"/>
      <c r="AS53" s="106" t="s">
        <v>250</v>
      </c>
      <c r="AT53" s="106"/>
      <c r="AU53" s="107" t="s">
        <v>249</v>
      </c>
      <c r="AV53" s="105" t="s">
        <v>249</v>
      </c>
      <c r="AW53" s="106" t="s">
        <v>250</v>
      </c>
      <c r="AX53" s="106"/>
      <c r="AY53" s="106" t="s">
        <v>250</v>
      </c>
      <c r="AZ53" s="106"/>
      <c r="BA53" s="106" t="s">
        <v>249</v>
      </c>
      <c r="BB53" s="107"/>
      <c r="BC53" s="105"/>
      <c r="BD53" s="106"/>
      <c r="BE53" s="108"/>
      <c r="BF53" s="1578"/>
      <c r="BG53" s="1579"/>
      <c r="BH53" s="1580"/>
      <c r="BI53" s="1581"/>
      <c r="BJ53" s="1569"/>
      <c r="BK53" s="1570"/>
      <c r="BL53" s="1570"/>
      <c r="BM53" s="1570"/>
      <c r="BN53" s="1571"/>
    </row>
    <row r="54" spans="2:66" ht="20.25" customHeight="1" x14ac:dyDescent="0.4">
      <c r="B54" s="1547"/>
      <c r="C54" s="1565"/>
      <c r="D54" s="1585"/>
      <c r="E54" s="1583"/>
      <c r="F54" s="1584"/>
      <c r="G54" s="1597"/>
      <c r="H54" s="1595"/>
      <c r="I54" s="163"/>
      <c r="J54" s="164" t="str">
        <f>G53</f>
        <v>介護職員</v>
      </c>
      <c r="K54" s="163"/>
      <c r="L54" s="164" t="str">
        <f>M53</f>
        <v>C</v>
      </c>
      <c r="M54" s="1588"/>
      <c r="N54" s="1589"/>
      <c r="O54" s="1593"/>
      <c r="P54" s="1594"/>
      <c r="Q54" s="1594"/>
      <c r="R54" s="1595"/>
      <c r="S54" s="1561"/>
      <c r="T54" s="1562"/>
      <c r="U54" s="1562"/>
      <c r="V54" s="1562"/>
      <c r="W54" s="1563"/>
      <c r="X54" s="196" t="s">
        <v>254</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1575">
        <f>IF($BI$3="４週",SUM(AA54:BB54),IF($BI$3="暦月",SUM(AA54:BE54),""))</f>
        <v>128</v>
      </c>
      <c r="BG54" s="1576"/>
      <c r="BH54" s="1577">
        <f>IF($BI$3="４週",BF54/4,IF($BI$3="暦月",(BF54/($BI$8/7)),""))</f>
        <v>32</v>
      </c>
      <c r="BI54" s="1576"/>
      <c r="BJ54" s="1572"/>
      <c r="BK54" s="1573"/>
      <c r="BL54" s="1573"/>
      <c r="BM54" s="1573"/>
      <c r="BN54" s="1574"/>
    </row>
    <row r="55" spans="2:66" ht="20.25" customHeight="1" x14ac:dyDescent="0.4">
      <c r="B55" s="1546">
        <f>B53+1</f>
        <v>20</v>
      </c>
      <c r="C55" s="1564" t="s">
        <v>131</v>
      </c>
      <c r="D55" s="1582" t="s">
        <v>164</v>
      </c>
      <c r="E55" s="1583"/>
      <c r="F55" s="1584"/>
      <c r="G55" s="1596" t="s">
        <v>104</v>
      </c>
      <c r="H55" s="1592"/>
      <c r="I55" s="165"/>
      <c r="J55" s="166"/>
      <c r="K55" s="165"/>
      <c r="L55" s="166"/>
      <c r="M55" s="1586" t="s">
        <v>89</v>
      </c>
      <c r="N55" s="1587"/>
      <c r="O55" s="1590" t="s">
        <v>19</v>
      </c>
      <c r="P55" s="1591"/>
      <c r="Q55" s="1591"/>
      <c r="R55" s="1592"/>
      <c r="S55" s="1561" t="s">
        <v>183</v>
      </c>
      <c r="T55" s="1562"/>
      <c r="U55" s="1562"/>
      <c r="V55" s="1562"/>
      <c r="W55" s="1563"/>
      <c r="X55" s="115" t="s">
        <v>18</v>
      </c>
      <c r="Y55" s="116"/>
      <c r="Z55" s="117"/>
      <c r="AA55" s="105" t="s">
        <v>248</v>
      </c>
      <c r="AB55" s="106" t="s">
        <v>267</v>
      </c>
      <c r="AC55" s="106" t="s">
        <v>249</v>
      </c>
      <c r="AD55" s="106" t="s">
        <v>249</v>
      </c>
      <c r="AE55" s="106"/>
      <c r="AF55" s="106" t="s">
        <v>250</v>
      </c>
      <c r="AG55" s="107"/>
      <c r="AH55" s="105"/>
      <c r="AI55" s="106" t="s">
        <v>248</v>
      </c>
      <c r="AJ55" s="106" t="s">
        <v>267</v>
      </c>
      <c r="AK55" s="106" t="s">
        <v>249</v>
      </c>
      <c r="AL55" s="106" t="s">
        <v>249</v>
      </c>
      <c r="AM55" s="106"/>
      <c r="AN55" s="107" t="s">
        <v>250</v>
      </c>
      <c r="AO55" s="105" t="s">
        <v>250</v>
      </c>
      <c r="AP55" s="106"/>
      <c r="AQ55" s="106" t="s">
        <v>248</v>
      </c>
      <c r="AR55" s="106" t="s">
        <v>267</v>
      </c>
      <c r="AS55" s="106" t="s">
        <v>249</v>
      </c>
      <c r="AT55" s="106" t="s">
        <v>249</v>
      </c>
      <c r="AU55" s="107"/>
      <c r="AV55" s="105" t="s">
        <v>250</v>
      </c>
      <c r="AW55" s="106"/>
      <c r="AX55" s="106"/>
      <c r="AY55" s="106" t="s">
        <v>248</v>
      </c>
      <c r="AZ55" s="106" t="s">
        <v>267</v>
      </c>
      <c r="BA55" s="106" t="s">
        <v>249</v>
      </c>
      <c r="BB55" s="107" t="s">
        <v>249</v>
      </c>
      <c r="BC55" s="105"/>
      <c r="BD55" s="106"/>
      <c r="BE55" s="108"/>
      <c r="BF55" s="1578"/>
      <c r="BG55" s="1579"/>
      <c r="BH55" s="1580"/>
      <c r="BI55" s="1581"/>
      <c r="BJ55" s="1569"/>
      <c r="BK55" s="1570"/>
      <c r="BL55" s="1570"/>
      <c r="BM55" s="1570"/>
      <c r="BN55" s="1571"/>
    </row>
    <row r="56" spans="2:66" ht="20.25" customHeight="1" x14ac:dyDescent="0.4">
      <c r="B56" s="1547"/>
      <c r="C56" s="1565"/>
      <c r="D56" s="1585"/>
      <c r="E56" s="1583"/>
      <c r="F56" s="1584"/>
      <c r="G56" s="1597"/>
      <c r="H56" s="1595"/>
      <c r="I56" s="163"/>
      <c r="J56" s="164" t="str">
        <f>G55</f>
        <v>介護職員</v>
      </c>
      <c r="K56" s="163"/>
      <c r="L56" s="164" t="str">
        <f>M55</f>
        <v>A</v>
      </c>
      <c r="M56" s="1588"/>
      <c r="N56" s="1589"/>
      <c r="O56" s="1593"/>
      <c r="P56" s="1594"/>
      <c r="Q56" s="1594"/>
      <c r="R56" s="1595"/>
      <c r="S56" s="1561"/>
      <c r="T56" s="1562"/>
      <c r="U56" s="1562"/>
      <c r="V56" s="1562"/>
      <c r="W56" s="1563"/>
      <c r="X56" s="196" t="s">
        <v>254</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1575">
        <f>IF($BI$3="４週",SUM(AA56:BB56),IF($BI$3="暦月",SUM(AA56:BE56),""))</f>
        <v>160</v>
      </c>
      <c r="BG56" s="1576"/>
      <c r="BH56" s="1577">
        <f>IF($BI$3="４週",BF56/4,IF($BI$3="暦月",(BF56/($BI$8/7)),""))</f>
        <v>40</v>
      </c>
      <c r="BI56" s="1576"/>
      <c r="BJ56" s="1572"/>
      <c r="BK56" s="1573"/>
      <c r="BL56" s="1573"/>
      <c r="BM56" s="1573"/>
      <c r="BN56" s="1574"/>
    </row>
    <row r="57" spans="2:66" ht="20.25" customHeight="1" x14ac:dyDescent="0.4">
      <c r="B57" s="1546">
        <f>B55+1</f>
        <v>21</v>
      </c>
      <c r="C57" s="1564"/>
      <c r="D57" s="1582" t="s">
        <v>164</v>
      </c>
      <c r="E57" s="1583"/>
      <c r="F57" s="1584"/>
      <c r="G57" s="1596" t="s">
        <v>104</v>
      </c>
      <c r="H57" s="1592"/>
      <c r="I57" s="163"/>
      <c r="J57" s="164"/>
      <c r="K57" s="163"/>
      <c r="L57" s="164"/>
      <c r="M57" s="1586" t="s">
        <v>89</v>
      </c>
      <c r="N57" s="1587"/>
      <c r="O57" s="1590" t="s">
        <v>90</v>
      </c>
      <c r="P57" s="1591"/>
      <c r="Q57" s="1591"/>
      <c r="R57" s="1592"/>
      <c r="S57" s="1561" t="s">
        <v>184</v>
      </c>
      <c r="T57" s="1562"/>
      <c r="U57" s="1562"/>
      <c r="V57" s="1562"/>
      <c r="W57" s="1563"/>
      <c r="X57" s="195" t="s">
        <v>18</v>
      </c>
      <c r="Y57" s="118"/>
      <c r="Z57" s="119"/>
      <c r="AA57" s="105"/>
      <c r="AB57" s="106" t="s">
        <v>248</v>
      </c>
      <c r="AC57" s="106" t="s">
        <v>267</v>
      </c>
      <c r="AD57" s="106" t="s">
        <v>250</v>
      </c>
      <c r="AE57" s="106" t="s">
        <v>249</v>
      </c>
      <c r="AF57" s="106"/>
      <c r="AG57" s="107" t="s">
        <v>250</v>
      </c>
      <c r="AH57" s="105" t="s">
        <v>250</v>
      </c>
      <c r="AI57" s="106"/>
      <c r="AJ57" s="106" t="s">
        <v>248</v>
      </c>
      <c r="AK57" s="106" t="s">
        <v>267</v>
      </c>
      <c r="AL57" s="106" t="s">
        <v>250</v>
      </c>
      <c r="AM57" s="106" t="s">
        <v>249</v>
      </c>
      <c r="AN57" s="107"/>
      <c r="AO57" s="105" t="s">
        <v>250</v>
      </c>
      <c r="AP57" s="106" t="s">
        <v>249</v>
      </c>
      <c r="AQ57" s="106"/>
      <c r="AR57" s="106" t="s">
        <v>248</v>
      </c>
      <c r="AS57" s="106" t="s">
        <v>267</v>
      </c>
      <c r="AT57" s="106" t="s">
        <v>250</v>
      </c>
      <c r="AU57" s="107"/>
      <c r="AV57" s="105"/>
      <c r="AW57" s="106" t="s">
        <v>250</v>
      </c>
      <c r="AX57" s="106" t="s">
        <v>249</v>
      </c>
      <c r="AY57" s="106"/>
      <c r="AZ57" s="106" t="s">
        <v>248</v>
      </c>
      <c r="BA57" s="106" t="s">
        <v>267</v>
      </c>
      <c r="BB57" s="107" t="s">
        <v>250</v>
      </c>
      <c r="BC57" s="105"/>
      <c r="BD57" s="106"/>
      <c r="BE57" s="108"/>
      <c r="BF57" s="1578"/>
      <c r="BG57" s="1579"/>
      <c r="BH57" s="1580"/>
      <c r="BI57" s="1581"/>
      <c r="BJ57" s="1569"/>
      <c r="BK57" s="1570"/>
      <c r="BL57" s="1570"/>
      <c r="BM57" s="1570"/>
      <c r="BN57" s="1571"/>
    </row>
    <row r="58" spans="2:66" ht="20.25" customHeight="1" x14ac:dyDescent="0.4">
      <c r="B58" s="1547"/>
      <c r="C58" s="1565"/>
      <c r="D58" s="1585"/>
      <c r="E58" s="1583"/>
      <c r="F58" s="1584"/>
      <c r="G58" s="1597"/>
      <c r="H58" s="1595"/>
      <c r="I58" s="163"/>
      <c r="J58" s="164" t="str">
        <f>G57</f>
        <v>介護職員</v>
      </c>
      <c r="K58" s="163"/>
      <c r="L58" s="164" t="str">
        <f>M57</f>
        <v>A</v>
      </c>
      <c r="M58" s="1588"/>
      <c r="N58" s="1589"/>
      <c r="O58" s="1593"/>
      <c r="P58" s="1594"/>
      <c r="Q58" s="1594"/>
      <c r="R58" s="1595"/>
      <c r="S58" s="1561"/>
      <c r="T58" s="1562"/>
      <c r="U58" s="1562"/>
      <c r="V58" s="1562"/>
      <c r="W58" s="1563"/>
      <c r="X58" s="196" t="s">
        <v>254</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1575">
        <f>IF($BI$3="４週",SUM(AA58:BB58),IF($BI$3="暦月",SUM(AA58:BE58),""))</f>
        <v>160</v>
      </c>
      <c r="BG58" s="1576"/>
      <c r="BH58" s="1577">
        <f>IF($BI$3="４週",BF58/4,IF($BI$3="暦月",(BF58/($BI$8/7)),""))</f>
        <v>40</v>
      </c>
      <c r="BI58" s="1576"/>
      <c r="BJ58" s="1572"/>
      <c r="BK58" s="1573"/>
      <c r="BL58" s="1573"/>
      <c r="BM58" s="1573"/>
      <c r="BN58" s="1574"/>
    </row>
    <row r="59" spans="2:66" ht="20.25" customHeight="1" x14ac:dyDescent="0.4">
      <c r="B59" s="1546">
        <f>B57+1</f>
        <v>22</v>
      </c>
      <c r="C59" s="1564"/>
      <c r="D59" s="1582" t="s">
        <v>164</v>
      </c>
      <c r="E59" s="1583"/>
      <c r="F59" s="1584"/>
      <c r="G59" s="1596" t="s">
        <v>104</v>
      </c>
      <c r="H59" s="1592"/>
      <c r="I59" s="163"/>
      <c r="J59" s="164"/>
      <c r="K59" s="163"/>
      <c r="L59" s="164"/>
      <c r="M59" s="1586" t="s">
        <v>89</v>
      </c>
      <c r="N59" s="1587"/>
      <c r="O59" s="1590" t="s">
        <v>90</v>
      </c>
      <c r="P59" s="1591"/>
      <c r="Q59" s="1591"/>
      <c r="R59" s="1592"/>
      <c r="S59" s="1561" t="s">
        <v>185</v>
      </c>
      <c r="T59" s="1562"/>
      <c r="U59" s="1562"/>
      <c r="V59" s="1562"/>
      <c r="W59" s="1563"/>
      <c r="X59" s="195" t="s">
        <v>18</v>
      </c>
      <c r="Y59" s="118"/>
      <c r="Z59" s="119"/>
      <c r="AA59" s="105" t="s">
        <v>250</v>
      </c>
      <c r="AB59" s="106"/>
      <c r="AC59" s="106" t="s">
        <v>248</v>
      </c>
      <c r="AD59" s="106" t="s">
        <v>267</v>
      </c>
      <c r="AE59" s="106" t="s">
        <v>250</v>
      </c>
      <c r="AF59" s="106" t="s">
        <v>249</v>
      </c>
      <c r="AG59" s="107"/>
      <c r="AH59" s="105" t="s">
        <v>249</v>
      </c>
      <c r="AI59" s="106" t="s">
        <v>250</v>
      </c>
      <c r="AJ59" s="106"/>
      <c r="AK59" s="106" t="s">
        <v>248</v>
      </c>
      <c r="AL59" s="106" t="s">
        <v>267</v>
      </c>
      <c r="AM59" s="106" t="s">
        <v>250</v>
      </c>
      <c r="AN59" s="107"/>
      <c r="AO59" s="105" t="s">
        <v>249</v>
      </c>
      <c r="AP59" s="106" t="s">
        <v>250</v>
      </c>
      <c r="AQ59" s="106"/>
      <c r="AR59" s="106"/>
      <c r="AS59" s="106" t="s">
        <v>248</v>
      </c>
      <c r="AT59" s="106" t="s">
        <v>267</v>
      </c>
      <c r="AU59" s="107" t="s">
        <v>249</v>
      </c>
      <c r="AV59" s="105" t="s">
        <v>249</v>
      </c>
      <c r="AW59" s="106"/>
      <c r="AX59" s="106" t="s">
        <v>250</v>
      </c>
      <c r="AY59" s="106" t="s">
        <v>249</v>
      </c>
      <c r="AZ59" s="106"/>
      <c r="BA59" s="106" t="s">
        <v>248</v>
      </c>
      <c r="BB59" s="107" t="s">
        <v>267</v>
      </c>
      <c r="BC59" s="105"/>
      <c r="BD59" s="106"/>
      <c r="BE59" s="108"/>
      <c r="BF59" s="1578"/>
      <c r="BG59" s="1579"/>
      <c r="BH59" s="1580"/>
      <c r="BI59" s="1581"/>
      <c r="BJ59" s="1569"/>
      <c r="BK59" s="1570"/>
      <c r="BL59" s="1570"/>
      <c r="BM59" s="1570"/>
      <c r="BN59" s="1571"/>
    </row>
    <row r="60" spans="2:66" ht="20.25" customHeight="1" x14ac:dyDescent="0.4">
      <c r="B60" s="1547"/>
      <c r="C60" s="1565"/>
      <c r="D60" s="1585"/>
      <c r="E60" s="1583"/>
      <c r="F60" s="1584"/>
      <c r="G60" s="1597"/>
      <c r="H60" s="1595"/>
      <c r="I60" s="163"/>
      <c r="J60" s="164" t="str">
        <f>G59</f>
        <v>介護職員</v>
      </c>
      <c r="K60" s="163"/>
      <c r="L60" s="164" t="str">
        <f>M59</f>
        <v>A</v>
      </c>
      <c r="M60" s="1588"/>
      <c r="N60" s="1589"/>
      <c r="O60" s="1593"/>
      <c r="P60" s="1594"/>
      <c r="Q60" s="1594"/>
      <c r="R60" s="1595"/>
      <c r="S60" s="1561"/>
      <c r="T60" s="1562"/>
      <c r="U60" s="1562"/>
      <c r="V60" s="1562"/>
      <c r="W60" s="1563"/>
      <c r="X60" s="196" t="s">
        <v>254</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1575">
        <f>IF($BI$3="４週",SUM(AA60:BB60),IF($BI$3="暦月",SUM(AA60:BE60),""))</f>
        <v>160</v>
      </c>
      <c r="BG60" s="1576"/>
      <c r="BH60" s="1577">
        <f>IF($BI$3="４週",BF60/4,IF($BI$3="暦月",(BF60/($BI$8/7)),""))</f>
        <v>40</v>
      </c>
      <c r="BI60" s="1576"/>
      <c r="BJ60" s="1572"/>
      <c r="BK60" s="1573"/>
      <c r="BL60" s="1573"/>
      <c r="BM60" s="1573"/>
      <c r="BN60" s="1574"/>
    </row>
    <row r="61" spans="2:66" ht="20.25" customHeight="1" x14ac:dyDescent="0.4">
      <c r="B61" s="1546">
        <f>B59+1</f>
        <v>23</v>
      </c>
      <c r="C61" s="1564"/>
      <c r="D61" s="1582" t="s">
        <v>164</v>
      </c>
      <c r="E61" s="1583"/>
      <c r="F61" s="1584"/>
      <c r="G61" s="1596" t="s">
        <v>104</v>
      </c>
      <c r="H61" s="1592"/>
      <c r="I61" s="163"/>
      <c r="J61" s="164"/>
      <c r="K61" s="163"/>
      <c r="L61" s="164"/>
      <c r="M61" s="1586" t="s">
        <v>89</v>
      </c>
      <c r="N61" s="1587"/>
      <c r="O61" s="1590" t="s">
        <v>90</v>
      </c>
      <c r="P61" s="1591"/>
      <c r="Q61" s="1591"/>
      <c r="R61" s="1592"/>
      <c r="S61" s="1561" t="s">
        <v>186</v>
      </c>
      <c r="T61" s="1562"/>
      <c r="U61" s="1562"/>
      <c r="V61" s="1562"/>
      <c r="W61" s="1563"/>
      <c r="X61" s="195" t="s">
        <v>18</v>
      </c>
      <c r="Y61" s="118"/>
      <c r="Z61" s="119"/>
      <c r="AA61" s="105" t="s">
        <v>249</v>
      </c>
      <c r="AB61" s="106" t="s">
        <v>250</v>
      </c>
      <c r="AC61" s="106"/>
      <c r="AD61" s="106" t="s">
        <v>248</v>
      </c>
      <c r="AE61" s="106" t="s">
        <v>267</v>
      </c>
      <c r="AF61" s="106"/>
      <c r="AG61" s="107" t="s">
        <v>249</v>
      </c>
      <c r="AH61" s="105" t="s">
        <v>250</v>
      </c>
      <c r="AI61" s="106" t="s">
        <v>250</v>
      </c>
      <c r="AJ61" s="106" t="s">
        <v>249</v>
      </c>
      <c r="AK61" s="106"/>
      <c r="AL61" s="106" t="s">
        <v>248</v>
      </c>
      <c r="AM61" s="106" t="s">
        <v>267</v>
      </c>
      <c r="AN61" s="107"/>
      <c r="AO61" s="105" t="s">
        <v>250</v>
      </c>
      <c r="AP61" s="106"/>
      <c r="AQ61" s="106" t="s">
        <v>250</v>
      </c>
      <c r="AR61" s="106" t="s">
        <v>250</v>
      </c>
      <c r="AS61" s="106"/>
      <c r="AT61" s="106" t="s">
        <v>248</v>
      </c>
      <c r="AU61" s="107" t="s">
        <v>267</v>
      </c>
      <c r="AV61" s="105" t="s">
        <v>250</v>
      </c>
      <c r="AW61" s="106" t="s">
        <v>249</v>
      </c>
      <c r="AX61" s="106"/>
      <c r="AY61" s="106" t="s">
        <v>250</v>
      </c>
      <c r="AZ61" s="106" t="s">
        <v>315</v>
      </c>
      <c r="BA61" s="106"/>
      <c r="BB61" s="107" t="s">
        <v>248</v>
      </c>
      <c r="BC61" s="105"/>
      <c r="BD61" s="106"/>
      <c r="BE61" s="108"/>
      <c r="BF61" s="1578"/>
      <c r="BG61" s="1579"/>
      <c r="BH61" s="1580"/>
      <c r="BI61" s="1581"/>
      <c r="BJ61" s="1569"/>
      <c r="BK61" s="1570"/>
      <c r="BL61" s="1570"/>
      <c r="BM61" s="1570"/>
      <c r="BN61" s="1571"/>
    </row>
    <row r="62" spans="2:66" ht="20.25" customHeight="1" x14ac:dyDescent="0.4">
      <c r="B62" s="1547"/>
      <c r="C62" s="1565"/>
      <c r="D62" s="1585"/>
      <c r="E62" s="1583"/>
      <c r="F62" s="1584"/>
      <c r="G62" s="1597"/>
      <c r="H62" s="1595"/>
      <c r="I62" s="163"/>
      <c r="J62" s="164" t="str">
        <f>G61</f>
        <v>介護職員</v>
      </c>
      <c r="K62" s="163"/>
      <c r="L62" s="164" t="str">
        <f>M61</f>
        <v>A</v>
      </c>
      <c r="M62" s="1588"/>
      <c r="N62" s="1589"/>
      <c r="O62" s="1593"/>
      <c r="P62" s="1594"/>
      <c r="Q62" s="1594"/>
      <c r="R62" s="1595"/>
      <c r="S62" s="1561"/>
      <c r="T62" s="1562"/>
      <c r="U62" s="1562"/>
      <c r="V62" s="1562"/>
      <c r="W62" s="1563"/>
      <c r="X62" s="196" t="s">
        <v>254</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1575">
        <f>IF($BI$3="４週",SUM(AA62:BB62),IF($BI$3="暦月",SUM(AA62:BE62),""))</f>
        <v>160</v>
      </c>
      <c r="BG62" s="1576"/>
      <c r="BH62" s="1577">
        <f>IF($BI$3="４週",BF62/4,IF($BI$3="暦月",(BF62/($BI$8/7)),""))</f>
        <v>40</v>
      </c>
      <c r="BI62" s="1576"/>
      <c r="BJ62" s="1572"/>
      <c r="BK62" s="1573"/>
      <c r="BL62" s="1573"/>
      <c r="BM62" s="1573"/>
      <c r="BN62" s="1574"/>
    </row>
    <row r="63" spans="2:66" ht="20.25" customHeight="1" x14ac:dyDescent="0.4">
      <c r="B63" s="1546">
        <f>B61+1</f>
        <v>24</v>
      </c>
      <c r="C63" s="1564"/>
      <c r="D63" s="1582" t="s">
        <v>164</v>
      </c>
      <c r="E63" s="1583"/>
      <c r="F63" s="1584"/>
      <c r="G63" s="1596" t="s">
        <v>104</v>
      </c>
      <c r="H63" s="1592"/>
      <c r="I63" s="163"/>
      <c r="J63" s="164"/>
      <c r="K63" s="163"/>
      <c r="L63" s="164"/>
      <c r="M63" s="1586" t="s">
        <v>100</v>
      </c>
      <c r="N63" s="1587"/>
      <c r="O63" s="1590" t="s">
        <v>90</v>
      </c>
      <c r="P63" s="1591"/>
      <c r="Q63" s="1591"/>
      <c r="R63" s="1592"/>
      <c r="S63" s="1561" t="s">
        <v>187</v>
      </c>
      <c r="T63" s="1562"/>
      <c r="U63" s="1562"/>
      <c r="V63" s="1562"/>
      <c r="W63" s="1563"/>
      <c r="X63" s="195" t="s">
        <v>18</v>
      </c>
      <c r="Y63" s="118"/>
      <c r="Z63" s="119"/>
      <c r="AA63" s="105"/>
      <c r="AB63" s="106" t="s">
        <v>249</v>
      </c>
      <c r="AC63" s="106" t="s">
        <v>250</v>
      </c>
      <c r="AD63" s="106"/>
      <c r="AE63" s="106" t="s">
        <v>250</v>
      </c>
      <c r="AF63" s="106" t="s">
        <v>250</v>
      </c>
      <c r="AG63" s="107"/>
      <c r="AH63" s="105"/>
      <c r="AI63" s="106" t="s">
        <v>249</v>
      </c>
      <c r="AJ63" s="106" t="s">
        <v>250</v>
      </c>
      <c r="AK63" s="106" t="s">
        <v>250</v>
      </c>
      <c r="AL63" s="106"/>
      <c r="AM63" s="106"/>
      <c r="AN63" s="107" t="s">
        <v>249</v>
      </c>
      <c r="AO63" s="105"/>
      <c r="AP63" s="106"/>
      <c r="AQ63" s="106" t="s">
        <v>249</v>
      </c>
      <c r="AR63" s="106" t="s">
        <v>249</v>
      </c>
      <c r="AS63" s="106" t="s">
        <v>250</v>
      </c>
      <c r="AT63" s="106"/>
      <c r="AU63" s="107" t="s">
        <v>250</v>
      </c>
      <c r="AV63" s="105"/>
      <c r="AW63" s="106" t="s">
        <v>250</v>
      </c>
      <c r="AX63" s="106" t="s">
        <v>250</v>
      </c>
      <c r="AY63" s="106"/>
      <c r="AZ63" s="106" t="s">
        <v>250</v>
      </c>
      <c r="BA63" s="106" t="s">
        <v>249</v>
      </c>
      <c r="BB63" s="107"/>
      <c r="BC63" s="105"/>
      <c r="BD63" s="106"/>
      <c r="BE63" s="108"/>
      <c r="BF63" s="1578"/>
      <c r="BG63" s="1579"/>
      <c r="BH63" s="1580"/>
      <c r="BI63" s="1581"/>
      <c r="BJ63" s="1569"/>
      <c r="BK63" s="1570"/>
      <c r="BL63" s="1570"/>
      <c r="BM63" s="1570"/>
      <c r="BN63" s="1571"/>
    </row>
    <row r="64" spans="2:66" ht="20.25" customHeight="1" x14ac:dyDescent="0.4">
      <c r="B64" s="1547"/>
      <c r="C64" s="1565"/>
      <c r="D64" s="1585"/>
      <c r="E64" s="1583"/>
      <c r="F64" s="1584"/>
      <c r="G64" s="1597"/>
      <c r="H64" s="1595"/>
      <c r="I64" s="163"/>
      <c r="J64" s="164" t="str">
        <f>G63</f>
        <v>介護職員</v>
      </c>
      <c r="K64" s="163"/>
      <c r="L64" s="164" t="str">
        <f>M63</f>
        <v>C</v>
      </c>
      <c r="M64" s="1588"/>
      <c r="N64" s="1589"/>
      <c r="O64" s="1593"/>
      <c r="P64" s="1594"/>
      <c r="Q64" s="1594"/>
      <c r="R64" s="1595"/>
      <c r="S64" s="1561"/>
      <c r="T64" s="1562"/>
      <c r="U64" s="1562"/>
      <c r="V64" s="1562"/>
      <c r="W64" s="1563"/>
      <c r="X64" s="196" t="s">
        <v>254</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1575">
        <f>IF($BI$3="４週",SUM(AA64:BB64),IF($BI$3="暦月",SUM(AA64:BE64),""))</f>
        <v>128</v>
      </c>
      <c r="BG64" s="1576"/>
      <c r="BH64" s="1577">
        <f>IF($BI$3="４週",BF64/4,IF($BI$3="暦月",(BF64/($BI$8/7)),""))</f>
        <v>32</v>
      </c>
      <c r="BI64" s="1576"/>
      <c r="BJ64" s="1572"/>
      <c r="BK64" s="1573"/>
      <c r="BL64" s="1573"/>
      <c r="BM64" s="1573"/>
      <c r="BN64" s="1574"/>
    </row>
    <row r="65" spans="2:66" ht="20.25" customHeight="1" x14ac:dyDescent="0.4">
      <c r="B65" s="1546">
        <f>B63+1</f>
        <v>25</v>
      </c>
      <c r="C65" s="1564" t="s">
        <v>163</v>
      </c>
      <c r="D65" s="1582" t="s">
        <v>165</v>
      </c>
      <c r="E65" s="1583"/>
      <c r="F65" s="1584"/>
      <c r="G65" s="1596" t="s">
        <v>104</v>
      </c>
      <c r="H65" s="1592"/>
      <c r="I65" s="163"/>
      <c r="J65" s="164"/>
      <c r="K65" s="163"/>
      <c r="L65" s="164"/>
      <c r="M65" s="1586" t="s">
        <v>89</v>
      </c>
      <c r="N65" s="1587"/>
      <c r="O65" s="1590" t="s">
        <v>19</v>
      </c>
      <c r="P65" s="1591"/>
      <c r="Q65" s="1591"/>
      <c r="R65" s="1592"/>
      <c r="S65" s="1561" t="s">
        <v>188</v>
      </c>
      <c r="T65" s="1562"/>
      <c r="U65" s="1562"/>
      <c r="V65" s="1562"/>
      <c r="W65" s="1563"/>
      <c r="X65" s="195" t="s">
        <v>18</v>
      </c>
      <c r="Y65" s="118"/>
      <c r="Z65" s="119"/>
      <c r="AA65" s="105" t="s">
        <v>250</v>
      </c>
      <c r="AB65" s="106" t="s">
        <v>250</v>
      </c>
      <c r="AC65" s="106"/>
      <c r="AD65" s="106"/>
      <c r="AE65" s="106" t="s">
        <v>248</v>
      </c>
      <c r="AF65" s="106" t="s">
        <v>267</v>
      </c>
      <c r="AG65" s="107" t="s">
        <v>249</v>
      </c>
      <c r="AH65" s="105" t="s">
        <v>249</v>
      </c>
      <c r="AI65" s="106"/>
      <c r="AJ65" s="106" t="s">
        <v>250</v>
      </c>
      <c r="AK65" s="106" t="s">
        <v>250</v>
      </c>
      <c r="AL65" s="106"/>
      <c r="AM65" s="106" t="s">
        <v>248</v>
      </c>
      <c r="AN65" s="107" t="s">
        <v>267</v>
      </c>
      <c r="AO65" s="105" t="s">
        <v>249</v>
      </c>
      <c r="AP65" s="106" t="s">
        <v>249</v>
      </c>
      <c r="AQ65" s="106"/>
      <c r="AR65" s="106" t="s">
        <v>250</v>
      </c>
      <c r="AS65" s="106"/>
      <c r="AT65" s="106"/>
      <c r="AU65" s="107" t="s">
        <v>248</v>
      </c>
      <c r="AV65" s="105" t="s">
        <v>267</v>
      </c>
      <c r="AW65" s="106" t="s">
        <v>249</v>
      </c>
      <c r="AX65" s="106" t="s">
        <v>249</v>
      </c>
      <c r="AY65" s="106"/>
      <c r="AZ65" s="106" t="s">
        <v>249</v>
      </c>
      <c r="BA65" s="106" t="s">
        <v>250</v>
      </c>
      <c r="BB65" s="107" t="s">
        <v>250</v>
      </c>
      <c r="BC65" s="105"/>
      <c r="BD65" s="106"/>
      <c r="BE65" s="108"/>
      <c r="BF65" s="1578"/>
      <c r="BG65" s="1579"/>
      <c r="BH65" s="1580"/>
      <c r="BI65" s="1581"/>
      <c r="BJ65" s="1569"/>
      <c r="BK65" s="1570"/>
      <c r="BL65" s="1570"/>
      <c r="BM65" s="1570"/>
      <c r="BN65" s="1571"/>
    </row>
    <row r="66" spans="2:66" ht="20.25" customHeight="1" x14ac:dyDescent="0.4">
      <c r="B66" s="1547"/>
      <c r="C66" s="1565"/>
      <c r="D66" s="1585"/>
      <c r="E66" s="1583"/>
      <c r="F66" s="1584"/>
      <c r="G66" s="1597"/>
      <c r="H66" s="1595"/>
      <c r="I66" s="163"/>
      <c r="J66" s="164" t="str">
        <f>G65</f>
        <v>介護職員</v>
      </c>
      <c r="K66" s="163"/>
      <c r="L66" s="164" t="str">
        <f>M65</f>
        <v>A</v>
      </c>
      <c r="M66" s="1588"/>
      <c r="N66" s="1589"/>
      <c r="O66" s="1593"/>
      <c r="P66" s="1594"/>
      <c r="Q66" s="1594"/>
      <c r="R66" s="1595"/>
      <c r="S66" s="1561"/>
      <c r="T66" s="1562"/>
      <c r="U66" s="1562"/>
      <c r="V66" s="1562"/>
      <c r="W66" s="1563"/>
      <c r="X66" s="196" t="s">
        <v>254</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1575">
        <f>IF($BI$3="４週",SUM(AA66:BB66),IF($BI$3="暦月",SUM(AA66:BE66),""))</f>
        <v>160</v>
      </c>
      <c r="BG66" s="1576"/>
      <c r="BH66" s="1577">
        <f>IF($BI$3="４週",BF66/4,IF($BI$3="暦月",(BF66/($BI$8/7)),""))</f>
        <v>40</v>
      </c>
      <c r="BI66" s="1576"/>
      <c r="BJ66" s="1572"/>
      <c r="BK66" s="1573"/>
      <c r="BL66" s="1573"/>
      <c r="BM66" s="1573"/>
      <c r="BN66" s="1574"/>
    </row>
    <row r="67" spans="2:66" ht="20.25" customHeight="1" x14ac:dyDescent="0.4">
      <c r="B67" s="1546">
        <f>B65+1</f>
        <v>26</v>
      </c>
      <c r="C67" s="1564"/>
      <c r="D67" s="1582" t="s">
        <v>165</v>
      </c>
      <c r="E67" s="1583"/>
      <c r="F67" s="1584"/>
      <c r="G67" s="1596" t="s">
        <v>104</v>
      </c>
      <c r="H67" s="1592"/>
      <c r="I67" s="163"/>
      <c r="J67" s="164"/>
      <c r="K67" s="163"/>
      <c r="L67" s="164"/>
      <c r="M67" s="1586" t="s">
        <v>89</v>
      </c>
      <c r="N67" s="1587"/>
      <c r="O67" s="1590" t="s">
        <v>90</v>
      </c>
      <c r="P67" s="1591"/>
      <c r="Q67" s="1591"/>
      <c r="R67" s="1592"/>
      <c r="S67" s="1561" t="s">
        <v>189</v>
      </c>
      <c r="T67" s="1562"/>
      <c r="U67" s="1562"/>
      <c r="V67" s="1562"/>
      <c r="W67" s="1563"/>
      <c r="X67" s="195" t="s">
        <v>18</v>
      </c>
      <c r="Y67" s="118"/>
      <c r="Z67" s="119"/>
      <c r="AA67" s="105"/>
      <c r="AB67" s="106" t="s">
        <v>249</v>
      </c>
      <c r="AC67" s="106" t="s">
        <v>250</v>
      </c>
      <c r="AD67" s="106" t="s">
        <v>250</v>
      </c>
      <c r="AE67" s="106"/>
      <c r="AF67" s="106" t="s">
        <v>248</v>
      </c>
      <c r="AG67" s="107" t="s">
        <v>267</v>
      </c>
      <c r="AH67" s="105" t="s">
        <v>250</v>
      </c>
      <c r="AI67" s="106"/>
      <c r="AJ67" s="106" t="s">
        <v>250</v>
      </c>
      <c r="AK67" s="106" t="s">
        <v>250</v>
      </c>
      <c r="AL67" s="106"/>
      <c r="AM67" s="106"/>
      <c r="AN67" s="107" t="s">
        <v>248</v>
      </c>
      <c r="AO67" s="105" t="s">
        <v>267</v>
      </c>
      <c r="AP67" s="106" t="s">
        <v>250</v>
      </c>
      <c r="AQ67" s="106" t="s">
        <v>250</v>
      </c>
      <c r="AR67" s="106" t="s">
        <v>250</v>
      </c>
      <c r="AS67" s="106" t="s">
        <v>249</v>
      </c>
      <c r="AT67" s="106" t="s">
        <v>249</v>
      </c>
      <c r="AU67" s="107"/>
      <c r="AV67" s="105" t="s">
        <v>248</v>
      </c>
      <c r="AW67" s="106" t="s">
        <v>267</v>
      </c>
      <c r="AX67" s="106" t="s">
        <v>249</v>
      </c>
      <c r="AY67" s="106" t="s">
        <v>250</v>
      </c>
      <c r="AZ67" s="106"/>
      <c r="BA67" s="106"/>
      <c r="BB67" s="107" t="s">
        <v>249</v>
      </c>
      <c r="BC67" s="105"/>
      <c r="BD67" s="106"/>
      <c r="BE67" s="108"/>
      <c r="BF67" s="1578"/>
      <c r="BG67" s="1579"/>
      <c r="BH67" s="1580"/>
      <c r="BI67" s="1581"/>
      <c r="BJ67" s="1569"/>
      <c r="BK67" s="1570"/>
      <c r="BL67" s="1570"/>
      <c r="BM67" s="1570"/>
      <c r="BN67" s="1571"/>
    </row>
    <row r="68" spans="2:66" ht="20.25" customHeight="1" x14ac:dyDescent="0.4">
      <c r="B68" s="1547"/>
      <c r="C68" s="1565"/>
      <c r="D68" s="1585"/>
      <c r="E68" s="1583"/>
      <c r="F68" s="1584"/>
      <c r="G68" s="1597"/>
      <c r="H68" s="1595"/>
      <c r="I68" s="163"/>
      <c r="J68" s="164" t="str">
        <f>G67</f>
        <v>介護職員</v>
      </c>
      <c r="K68" s="163"/>
      <c r="L68" s="164" t="str">
        <f>M67</f>
        <v>A</v>
      </c>
      <c r="M68" s="1588"/>
      <c r="N68" s="1589"/>
      <c r="O68" s="1593"/>
      <c r="P68" s="1594"/>
      <c r="Q68" s="1594"/>
      <c r="R68" s="1595"/>
      <c r="S68" s="1561"/>
      <c r="T68" s="1562"/>
      <c r="U68" s="1562"/>
      <c r="V68" s="1562"/>
      <c r="W68" s="1563"/>
      <c r="X68" s="196" t="s">
        <v>254</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1575">
        <f>IF($BI$3="４週",SUM(AA68:BB68),IF($BI$3="暦月",SUM(AA68:BE68),""))</f>
        <v>160</v>
      </c>
      <c r="BG68" s="1576"/>
      <c r="BH68" s="1577">
        <f>IF($BI$3="４週",BF68/4,IF($BI$3="暦月",(BF68/($BI$8/7)),""))</f>
        <v>40</v>
      </c>
      <c r="BI68" s="1576"/>
      <c r="BJ68" s="1572"/>
      <c r="BK68" s="1573"/>
      <c r="BL68" s="1573"/>
      <c r="BM68" s="1573"/>
      <c r="BN68" s="1574"/>
    </row>
    <row r="69" spans="2:66" ht="20.25" customHeight="1" x14ac:dyDescent="0.4">
      <c r="B69" s="1546">
        <f>B67+1</f>
        <v>27</v>
      </c>
      <c r="C69" s="1564"/>
      <c r="D69" s="1582" t="s">
        <v>165</v>
      </c>
      <c r="E69" s="1583"/>
      <c r="F69" s="1584"/>
      <c r="G69" s="1596" t="s">
        <v>104</v>
      </c>
      <c r="H69" s="1592"/>
      <c r="I69" s="163"/>
      <c r="J69" s="164"/>
      <c r="K69" s="163"/>
      <c r="L69" s="164"/>
      <c r="M69" s="1586" t="s">
        <v>89</v>
      </c>
      <c r="N69" s="1587"/>
      <c r="O69" s="1590" t="s">
        <v>90</v>
      </c>
      <c r="P69" s="1591"/>
      <c r="Q69" s="1591"/>
      <c r="R69" s="1592"/>
      <c r="S69" s="1561" t="s">
        <v>190</v>
      </c>
      <c r="T69" s="1562"/>
      <c r="U69" s="1562"/>
      <c r="V69" s="1562"/>
      <c r="W69" s="1563"/>
      <c r="X69" s="195" t="s">
        <v>18</v>
      </c>
      <c r="Y69" s="118"/>
      <c r="Z69" s="119"/>
      <c r="AA69" s="105" t="s">
        <v>249</v>
      </c>
      <c r="AB69" s="106"/>
      <c r="AC69" s="106" t="s">
        <v>249</v>
      </c>
      <c r="AD69" s="106"/>
      <c r="AE69" s="106" t="s">
        <v>250</v>
      </c>
      <c r="AF69" s="106"/>
      <c r="AG69" s="107" t="s">
        <v>248</v>
      </c>
      <c r="AH69" s="105" t="s">
        <v>267</v>
      </c>
      <c r="AI69" s="106" t="s">
        <v>250</v>
      </c>
      <c r="AJ69" s="106" t="s">
        <v>250</v>
      </c>
      <c r="AK69" s="106" t="s">
        <v>249</v>
      </c>
      <c r="AL69" s="106" t="s">
        <v>249</v>
      </c>
      <c r="AM69" s="106"/>
      <c r="AN69" s="107" t="s">
        <v>250</v>
      </c>
      <c r="AO69" s="105" t="s">
        <v>248</v>
      </c>
      <c r="AP69" s="106" t="s">
        <v>267</v>
      </c>
      <c r="AQ69" s="106" t="s">
        <v>249</v>
      </c>
      <c r="AR69" s="106"/>
      <c r="AS69" s="106" t="s">
        <v>250</v>
      </c>
      <c r="AT69" s="106" t="s">
        <v>250</v>
      </c>
      <c r="AU69" s="107"/>
      <c r="AV69" s="105"/>
      <c r="AW69" s="106" t="s">
        <v>248</v>
      </c>
      <c r="AX69" s="106" t="s">
        <v>267</v>
      </c>
      <c r="AY69" s="106" t="s">
        <v>249</v>
      </c>
      <c r="AZ69" s="106" t="s">
        <v>250</v>
      </c>
      <c r="BA69" s="106" t="s">
        <v>250</v>
      </c>
      <c r="BB69" s="107"/>
      <c r="BC69" s="105"/>
      <c r="BD69" s="106"/>
      <c r="BE69" s="108"/>
      <c r="BF69" s="1578"/>
      <c r="BG69" s="1579"/>
      <c r="BH69" s="1580"/>
      <c r="BI69" s="1581"/>
      <c r="BJ69" s="1569"/>
      <c r="BK69" s="1570"/>
      <c r="BL69" s="1570"/>
      <c r="BM69" s="1570"/>
      <c r="BN69" s="1571"/>
    </row>
    <row r="70" spans="2:66" ht="20.25" customHeight="1" x14ac:dyDescent="0.4">
      <c r="B70" s="1547"/>
      <c r="C70" s="1565"/>
      <c r="D70" s="1585"/>
      <c r="E70" s="1583"/>
      <c r="F70" s="1584"/>
      <c r="G70" s="1597"/>
      <c r="H70" s="1595"/>
      <c r="I70" s="163"/>
      <c r="J70" s="164" t="str">
        <f>G69</f>
        <v>介護職員</v>
      </c>
      <c r="K70" s="163"/>
      <c r="L70" s="164" t="str">
        <f>M69</f>
        <v>A</v>
      </c>
      <c r="M70" s="1588"/>
      <c r="N70" s="1589"/>
      <c r="O70" s="1593"/>
      <c r="P70" s="1594"/>
      <c r="Q70" s="1594"/>
      <c r="R70" s="1595"/>
      <c r="S70" s="1561"/>
      <c r="T70" s="1562"/>
      <c r="U70" s="1562"/>
      <c r="V70" s="1562"/>
      <c r="W70" s="1563"/>
      <c r="X70" s="196" t="s">
        <v>254</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1575">
        <f>IF($BI$3="４週",SUM(AA70:BB70),IF($BI$3="暦月",SUM(AA70:BE70),""))</f>
        <v>160</v>
      </c>
      <c r="BG70" s="1576"/>
      <c r="BH70" s="1577">
        <f>IF($BI$3="４週",BF70/4,IF($BI$3="暦月",(BF70/($BI$8/7)),""))</f>
        <v>40</v>
      </c>
      <c r="BI70" s="1576"/>
      <c r="BJ70" s="1572"/>
      <c r="BK70" s="1573"/>
      <c r="BL70" s="1573"/>
      <c r="BM70" s="1573"/>
      <c r="BN70" s="1574"/>
    </row>
    <row r="71" spans="2:66" ht="20.25" customHeight="1" x14ac:dyDescent="0.4">
      <c r="B71" s="1546">
        <f>B69+1</f>
        <v>28</v>
      </c>
      <c r="C71" s="1564"/>
      <c r="D71" s="1582" t="s">
        <v>165</v>
      </c>
      <c r="E71" s="1583"/>
      <c r="F71" s="1584"/>
      <c r="G71" s="1596" t="s">
        <v>104</v>
      </c>
      <c r="H71" s="1592"/>
      <c r="I71" s="163"/>
      <c r="J71" s="164"/>
      <c r="K71" s="163"/>
      <c r="L71" s="164"/>
      <c r="M71" s="1586" t="s">
        <v>89</v>
      </c>
      <c r="N71" s="1587"/>
      <c r="O71" s="1590" t="s">
        <v>90</v>
      </c>
      <c r="P71" s="1591"/>
      <c r="Q71" s="1591"/>
      <c r="R71" s="1592"/>
      <c r="S71" s="1561" t="s">
        <v>191</v>
      </c>
      <c r="T71" s="1562"/>
      <c r="U71" s="1562"/>
      <c r="V71" s="1562"/>
      <c r="W71" s="1563"/>
      <c r="X71" s="195" t="s">
        <v>18</v>
      </c>
      <c r="Y71" s="118"/>
      <c r="Z71" s="119"/>
      <c r="AA71" s="105" t="s">
        <v>314</v>
      </c>
      <c r="AB71" s="106"/>
      <c r="AC71" s="106" t="s">
        <v>250</v>
      </c>
      <c r="AD71" s="106" t="s">
        <v>249</v>
      </c>
      <c r="AE71" s="106" t="s">
        <v>249</v>
      </c>
      <c r="AF71" s="106" t="s">
        <v>249</v>
      </c>
      <c r="AG71" s="107"/>
      <c r="AH71" s="105" t="s">
        <v>248</v>
      </c>
      <c r="AI71" s="106" t="s">
        <v>267</v>
      </c>
      <c r="AJ71" s="106" t="s">
        <v>249</v>
      </c>
      <c r="AK71" s="106"/>
      <c r="AL71" s="106" t="s">
        <v>250</v>
      </c>
      <c r="AM71" s="106" t="s">
        <v>250</v>
      </c>
      <c r="AN71" s="107"/>
      <c r="AO71" s="105"/>
      <c r="AP71" s="106" t="s">
        <v>248</v>
      </c>
      <c r="AQ71" s="106" t="s">
        <v>267</v>
      </c>
      <c r="AR71" s="106" t="s">
        <v>249</v>
      </c>
      <c r="AS71" s="106"/>
      <c r="AT71" s="106" t="s">
        <v>250</v>
      </c>
      <c r="AU71" s="107" t="s">
        <v>250</v>
      </c>
      <c r="AV71" s="105" t="s">
        <v>250</v>
      </c>
      <c r="AW71" s="106"/>
      <c r="AX71" s="106" t="s">
        <v>248</v>
      </c>
      <c r="AY71" s="106" t="s">
        <v>267</v>
      </c>
      <c r="AZ71" s="106" t="s">
        <v>249</v>
      </c>
      <c r="BA71" s="106"/>
      <c r="BB71" s="107" t="s">
        <v>250</v>
      </c>
      <c r="BC71" s="105"/>
      <c r="BD71" s="106"/>
      <c r="BE71" s="108"/>
      <c r="BF71" s="1578"/>
      <c r="BG71" s="1579"/>
      <c r="BH71" s="1580"/>
      <c r="BI71" s="1581"/>
      <c r="BJ71" s="1569"/>
      <c r="BK71" s="1570"/>
      <c r="BL71" s="1570"/>
      <c r="BM71" s="1570"/>
      <c r="BN71" s="1571"/>
    </row>
    <row r="72" spans="2:66" ht="20.25" customHeight="1" x14ac:dyDescent="0.4">
      <c r="B72" s="1547"/>
      <c r="C72" s="1565"/>
      <c r="D72" s="1585"/>
      <c r="E72" s="1583"/>
      <c r="F72" s="1584"/>
      <c r="G72" s="1597"/>
      <c r="H72" s="1595"/>
      <c r="I72" s="163"/>
      <c r="J72" s="164" t="str">
        <f>G71</f>
        <v>介護職員</v>
      </c>
      <c r="K72" s="163"/>
      <c r="L72" s="164" t="str">
        <f>M71</f>
        <v>A</v>
      </c>
      <c r="M72" s="1588"/>
      <c r="N72" s="1589"/>
      <c r="O72" s="1593"/>
      <c r="P72" s="1594"/>
      <c r="Q72" s="1594"/>
      <c r="R72" s="1595"/>
      <c r="S72" s="1561"/>
      <c r="T72" s="1562"/>
      <c r="U72" s="1562"/>
      <c r="V72" s="1562"/>
      <c r="W72" s="1563"/>
      <c r="X72" s="196" t="s">
        <v>254</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1575">
        <f>IF($BI$3="４週",SUM(AA72:BB72),IF($BI$3="暦月",SUM(AA72:BE72),""))</f>
        <v>160</v>
      </c>
      <c r="BG72" s="1576"/>
      <c r="BH72" s="1577">
        <f>IF($BI$3="４週",BF72/4,IF($BI$3="暦月",(BF72/($BI$8/7)),""))</f>
        <v>40</v>
      </c>
      <c r="BI72" s="1576"/>
      <c r="BJ72" s="1572"/>
      <c r="BK72" s="1573"/>
      <c r="BL72" s="1573"/>
      <c r="BM72" s="1573"/>
      <c r="BN72" s="1574"/>
    </row>
    <row r="73" spans="2:66" ht="20.25" customHeight="1" x14ac:dyDescent="0.4">
      <c r="B73" s="1546">
        <f>B71+1</f>
        <v>29</v>
      </c>
      <c r="C73" s="1564"/>
      <c r="D73" s="1582" t="s">
        <v>165</v>
      </c>
      <c r="E73" s="1583"/>
      <c r="F73" s="1584"/>
      <c r="G73" s="1596" t="s">
        <v>104</v>
      </c>
      <c r="H73" s="1592"/>
      <c r="I73" s="163"/>
      <c r="J73" s="164"/>
      <c r="K73" s="163"/>
      <c r="L73" s="164"/>
      <c r="M73" s="1586" t="s">
        <v>100</v>
      </c>
      <c r="N73" s="1587"/>
      <c r="O73" s="1590" t="s">
        <v>90</v>
      </c>
      <c r="P73" s="1591"/>
      <c r="Q73" s="1591"/>
      <c r="R73" s="1592"/>
      <c r="S73" s="1561" t="s">
        <v>192</v>
      </c>
      <c r="T73" s="1562"/>
      <c r="U73" s="1562"/>
      <c r="V73" s="1562"/>
      <c r="W73" s="1563"/>
      <c r="X73" s="195" t="s">
        <v>18</v>
      </c>
      <c r="Y73" s="118"/>
      <c r="Z73" s="119"/>
      <c r="AA73" s="105" t="s">
        <v>250</v>
      </c>
      <c r="AB73" s="106"/>
      <c r="AC73" s="106"/>
      <c r="AD73" s="106" t="s">
        <v>250</v>
      </c>
      <c r="AE73" s="106"/>
      <c r="AF73" s="106" t="s">
        <v>250</v>
      </c>
      <c r="AG73" s="107" t="s">
        <v>250</v>
      </c>
      <c r="AH73" s="105"/>
      <c r="AI73" s="106" t="s">
        <v>250</v>
      </c>
      <c r="AJ73" s="106"/>
      <c r="AK73" s="106"/>
      <c r="AL73" s="106" t="s">
        <v>250</v>
      </c>
      <c r="AM73" s="106" t="s">
        <v>249</v>
      </c>
      <c r="AN73" s="107" t="s">
        <v>249</v>
      </c>
      <c r="AO73" s="105" t="s">
        <v>250</v>
      </c>
      <c r="AP73" s="106"/>
      <c r="AQ73" s="106" t="s">
        <v>250</v>
      </c>
      <c r="AR73" s="106"/>
      <c r="AS73" s="106" t="s">
        <v>250</v>
      </c>
      <c r="AT73" s="106"/>
      <c r="AU73" s="107" t="s">
        <v>249</v>
      </c>
      <c r="AV73" s="105" t="s">
        <v>249</v>
      </c>
      <c r="AW73" s="106" t="s">
        <v>250</v>
      </c>
      <c r="AX73" s="106"/>
      <c r="AY73" s="106" t="s">
        <v>250</v>
      </c>
      <c r="AZ73" s="106"/>
      <c r="BA73" s="106" t="s">
        <v>249</v>
      </c>
      <c r="BB73" s="107"/>
      <c r="BC73" s="105"/>
      <c r="BD73" s="106"/>
      <c r="BE73" s="108"/>
      <c r="BF73" s="1578"/>
      <c r="BG73" s="1579"/>
      <c r="BH73" s="1580"/>
      <c r="BI73" s="1581"/>
      <c r="BJ73" s="1569"/>
      <c r="BK73" s="1570"/>
      <c r="BL73" s="1570"/>
      <c r="BM73" s="1570"/>
      <c r="BN73" s="1571"/>
    </row>
    <row r="74" spans="2:66" ht="20.25" customHeight="1" x14ac:dyDescent="0.4">
      <c r="B74" s="1547"/>
      <c r="C74" s="1565"/>
      <c r="D74" s="1585"/>
      <c r="E74" s="1583"/>
      <c r="F74" s="1584"/>
      <c r="G74" s="1604"/>
      <c r="H74" s="1605"/>
      <c r="I74" s="207"/>
      <c r="J74" s="208" t="str">
        <f>G73</f>
        <v>介護職員</v>
      </c>
      <c r="K74" s="207"/>
      <c r="L74" s="208" t="str">
        <f>M73</f>
        <v>C</v>
      </c>
      <c r="M74" s="1606"/>
      <c r="N74" s="1607"/>
      <c r="O74" s="1608"/>
      <c r="P74" s="1609"/>
      <c r="Q74" s="1609"/>
      <c r="R74" s="1605"/>
      <c r="S74" s="1561"/>
      <c r="T74" s="1562"/>
      <c r="U74" s="1562"/>
      <c r="V74" s="1562"/>
      <c r="W74" s="1563"/>
      <c r="X74" s="196" t="s">
        <v>254</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1601">
        <f>IF($BI$3="４週",SUM(AA74:BB74),IF($BI$3="暦月",SUM(AA74:BE74),""))</f>
        <v>128</v>
      </c>
      <c r="BG74" s="1602"/>
      <c r="BH74" s="1603">
        <f>IF($BI$3="４週",BF74/4,IF($BI$3="暦月",(BF74/($BI$8/7)),""))</f>
        <v>32</v>
      </c>
      <c r="BI74" s="1602"/>
      <c r="BJ74" s="1598"/>
      <c r="BK74" s="1599"/>
      <c r="BL74" s="1599"/>
      <c r="BM74" s="1599"/>
      <c r="BN74" s="1600"/>
    </row>
    <row r="75" spans="2:66" ht="20.25" customHeight="1" x14ac:dyDescent="0.4">
      <c r="B75" s="1546">
        <f>B73+1</f>
        <v>30</v>
      </c>
      <c r="C75" s="1564"/>
      <c r="D75" s="1582"/>
      <c r="E75" s="1583"/>
      <c r="F75" s="1584"/>
      <c r="G75" s="1596"/>
      <c r="H75" s="1592"/>
      <c r="I75" s="165"/>
      <c r="J75" s="166"/>
      <c r="K75" s="165"/>
      <c r="L75" s="166"/>
      <c r="M75" s="1586"/>
      <c r="N75" s="1587"/>
      <c r="O75" s="1590"/>
      <c r="P75" s="1591"/>
      <c r="Q75" s="1591"/>
      <c r="R75" s="1592"/>
      <c r="S75" s="1561"/>
      <c r="T75" s="1562"/>
      <c r="U75" s="1562"/>
      <c r="V75" s="1562"/>
      <c r="W75" s="1563"/>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1578"/>
      <c r="BG75" s="1579"/>
      <c r="BH75" s="1580"/>
      <c r="BI75" s="1581"/>
      <c r="BJ75" s="1569"/>
      <c r="BK75" s="1570"/>
      <c r="BL75" s="1570"/>
      <c r="BM75" s="1570"/>
      <c r="BN75" s="1571"/>
    </row>
    <row r="76" spans="2:66" ht="20.25" customHeight="1" thickBot="1" x14ac:dyDescent="0.45">
      <c r="B76" s="1548"/>
      <c r="C76" s="1640"/>
      <c r="D76" s="1641"/>
      <c r="E76" s="1642"/>
      <c r="F76" s="1643"/>
      <c r="G76" s="1631"/>
      <c r="H76" s="1632"/>
      <c r="I76" s="190"/>
      <c r="J76" s="191">
        <f>G76</f>
        <v>0</v>
      </c>
      <c r="K76" s="190"/>
      <c r="L76" s="191">
        <f>M76</f>
        <v>0</v>
      </c>
      <c r="M76" s="1633"/>
      <c r="N76" s="1634"/>
      <c r="O76" s="1635"/>
      <c r="P76" s="1636"/>
      <c r="Q76" s="1636"/>
      <c r="R76" s="1632"/>
      <c r="S76" s="1637"/>
      <c r="T76" s="1638"/>
      <c r="U76" s="1638"/>
      <c r="V76" s="1638"/>
      <c r="W76" s="1639"/>
      <c r="X76" s="192" t="s">
        <v>254</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1647">
        <f>IF($BI$3="４週",SUM(AA76:BB76),IF($BI$3="暦月",SUM(AA76:BE76),""))</f>
        <v>0</v>
      </c>
      <c r="BG76" s="1648"/>
      <c r="BH76" s="1649">
        <f>IF($BI$3="４週",BF76/4,IF($BI$3="暦月",(BF76/($BI$8/7)),""))</f>
        <v>0</v>
      </c>
      <c r="BI76" s="1648"/>
      <c r="BJ76" s="1644"/>
      <c r="BK76" s="1645"/>
      <c r="BL76" s="1645"/>
      <c r="BM76" s="1645"/>
      <c r="BN76" s="1646"/>
    </row>
    <row r="77" spans="2:66" ht="20.25" customHeight="1" x14ac:dyDescent="0.4">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x14ac:dyDescent="0.4">
      <c r="B78" s="49"/>
      <c r="C78" s="49"/>
      <c r="D78" s="49"/>
      <c r="E78" s="49"/>
      <c r="F78" s="49"/>
      <c r="G78" s="69"/>
      <c r="H78" s="69"/>
      <c r="I78" s="69"/>
      <c r="J78" s="69"/>
      <c r="K78" s="69"/>
      <c r="L78" s="69"/>
      <c r="M78" s="124"/>
      <c r="N78" s="125" t="s">
        <v>283</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x14ac:dyDescent="0.4">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1568"/>
      <c r="BK79" s="1568"/>
      <c r="BL79" s="1568"/>
      <c r="BM79" s="1568"/>
      <c r="BN79" s="71"/>
    </row>
    <row r="80" spans="2:66" ht="20.25" customHeight="1" x14ac:dyDescent="0.4">
      <c r="B80" s="49"/>
      <c r="C80" s="49"/>
      <c r="D80" s="49"/>
      <c r="E80" s="49"/>
      <c r="F80" s="49"/>
      <c r="G80" s="69"/>
      <c r="H80" s="69"/>
      <c r="I80" s="69"/>
      <c r="J80" s="69"/>
      <c r="K80" s="69"/>
      <c r="L80" s="69"/>
      <c r="M80" s="124"/>
      <c r="N80" s="125"/>
      <c r="O80" s="1610" t="s">
        <v>132</v>
      </c>
      <c r="P80" s="1610"/>
      <c r="Q80" s="1610" t="s">
        <v>133</v>
      </c>
      <c r="R80" s="1610"/>
      <c r="S80" s="1610"/>
      <c r="T80" s="1610"/>
      <c r="U80" s="125"/>
      <c r="V80" s="1630" t="s">
        <v>134</v>
      </c>
      <c r="W80" s="1630"/>
      <c r="X80" s="1630"/>
      <c r="Y80" s="1630"/>
      <c r="Z80" s="129"/>
      <c r="AA80" s="130" t="s">
        <v>135</v>
      </c>
      <c r="AB80" s="130"/>
      <c r="AC80" s="2"/>
      <c r="AD80" s="127"/>
      <c r="AE80" s="1610" t="s">
        <v>132</v>
      </c>
      <c r="AF80" s="1610"/>
      <c r="AG80" s="1610" t="s">
        <v>133</v>
      </c>
      <c r="AH80" s="1610"/>
      <c r="AI80" s="1610"/>
      <c r="AJ80" s="1610"/>
      <c r="AK80" s="125"/>
      <c r="AL80" s="1630" t="s">
        <v>134</v>
      </c>
      <c r="AM80" s="1630"/>
      <c r="AN80" s="1630"/>
      <c r="AO80" s="1630"/>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1567"/>
      <c r="BK80" s="1567"/>
      <c r="BL80" s="1567"/>
      <c r="BM80" s="1567"/>
      <c r="BN80" s="71"/>
    </row>
    <row r="81" spans="2:66" ht="20.25" customHeight="1" x14ac:dyDescent="0.4">
      <c r="B81" s="49"/>
      <c r="C81" s="49"/>
      <c r="D81" s="49"/>
      <c r="E81" s="49"/>
      <c r="F81" s="49"/>
      <c r="G81" s="69"/>
      <c r="H81" s="69"/>
      <c r="I81" s="69"/>
      <c r="J81" s="69"/>
      <c r="K81" s="69"/>
      <c r="L81" s="69"/>
      <c r="M81" s="124"/>
      <c r="N81" s="125"/>
      <c r="O81" s="1616"/>
      <c r="P81" s="1616"/>
      <c r="Q81" s="1616" t="s">
        <v>136</v>
      </c>
      <c r="R81" s="1616"/>
      <c r="S81" s="1616" t="s">
        <v>137</v>
      </c>
      <c r="T81" s="1616"/>
      <c r="U81" s="125"/>
      <c r="V81" s="1616" t="s">
        <v>136</v>
      </c>
      <c r="W81" s="1616"/>
      <c r="X81" s="1616" t="s">
        <v>137</v>
      </c>
      <c r="Y81" s="1616"/>
      <c r="Z81" s="129"/>
      <c r="AA81" s="130" t="s">
        <v>138</v>
      </c>
      <c r="AB81" s="130"/>
      <c r="AC81" s="2"/>
      <c r="AD81" s="127"/>
      <c r="AE81" s="1616"/>
      <c r="AF81" s="1616"/>
      <c r="AG81" s="1616" t="s">
        <v>136</v>
      </c>
      <c r="AH81" s="1616"/>
      <c r="AI81" s="1616" t="s">
        <v>137</v>
      </c>
      <c r="AJ81" s="1616"/>
      <c r="AK81" s="125"/>
      <c r="AL81" s="1616" t="s">
        <v>136</v>
      </c>
      <c r="AM81" s="1616"/>
      <c r="AN81" s="1616" t="s">
        <v>137</v>
      </c>
      <c r="AO81" s="1616"/>
      <c r="AP81" s="129"/>
      <c r="AQ81" s="130" t="s">
        <v>138</v>
      </c>
      <c r="AR81" s="130"/>
      <c r="AS81" s="127"/>
      <c r="AT81" s="127"/>
      <c r="AU81" s="131" t="s">
        <v>154</v>
      </c>
      <c r="AV81" s="131"/>
      <c r="AW81" s="131"/>
      <c r="AX81" s="131"/>
      <c r="AY81" s="129"/>
      <c r="AZ81" s="130" t="s">
        <v>155</v>
      </c>
      <c r="BA81" s="131"/>
      <c r="BB81" s="131"/>
      <c r="BC81" s="131"/>
      <c r="BD81" s="129"/>
      <c r="BE81" s="1616" t="s">
        <v>139</v>
      </c>
      <c r="BF81" s="1616"/>
      <c r="BG81" s="1616"/>
      <c r="BH81" s="1616"/>
      <c r="BI81" s="76"/>
      <c r="BJ81" s="1566"/>
      <c r="BK81" s="1566"/>
      <c r="BL81" s="1566"/>
      <c r="BM81" s="1566"/>
      <c r="BN81" s="71"/>
    </row>
    <row r="82" spans="2:66" ht="20.25" customHeight="1" x14ac:dyDescent="0.4">
      <c r="B82" s="49"/>
      <c r="C82" s="49"/>
      <c r="D82" s="49"/>
      <c r="E82" s="49"/>
      <c r="F82" s="49"/>
      <c r="G82" s="69"/>
      <c r="H82" s="69"/>
      <c r="I82" s="69"/>
      <c r="J82" s="69"/>
      <c r="K82" s="69"/>
      <c r="L82" s="69"/>
      <c r="M82" s="124"/>
      <c r="N82" s="125"/>
      <c r="O82" s="1611" t="s">
        <v>6</v>
      </c>
      <c r="P82" s="1611"/>
      <c r="Q82" s="1612">
        <f>SUMIFS($BF$17:$BF$76,$J$17:$J$76,"看護職員",$L$17:$L$76,"A")</f>
        <v>320</v>
      </c>
      <c r="R82" s="1612"/>
      <c r="S82" s="1613">
        <f>SUMIFS($BH$17:$BH$76,$J$17:$J$76,"看護職員",$L$17:$L$76,"A")</f>
        <v>80</v>
      </c>
      <c r="T82" s="1613"/>
      <c r="U82" s="139"/>
      <c r="V82" s="1622">
        <v>0</v>
      </c>
      <c r="W82" s="1622"/>
      <c r="X82" s="1622">
        <v>0</v>
      </c>
      <c r="Y82" s="1622"/>
      <c r="Z82" s="140"/>
      <c r="AA82" s="1626">
        <v>2</v>
      </c>
      <c r="AB82" s="1627"/>
      <c r="AC82" s="2"/>
      <c r="AD82" s="127"/>
      <c r="AE82" s="1611" t="s">
        <v>6</v>
      </c>
      <c r="AF82" s="1611"/>
      <c r="AG82" s="1612">
        <f>SUMIFS($BF$17:$BF$76,$J$17:$J$76,"介護職員",$L$17:$L$76,"A")</f>
        <v>2560</v>
      </c>
      <c r="AH82" s="1612"/>
      <c r="AI82" s="1613">
        <f>SUMIFS($BH$17:$BH$76,$J$17:$J$76,"介護職員",$L$17:$L$76,"A")</f>
        <v>640</v>
      </c>
      <c r="AJ82" s="1613"/>
      <c r="AK82" s="139"/>
      <c r="AL82" s="1622">
        <v>0</v>
      </c>
      <c r="AM82" s="1622"/>
      <c r="AN82" s="1622">
        <v>0</v>
      </c>
      <c r="AO82" s="1622"/>
      <c r="AP82" s="140"/>
      <c r="AQ82" s="1626">
        <v>16</v>
      </c>
      <c r="AR82" s="1627"/>
      <c r="AS82" s="127"/>
      <c r="AT82" s="127"/>
      <c r="AU82" s="1628">
        <f>Y96</f>
        <v>2.5</v>
      </c>
      <c r="AV82" s="1611"/>
      <c r="AW82" s="1611"/>
      <c r="AX82" s="1611"/>
      <c r="AY82" s="132" t="s">
        <v>153</v>
      </c>
      <c r="AZ82" s="1628">
        <f>AO96</f>
        <v>19.2</v>
      </c>
      <c r="BA82" s="1629"/>
      <c r="BB82" s="1629"/>
      <c r="BC82" s="1629"/>
      <c r="BD82" s="132" t="s">
        <v>147</v>
      </c>
      <c r="BE82" s="1618">
        <f>ROUNDDOWN(AU82+AZ82,1)</f>
        <v>21.7</v>
      </c>
      <c r="BF82" s="1618"/>
      <c r="BG82" s="1618"/>
      <c r="BH82" s="1618"/>
      <c r="BI82" s="76"/>
      <c r="BJ82" s="79"/>
      <c r="BK82" s="79"/>
      <c r="BL82" s="79"/>
      <c r="BM82" s="79"/>
      <c r="BN82" s="71"/>
    </row>
    <row r="83" spans="2:66" ht="20.25" customHeight="1" x14ac:dyDescent="0.4">
      <c r="B83" s="49"/>
      <c r="C83" s="49"/>
      <c r="D83" s="49"/>
      <c r="E83" s="49"/>
      <c r="F83" s="49"/>
      <c r="G83" s="69"/>
      <c r="H83" s="69"/>
      <c r="I83" s="69"/>
      <c r="J83" s="69"/>
      <c r="K83" s="69"/>
      <c r="L83" s="69"/>
      <c r="M83" s="124"/>
      <c r="N83" s="125"/>
      <c r="O83" s="1611" t="s">
        <v>7</v>
      </c>
      <c r="P83" s="1611"/>
      <c r="Q83" s="1612">
        <f>SUMIFS($BF$17:$BF$76,$J$17:$J$76,"看護職員",$L$17:$L$76,"B")</f>
        <v>79.999999999999986</v>
      </c>
      <c r="R83" s="1612"/>
      <c r="S83" s="1613">
        <f>SUMIFS($BH$17:$BH$76,$J$17:$J$76,"看護職員",$L$17:$L$76,"B")</f>
        <v>19.999999999999996</v>
      </c>
      <c r="T83" s="1613"/>
      <c r="U83" s="139"/>
      <c r="V83" s="1622">
        <v>80</v>
      </c>
      <c r="W83" s="1622"/>
      <c r="X83" s="1622">
        <v>20</v>
      </c>
      <c r="Y83" s="1622"/>
      <c r="Z83" s="140"/>
      <c r="AA83" s="1626">
        <v>0</v>
      </c>
      <c r="AB83" s="1627"/>
      <c r="AC83" s="2"/>
      <c r="AD83" s="127"/>
      <c r="AE83" s="1611" t="s">
        <v>7</v>
      </c>
      <c r="AF83" s="1611"/>
      <c r="AG83" s="1612">
        <f>SUMIFS($BF$17:$BF$76,$J$17:$J$76,"介護職員",$L$17:$L$76,"B")</f>
        <v>0</v>
      </c>
      <c r="AH83" s="1612"/>
      <c r="AI83" s="1613">
        <f>SUMIFS($BH$17:$BH$76,$J$17:$J$76,"介護職員",$L$17:$L$76,"B")</f>
        <v>0</v>
      </c>
      <c r="AJ83" s="1613"/>
      <c r="AK83" s="139"/>
      <c r="AL83" s="1622">
        <v>0</v>
      </c>
      <c r="AM83" s="1622"/>
      <c r="AN83" s="1622">
        <v>0</v>
      </c>
      <c r="AO83" s="1622"/>
      <c r="AP83" s="140"/>
      <c r="AQ83" s="1626">
        <v>0</v>
      </c>
      <c r="AR83" s="1627"/>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x14ac:dyDescent="0.4">
      <c r="B84" s="49"/>
      <c r="C84" s="49"/>
      <c r="D84" s="49"/>
      <c r="E84" s="49"/>
      <c r="F84" s="49"/>
      <c r="G84" s="69"/>
      <c r="H84" s="69"/>
      <c r="I84" s="69"/>
      <c r="J84" s="69"/>
      <c r="K84" s="69"/>
      <c r="L84" s="69"/>
      <c r="M84" s="124"/>
      <c r="N84" s="125"/>
      <c r="O84" s="1611" t="s">
        <v>8</v>
      </c>
      <c r="P84" s="1611"/>
      <c r="Q84" s="1612">
        <f>SUMIFS($BF$17:$BF$76,$J$17:$J$76,"看護職員",$L$17:$L$76,"C")</f>
        <v>0</v>
      </c>
      <c r="R84" s="1612"/>
      <c r="S84" s="1613">
        <f>SUMIFS($BH$17:$BH$76,$J$17:$J$76,"看護職員",$L$17:$L$76,"C")</f>
        <v>0</v>
      </c>
      <c r="T84" s="1613"/>
      <c r="U84" s="139"/>
      <c r="V84" s="1622">
        <v>0</v>
      </c>
      <c r="W84" s="1622"/>
      <c r="X84" s="1623">
        <v>0</v>
      </c>
      <c r="Y84" s="1623"/>
      <c r="Z84" s="140"/>
      <c r="AA84" s="1624" t="s">
        <v>36</v>
      </c>
      <c r="AB84" s="1625"/>
      <c r="AC84" s="2"/>
      <c r="AD84" s="127"/>
      <c r="AE84" s="1611" t="s">
        <v>8</v>
      </c>
      <c r="AF84" s="1611"/>
      <c r="AG84" s="1612">
        <f>SUMIFS($BF$17:$BF$76,$J$17:$J$76,"介護職員",$L$17:$L$76,"C")</f>
        <v>512</v>
      </c>
      <c r="AH84" s="1612"/>
      <c r="AI84" s="1613">
        <f>SUMIFS($BH$17:$BH$76,$J$17:$J$76,"介護職員",$L$17:$L$76,"C")</f>
        <v>128</v>
      </c>
      <c r="AJ84" s="1613"/>
      <c r="AK84" s="139"/>
      <c r="AL84" s="1622">
        <v>512</v>
      </c>
      <c r="AM84" s="1622"/>
      <c r="AN84" s="1623">
        <v>128</v>
      </c>
      <c r="AO84" s="1623"/>
      <c r="AP84" s="140"/>
      <c r="AQ84" s="1624" t="s">
        <v>36</v>
      </c>
      <c r="AR84" s="1625"/>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x14ac:dyDescent="0.4">
      <c r="B85" s="49"/>
      <c r="C85" s="49"/>
      <c r="D85" s="49"/>
      <c r="E85" s="49"/>
      <c r="F85" s="49"/>
      <c r="G85" s="69"/>
      <c r="H85" s="69"/>
      <c r="I85" s="69"/>
      <c r="J85" s="69"/>
      <c r="K85" s="69"/>
      <c r="L85" s="69"/>
      <c r="M85" s="124"/>
      <c r="N85" s="125"/>
      <c r="O85" s="1611" t="s">
        <v>9</v>
      </c>
      <c r="P85" s="1611"/>
      <c r="Q85" s="1612">
        <f>SUMIFS($BF$17:$BF$76,$J$17:$J$76,"看護職員",$L$17:$L$76,"D")</f>
        <v>0</v>
      </c>
      <c r="R85" s="1612"/>
      <c r="S85" s="1613">
        <f>SUMIFS($BH$17:$BH$76,$J$17:$J$76,"看護職員",$L$17:$L$76,"D")</f>
        <v>0</v>
      </c>
      <c r="T85" s="1613"/>
      <c r="U85" s="139"/>
      <c r="V85" s="1622">
        <v>0</v>
      </c>
      <c r="W85" s="1622"/>
      <c r="X85" s="1623">
        <v>0</v>
      </c>
      <c r="Y85" s="1623"/>
      <c r="Z85" s="140"/>
      <c r="AA85" s="1624" t="s">
        <v>36</v>
      </c>
      <c r="AB85" s="1625"/>
      <c r="AC85" s="2"/>
      <c r="AD85" s="127"/>
      <c r="AE85" s="1611" t="s">
        <v>9</v>
      </c>
      <c r="AF85" s="1611"/>
      <c r="AG85" s="1612">
        <f>SUMIFS($BF$17:$BF$76,$J$17:$J$76,"介護職員",$L$17:$L$76,"D")</f>
        <v>0</v>
      </c>
      <c r="AH85" s="1612"/>
      <c r="AI85" s="1613">
        <f>SUMIFS($BH$17:$BH$76,$J$17:$J$76,"介護職員",$L$17:$L$76,"D")</f>
        <v>0</v>
      </c>
      <c r="AJ85" s="1613"/>
      <c r="AK85" s="139"/>
      <c r="AL85" s="1622">
        <v>0</v>
      </c>
      <c r="AM85" s="1622"/>
      <c r="AN85" s="1623">
        <v>0</v>
      </c>
      <c r="AO85" s="1623"/>
      <c r="AP85" s="140"/>
      <c r="AQ85" s="1624" t="s">
        <v>36</v>
      </c>
      <c r="AR85" s="1625"/>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x14ac:dyDescent="0.4">
      <c r="B86" s="49"/>
      <c r="C86" s="49"/>
      <c r="D86" s="49"/>
      <c r="E86" s="49"/>
      <c r="F86" s="49"/>
      <c r="G86" s="69"/>
      <c r="H86" s="69"/>
      <c r="I86" s="69"/>
      <c r="J86" s="69"/>
      <c r="K86" s="69"/>
      <c r="L86" s="69"/>
      <c r="M86" s="124"/>
      <c r="N86" s="125"/>
      <c r="O86" s="1611" t="s">
        <v>139</v>
      </c>
      <c r="P86" s="1611"/>
      <c r="Q86" s="1612">
        <f>SUM(Q82:R85)</f>
        <v>400</v>
      </c>
      <c r="R86" s="1612"/>
      <c r="S86" s="1613">
        <f>SUM(S82:T85)</f>
        <v>100</v>
      </c>
      <c r="T86" s="1613"/>
      <c r="U86" s="139"/>
      <c r="V86" s="1612">
        <f>SUM(V82:W85)</f>
        <v>80</v>
      </c>
      <c r="W86" s="1612"/>
      <c r="X86" s="1613">
        <f>SUM(X82:Y85)</f>
        <v>20</v>
      </c>
      <c r="Y86" s="1613"/>
      <c r="Z86" s="140"/>
      <c r="AA86" s="1614">
        <f>SUM(AA82:AB83)</f>
        <v>2</v>
      </c>
      <c r="AB86" s="1615"/>
      <c r="AC86" s="2"/>
      <c r="AD86" s="127"/>
      <c r="AE86" s="1611" t="s">
        <v>139</v>
      </c>
      <c r="AF86" s="1611"/>
      <c r="AG86" s="1612">
        <f>SUM(AG82:AH85)</f>
        <v>3072</v>
      </c>
      <c r="AH86" s="1612"/>
      <c r="AI86" s="1613">
        <f>SUM(AI82:AJ85)</f>
        <v>768</v>
      </c>
      <c r="AJ86" s="1613"/>
      <c r="AK86" s="139"/>
      <c r="AL86" s="1612">
        <f>SUM(AL82:AM85)</f>
        <v>512</v>
      </c>
      <c r="AM86" s="1612"/>
      <c r="AN86" s="1613">
        <f>SUM(AN82:AO85)</f>
        <v>128</v>
      </c>
      <c r="AO86" s="1613"/>
      <c r="AP86" s="140"/>
      <c r="AQ86" s="1614">
        <f>SUM(AQ82:AR83)</f>
        <v>16</v>
      </c>
      <c r="AR86" s="1615"/>
      <c r="AS86" s="127"/>
      <c r="AT86" s="127"/>
      <c r="AU86" s="1611" t="s">
        <v>4</v>
      </c>
      <c r="AV86" s="1611"/>
      <c r="AW86" s="1611" t="s">
        <v>5</v>
      </c>
      <c r="AX86" s="1611"/>
      <c r="AY86" s="1611"/>
      <c r="AZ86" s="1611"/>
      <c r="BA86" s="127"/>
      <c r="BB86" s="127"/>
      <c r="BC86" s="127"/>
      <c r="BD86" s="127"/>
      <c r="BE86" s="127"/>
      <c r="BF86" s="127"/>
      <c r="BG86" s="127"/>
      <c r="BH86" s="128"/>
      <c r="BI86" s="76"/>
      <c r="BJ86" s="71"/>
      <c r="BK86" s="71"/>
      <c r="BL86" s="71"/>
      <c r="BM86" s="71"/>
      <c r="BN86" s="71"/>
    </row>
    <row r="87" spans="2:66" ht="20.25" customHeight="1" x14ac:dyDescent="0.4">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1611" t="s">
        <v>6</v>
      </c>
      <c r="AV87" s="1611"/>
      <c r="AW87" s="1611" t="s">
        <v>94</v>
      </c>
      <c r="AX87" s="1611"/>
      <c r="AY87" s="1611"/>
      <c r="AZ87" s="1611"/>
      <c r="BA87" s="127"/>
      <c r="BB87" s="127"/>
      <c r="BC87" s="127"/>
      <c r="BD87" s="127"/>
      <c r="BE87" s="127"/>
      <c r="BF87" s="127"/>
      <c r="BG87" s="127"/>
      <c r="BH87" s="128"/>
      <c r="BI87" s="76"/>
      <c r="BJ87" s="71"/>
      <c r="BK87" s="71"/>
      <c r="BL87" s="71"/>
      <c r="BM87" s="71"/>
      <c r="BN87" s="71"/>
    </row>
    <row r="88" spans="2:66" ht="20.25" customHeight="1" x14ac:dyDescent="0.4">
      <c r="B88" s="49"/>
      <c r="C88" s="49"/>
      <c r="D88" s="49"/>
      <c r="E88" s="49"/>
      <c r="F88" s="49"/>
      <c r="G88" s="69"/>
      <c r="H88" s="69"/>
      <c r="I88" s="69"/>
      <c r="J88" s="69"/>
      <c r="K88" s="69"/>
      <c r="L88" s="69"/>
      <c r="M88" s="124"/>
      <c r="N88" s="124"/>
      <c r="O88" s="126" t="s">
        <v>142</v>
      </c>
      <c r="P88" s="125"/>
      <c r="Q88" s="125"/>
      <c r="R88" s="125"/>
      <c r="S88" s="125"/>
      <c r="T88" s="125"/>
      <c r="U88" s="160" t="s">
        <v>242</v>
      </c>
      <c r="V88" s="1716" t="s">
        <v>243</v>
      </c>
      <c r="W88" s="1717"/>
      <c r="X88" s="137"/>
      <c r="Y88" s="137"/>
      <c r="Z88" s="125"/>
      <c r="AA88" s="125"/>
      <c r="AB88" s="125"/>
      <c r="AC88" s="127"/>
      <c r="AD88" s="127"/>
      <c r="AE88" s="126" t="s">
        <v>142</v>
      </c>
      <c r="AF88" s="125"/>
      <c r="AG88" s="125"/>
      <c r="AH88" s="125"/>
      <c r="AI88" s="125"/>
      <c r="AJ88" s="125"/>
      <c r="AK88" s="160" t="s">
        <v>242</v>
      </c>
      <c r="AL88" s="1718" t="str">
        <f>V88</f>
        <v>週</v>
      </c>
      <c r="AM88" s="1719"/>
      <c r="AN88" s="137"/>
      <c r="AO88" s="137"/>
      <c r="AP88" s="125"/>
      <c r="AQ88" s="125"/>
      <c r="AR88" s="125"/>
      <c r="AS88" s="127"/>
      <c r="AT88" s="127"/>
      <c r="AU88" s="1611" t="s">
        <v>7</v>
      </c>
      <c r="AV88" s="1611"/>
      <c r="AW88" s="1611" t="s">
        <v>95</v>
      </c>
      <c r="AX88" s="1611"/>
      <c r="AY88" s="1611"/>
      <c r="AZ88" s="1611"/>
      <c r="BA88" s="127"/>
      <c r="BB88" s="127"/>
      <c r="BC88" s="127"/>
      <c r="BD88" s="127"/>
      <c r="BE88" s="127"/>
      <c r="BF88" s="127"/>
      <c r="BG88" s="127"/>
      <c r="BH88" s="128"/>
      <c r="BI88" s="76"/>
      <c r="BJ88" s="71"/>
      <c r="BK88" s="71"/>
      <c r="BL88" s="71"/>
      <c r="BM88" s="71"/>
      <c r="BN88" s="71"/>
    </row>
    <row r="89" spans="2:66" ht="20.25" customHeight="1" x14ac:dyDescent="0.4">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1611" t="s">
        <v>8</v>
      </c>
      <c r="AV89" s="1611"/>
      <c r="AW89" s="1611" t="s">
        <v>96</v>
      </c>
      <c r="AX89" s="1611"/>
      <c r="AY89" s="1611"/>
      <c r="AZ89" s="1611"/>
      <c r="BA89" s="127"/>
      <c r="BB89" s="127"/>
      <c r="BC89" s="127"/>
      <c r="BD89" s="127"/>
      <c r="BE89" s="127"/>
      <c r="BF89" s="127"/>
      <c r="BG89" s="127"/>
      <c r="BH89" s="128"/>
      <c r="BI89" s="76"/>
      <c r="BJ89" s="71"/>
      <c r="BK89" s="71"/>
      <c r="BL89" s="71"/>
      <c r="BM89" s="71"/>
      <c r="BN89" s="71"/>
    </row>
    <row r="90" spans="2:66" ht="20.25" customHeight="1" x14ac:dyDescent="0.4">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1611" t="s">
        <v>9</v>
      </c>
      <c r="AV90" s="1611"/>
      <c r="AW90" s="1611" t="s">
        <v>157</v>
      </c>
      <c r="AX90" s="1611"/>
      <c r="AY90" s="1611"/>
      <c r="AZ90" s="1611"/>
      <c r="BA90" s="127"/>
      <c r="BB90" s="127"/>
      <c r="BC90" s="127"/>
      <c r="BD90" s="127"/>
      <c r="BE90" s="127"/>
      <c r="BF90" s="127"/>
      <c r="BG90" s="127"/>
      <c r="BH90" s="128"/>
      <c r="BI90" s="76"/>
      <c r="BJ90" s="71"/>
      <c r="BK90" s="71"/>
      <c r="BL90" s="71"/>
      <c r="BM90" s="71"/>
      <c r="BN90" s="71"/>
    </row>
    <row r="91" spans="2:66" ht="20.25" customHeight="1" x14ac:dyDescent="0.4">
      <c r="M91" s="2"/>
      <c r="N91" s="2"/>
      <c r="O91" s="1621">
        <f>IF($V$88="週",X86,V86)</f>
        <v>20</v>
      </c>
      <c r="P91" s="1621"/>
      <c r="Q91" s="1621"/>
      <c r="R91" s="1621"/>
      <c r="S91" s="132" t="s">
        <v>146</v>
      </c>
      <c r="T91" s="1611">
        <f>IF($V$88="週",$BE$6,$BI$6)</f>
        <v>40</v>
      </c>
      <c r="U91" s="1611"/>
      <c r="V91" s="1611"/>
      <c r="W91" s="1611"/>
      <c r="X91" s="132" t="s">
        <v>147</v>
      </c>
      <c r="Y91" s="1617">
        <f>ROUNDDOWN(O91/T91,1)</f>
        <v>0.5</v>
      </c>
      <c r="Z91" s="1617"/>
      <c r="AA91" s="1617"/>
      <c r="AB91" s="1617"/>
      <c r="AC91" s="2"/>
      <c r="AD91" s="2"/>
      <c r="AE91" s="1621">
        <f>IF($AL$88="週",AN86,AL86)</f>
        <v>128</v>
      </c>
      <c r="AF91" s="1621"/>
      <c r="AG91" s="1621"/>
      <c r="AH91" s="1621"/>
      <c r="AI91" s="132" t="s">
        <v>146</v>
      </c>
      <c r="AJ91" s="1611">
        <f>IF($AL$88="週",$BE$6,$BI$6)</f>
        <v>40</v>
      </c>
      <c r="AK91" s="1611"/>
      <c r="AL91" s="1611"/>
      <c r="AM91" s="1611"/>
      <c r="AN91" s="132" t="s">
        <v>147</v>
      </c>
      <c r="AO91" s="1617">
        <f>ROUNDDOWN(AE91/AJ91,1)</f>
        <v>3.2</v>
      </c>
      <c r="AP91" s="1617"/>
      <c r="AQ91" s="1617"/>
      <c r="AR91" s="1617"/>
      <c r="AS91" s="2"/>
      <c r="AT91" s="2"/>
      <c r="AU91" s="2"/>
      <c r="AV91" s="2"/>
      <c r="AW91" s="2"/>
      <c r="AX91" s="2"/>
      <c r="AY91" s="2"/>
      <c r="AZ91" s="2"/>
      <c r="BA91" s="2"/>
      <c r="BB91" s="2"/>
      <c r="BC91" s="2"/>
      <c r="BD91" s="2"/>
      <c r="BE91" s="2"/>
      <c r="BF91" s="2"/>
      <c r="BG91" s="2"/>
      <c r="BH91" s="2"/>
    </row>
    <row r="92" spans="2:66" ht="20.25" customHeight="1" x14ac:dyDescent="0.4">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x14ac:dyDescent="0.4">
      <c r="M93" s="2"/>
      <c r="N93" s="2"/>
      <c r="O93" s="125" t="s">
        <v>203</v>
      </c>
      <c r="P93" s="125"/>
      <c r="Q93" s="125"/>
      <c r="R93" s="125"/>
      <c r="S93" s="125"/>
      <c r="T93" s="125"/>
      <c r="U93" s="125"/>
      <c r="V93" s="125"/>
      <c r="W93" s="125"/>
      <c r="X93" s="126"/>
      <c r="Y93" s="125"/>
      <c r="Z93" s="125"/>
      <c r="AA93" s="125"/>
      <c r="AB93" s="125"/>
      <c r="AC93" s="2"/>
      <c r="AD93" s="2"/>
      <c r="AE93" s="125" t="s">
        <v>204</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x14ac:dyDescent="0.4">
      <c r="M94" s="2"/>
      <c r="N94" s="2"/>
      <c r="O94" s="125" t="s">
        <v>135</v>
      </c>
      <c r="P94" s="125"/>
      <c r="Q94" s="125"/>
      <c r="R94" s="125"/>
      <c r="S94" s="125"/>
      <c r="T94" s="125"/>
      <c r="U94" s="125"/>
      <c r="V94" s="125"/>
      <c r="W94" s="125"/>
      <c r="X94" s="126"/>
      <c r="Y94" s="1610"/>
      <c r="Z94" s="1610"/>
      <c r="AA94" s="1610"/>
      <c r="AB94" s="1610"/>
      <c r="AC94" s="2"/>
      <c r="AD94" s="2"/>
      <c r="AE94" s="125" t="s">
        <v>135</v>
      </c>
      <c r="AF94" s="125"/>
      <c r="AG94" s="125"/>
      <c r="AH94" s="125"/>
      <c r="AI94" s="125"/>
      <c r="AJ94" s="125"/>
      <c r="AK94" s="125"/>
      <c r="AL94" s="125"/>
      <c r="AM94" s="125"/>
      <c r="AN94" s="126"/>
      <c r="AO94" s="1610"/>
      <c r="AP94" s="1610"/>
      <c r="AQ94" s="1610"/>
      <c r="AR94" s="1610"/>
      <c r="AS94" s="2"/>
      <c r="AT94" s="2"/>
      <c r="AU94" s="2"/>
      <c r="AV94" s="2"/>
      <c r="AW94" s="2"/>
      <c r="AX94" s="2"/>
      <c r="AY94" s="2"/>
      <c r="AZ94" s="2"/>
      <c r="BA94" s="2"/>
      <c r="BB94" s="2"/>
      <c r="BC94" s="2"/>
      <c r="BD94" s="2"/>
      <c r="BE94" s="2"/>
      <c r="BF94" s="2"/>
      <c r="BG94" s="2"/>
      <c r="BH94" s="2"/>
    </row>
    <row r="95" spans="2:66" ht="20.25" customHeight="1" x14ac:dyDescent="0.4">
      <c r="M95" s="2"/>
      <c r="N95" s="2"/>
      <c r="O95" s="129" t="s">
        <v>149</v>
      </c>
      <c r="P95" s="129"/>
      <c r="Q95" s="129"/>
      <c r="R95" s="129"/>
      <c r="S95" s="129"/>
      <c r="T95" s="125" t="s">
        <v>150</v>
      </c>
      <c r="U95" s="129"/>
      <c r="V95" s="129"/>
      <c r="W95" s="129"/>
      <c r="X95" s="129"/>
      <c r="Y95" s="1616" t="s">
        <v>139</v>
      </c>
      <c r="Z95" s="1616"/>
      <c r="AA95" s="1616"/>
      <c r="AB95" s="1616"/>
      <c r="AC95" s="2"/>
      <c r="AD95" s="2"/>
      <c r="AE95" s="129" t="s">
        <v>149</v>
      </c>
      <c r="AF95" s="129"/>
      <c r="AG95" s="129"/>
      <c r="AH95" s="129"/>
      <c r="AI95" s="129"/>
      <c r="AJ95" s="125" t="s">
        <v>150</v>
      </c>
      <c r="AK95" s="129"/>
      <c r="AL95" s="129"/>
      <c r="AM95" s="129"/>
      <c r="AN95" s="129"/>
      <c r="AO95" s="1616" t="s">
        <v>139</v>
      </c>
      <c r="AP95" s="1616"/>
      <c r="AQ95" s="1616"/>
      <c r="AR95" s="1616"/>
      <c r="AS95" s="2"/>
      <c r="AT95" s="2"/>
      <c r="AU95" s="2"/>
      <c r="AV95" s="2"/>
      <c r="AW95" s="2"/>
      <c r="AX95" s="2"/>
      <c r="AY95" s="2"/>
      <c r="AZ95" s="2"/>
      <c r="BA95" s="2"/>
      <c r="BB95" s="2"/>
      <c r="BC95" s="2"/>
      <c r="BD95" s="2"/>
      <c r="BE95" s="2"/>
      <c r="BF95" s="2"/>
      <c r="BG95" s="2"/>
      <c r="BH95" s="2"/>
    </row>
    <row r="96" spans="2:66" ht="20.25" customHeight="1" x14ac:dyDescent="0.4">
      <c r="M96" s="2"/>
      <c r="N96" s="2"/>
      <c r="O96" s="1611">
        <f>AA86</f>
        <v>2</v>
      </c>
      <c r="P96" s="1611"/>
      <c r="Q96" s="1611"/>
      <c r="R96" s="1611"/>
      <c r="S96" s="132" t="s">
        <v>153</v>
      </c>
      <c r="T96" s="1617">
        <f>Y91</f>
        <v>0.5</v>
      </c>
      <c r="U96" s="1617"/>
      <c r="V96" s="1617"/>
      <c r="W96" s="1617"/>
      <c r="X96" s="132" t="s">
        <v>147</v>
      </c>
      <c r="Y96" s="1618">
        <f>ROUNDDOWN(O96+T96,1)</f>
        <v>2.5</v>
      </c>
      <c r="Z96" s="1618"/>
      <c r="AA96" s="1618"/>
      <c r="AB96" s="1618"/>
      <c r="AC96" s="138"/>
      <c r="AD96" s="138"/>
      <c r="AE96" s="1619">
        <f>AQ86</f>
        <v>16</v>
      </c>
      <c r="AF96" s="1619"/>
      <c r="AG96" s="1619"/>
      <c r="AH96" s="1619"/>
      <c r="AI96" s="136" t="s">
        <v>153</v>
      </c>
      <c r="AJ96" s="1620">
        <f>AO91</f>
        <v>3.2</v>
      </c>
      <c r="AK96" s="1620"/>
      <c r="AL96" s="1620"/>
      <c r="AM96" s="1620"/>
      <c r="AN96" s="136" t="s">
        <v>147</v>
      </c>
      <c r="AO96" s="1618">
        <f>ROUNDDOWN(AE96+AJ96,1)</f>
        <v>19.2</v>
      </c>
      <c r="AP96" s="1618"/>
      <c r="AQ96" s="1618"/>
      <c r="AR96" s="1618"/>
      <c r="AS96" s="2"/>
      <c r="AT96" s="2"/>
      <c r="AU96" s="2"/>
      <c r="AV96" s="2"/>
      <c r="AW96" s="2"/>
      <c r="AX96" s="2"/>
      <c r="AY96" s="2"/>
      <c r="AZ96" s="2"/>
      <c r="BA96" s="2"/>
      <c r="BB96" s="2"/>
      <c r="BC96" s="2"/>
      <c r="BD96" s="2"/>
      <c r="BE96" s="2"/>
      <c r="BF96" s="2"/>
      <c r="BG96" s="2"/>
      <c r="BH96" s="2"/>
    </row>
    <row r="97" ht="20.25" customHeight="1" x14ac:dyDescent="0.4"/>
    <row r="98" ht="20.25" customHeight="1" x14ac:dyDescent="0.4"/>
    <row r="99" ht="20.25" customHeight="1" x14ac:dyDescent="0.4"/>
    <row r="100" ht="20.25" customHeight="1" x14ac:dyDescent="0.4"/>
    <row r="101" ht="20.25" customHeight="1" x14ac:dyDescent="0.4"/>
    <row r="102" ht="20.25" customHeight="1" x14ac:dyDescent="0.4"/>
    <row r="103" ht="20.25" customHeight="1" x14ac:dyDescent="0.4"/>
    <row r="104" ht="20.25" customHeight="1" x14ac:dyDescent="0.4"/>
    <row r="105" ht="20.25" customHeight="1" x14ac:dyDescent="0.4"/>
    <row r="106" ht="20.25" customHeight="1" x14ac:dyDescent="0.4"/>
    <row r="107" ht="20.25" customHeight="1" x14ac:dyDescent="0.4"/>
    <row r="108" ht="20.25" customHeight="1" x14ac:dyDescent="0.4"/>
    <row r="109" ht="20.25" customHeight="1" x14ac:dyDescent="0.4"/>
    <row r="110" ht="20.25" customHeight="1" x14ac:dyDescent="0.4"/>
    <row r="111" ht="20.25" customHeight="1" x14ac:dyDescent="0.4"/>
    <row r="112" ht="20.25" customHeight="1" x14ac:dyDescent="0.4"/>
    <row r="113" ht="20.25" customHeight="1" x14ac:dyDescent="0.4"/>
    <row r="114" ht="20.25" customHeight="1" x14ac:dyDescent="0.4"/>
    <row r="115" ht="20.25" customHeight="1" x14ac:dyDescent="0.4"/>
    <row r="116" ht="20.25" customHeight="1" x14ac:dyDescent="0.4"/>
    <row r="143" spans="1:63" x14ac:dyDescent="0.4">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x14ac:dyDescent="0.4">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x14ac:dyDescent="0.4">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x14ac:dyDescent="0.4">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x14ac:dyDescent="0.4">
      <c r="G147" s="3"/>
      <c r="H147" s="3"/>
      <c r="I147" s="3"/>
      <c r="J147" s="3"/>
      <c r="K147" s="3"/>
      <c r="L147" s="3"/>
      <c r="M147" s="3"/>
      <c r="N147" s="3"/>
    </row>
    <row r="148" spans="1:22" x14ac:dyDescent="0.4">
      <c r="G148" s="3"/>
      <c r="H148" s="3"/>
      <c r="I148" s="3"/>
      <c r="J148" s="3"/>
      <c r="K148" s="3"/>
      <c r="L148" s="3"/>
      <c r="M148" s="3"/>
      <c r="N148" s="3"/>
    </row>
    <row r="149" spans="1:22" x14ac:dyDescent="0.4">
      <c r="G149" s="3"/>
      <c r="H149" s="3"/>
      <c r="I149" s="3"/>
      <c r="J149" s="3"/>
      <c r="K149" s="3"/>
      <c r="L149" s="3"/>
      <c r="M149" s="3"/>
      <c r="N149" s="3"/>
    </row>
    <row r="150" spans="1:22" x14ac:dyDescent="0.4">
      <c r="G150" s="3"/>
      <c r="H150" s="3"/>
      <c r="I150" s="3"/>
      <c r="J150" s="3"/>
      <c r="K150" s="3"/>
      <c r="L150" s="3"/>
      <c r="M150" s="3"/>
      <c r="N150" s="3"/>
    </row>
  </sheetData>
  <sheetProtection insertRows="0" deleteRows="0"/>
  <mergeCells count="496">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 ref="BE6:BF6"/>
    <mergeCell ref="BI6:BJ6"/>
    <mergeCell ref="BI8:BJ8"/>
    <mergeCell ref="AX1:BM1"/>
    <mergeCell ref="AG2:AH2"/>
    <mergeCell ref="AJ2:AK2"/>
    <mergeCell ref="AN2:AO2"/>
    <mergeCell ref="AX2:BM2"/>
    <mergeCell ref="BI3:BL3"/>
    <mergeCell ref="BI4:BL4"/>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C21:C22"/>
    <mergeCell ref="D21:F22"/>
    <mergeCell ref="BF21:BG21"/>
    <mergeCell ref="BH21:BI21"/>
    <mergeCell ref="M21:N22"/>
    <mergeCell ref="O21:R22"/>
    <mergeCell ref="BJ21:BN22"/>
    <mergeCell ref="BF22:BG22"/>
    <mergeCell ref="BH22:BI22"/>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7:C28"/>
    <mergeCell ref="D27:F28"/>
    <mergeCell ref="BF27:BG27"/>
    <mergeCell ref="BH27:BI27"/>
    <mergeCell ref="M27:N28"/>
    <mergeCell ref="O27:R28"/>
    <mergeCell ref="BJ27:BN28"/>
    <mergeCell ref="BF28:BG28"/>
    <mergeCell ref="BH28:BI28"/>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BH38:BI38"/>
    <mergeCell ref="C33:C34"/>
    <mergeCell ref="D33:F34"/>
    <mergeCell ref="BF33:BG33"/>
    <mergeCell ref="BH33:BI33"/>
    <mergeCell ref="M33:N34"/>
    <mergeCell ref="O33:R34"/>
    <mergeCell ref="BJ33:BN34"/>
    <mergeCell ref="BF34:BG34"/>
    <mergeCell ref="BH34:BI34"/>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V80:Y80"/>
    <mergeCell ref="AE80:AF81"/>
    <mergeCell ref="AG80:AJ80"/>
    <mergeCell ref="AL80:AO80"/>
    <mergeCell ref="Q81:R81"/>
    <mergeCell ref="S81:T81"/>
    <mergeCell ref="G75:H76"/>
    <mergeCell ref="M75:N76"/>
    <mergeCell ref="O75:R76"/>
    <mergeCell ref="S75:W76"/>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AE83:AF83"/>
    <mergeCell ref="AG83:AH83"/>
    <mergeCell ref="AI83:AJ83"/>
    <mergeCell ref="AL83:AM83"/>
    <mergeCell ref="AN83:AO83"/>
    <mergeCell ref="AQ83:AR83"/>
    <mergeCell ref="O83:P83"/>
    <mergeCell ref="Q83:R83"/>
    <mergeCell ref="S83:T83"/>
    <mergeCell ref="V83:W83"/>
    <mergeCell ref="X83:Y83"/>
    <mergeCell ref="AA83:AB83"/>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Q86:R86"/>
    <mergeCell ref="S86:T86"/>
    <mergeCell ref="V86:W86"/>
    <mergeCell ref="X86:Y86"/>
    <mergeCell ref="AA86:AB86"/>
    <mergeCell ref="AE85:AF85"/>
    <mergeCell ref="AG85:AH85"/>
    <mergeCell ref="AI85:AJ85"/>
    <mergeCell ref="AL85:AM85"/>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BJ73:BN74"/>
    <mergeCell ref="BF74:BG74"/>
    <mergeCell ref="BH74:BI74"/>
    <mergeCell ref="BF71:BG71"/>
    <mergeCell ref="BH71:BI71"/>
    <mergeCell ref="G69:H70"/>
    <mergeCell ref="M69:N70"/>
    <mergeCell ref="O69:R70"/>
    <mergeCell ref="BJ71:BN72"/>
    <mergeCell ref="BF72:BG72"/>
    <mergeCell ref="BH72:BI72"/>
    <mergeCell ref="S73:W74"/>
    <mergeCell ref="C71:C72"/>
    <mergeCell ref="D71:F72"/>
    <mergeCell ref="G71:H72"/>
    <mergeCell ref="M71:N72"/>
    <mergeCell ref="O71:R72"/>
    <mergeCell ref="BJ69:BN70"/>
    <mergeCell ref="BF70:BG70"/>
    <mergeCell ref="BH70:BI70"/>
    <mergeCell ref="S71:W72"/>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59:BG59"/>
    <mergeCell ref="BH59:BI59"/>
    <mergeCell ref="M57:N58"/>
    <mergeCell ref="O57:R58"/>
    <mergeCell ref="C59:C60"/>
    <mergeCell ref="D59:F60"/>
    <mergeCell ref="M59:N60"/>
    <mergeCell ref="O59:R60"/>
    <mergeCell ref="S57:W58"/>
    <mergeCell ref="S59:W60"/>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H48:BI48"/>
    <mergeCell ref="C47:C48"/>
    <mergeCell ref="D47:F48"/>
    <mergeCell ref="M47:N48"/>
    <mergeCell ref="O45:R46"/>
    <mergeCell ref="O47:R48"/>
    <mergeCell ref="C49:C50"/>
    <mergeCell ref="D49:F50"/>
    <mergeCell ref="BF49:BG49"/>
    <mergeCell ref="BH49:BI49"/>
    <mergeCell ref="M49:N50"/>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C39:C40"/>
    <mergeCell ref="D39:F40"/>
    <mergeCell ref="BF39:BG39"/>
    <mergeCell ref="BH39:BI39"/>
    <mergeCell ref="BF41:BG41"/>
    <mergeCell ref="BH41:BI41"/>
    <mergeCell ref="C41:C42"/>
    <mergeCell ref="D41:F42"/>
    <mergeCell ref="M39:N40"/>
    <mergeCell ref="M41:N42"/>
    <mergeCell ref="O39:R40"/>
    <mergeCell ref="O41:R42"/>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C55:C5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s>
  <phoneticPr fontId="2"/>
  <conditionalFormatting sqref="AA90:AD90 AS90:BE90">
    <cfRule type="expression" dxfId="485" priority="147">
      <formula>OR(#REF!=$B77,#REF!=$B77)</formula>
    </cfRule>
  </conditionalFormatting>
  <conditionalFormatting sqref="AD80 AA80:AB80 AA89:AD89 AS89:BE89 AS80:BE80">
    <cfRule type="expression" dxfId="484" priority="149">
      <formula>OR(#REF!=$B78,#REF!=$B78)</formula>
    </cfRule>
  </conditionalFormatting>
  <conditionalFormatting sqref="AQ90:AR90">
    <cfRule type="expression" dxfId="483" priority="143">
      <formula>OR(#REF!=$B77,#REF!=$B77)</formula>
    </cfRule>
  </conditionalFormatting>
  <conditionalFormatting sqref="AQ80:AR80 AQ89:AR89">
    <cfRule type="expression" dxfId="482" priority="145">
      <formula>OR(#REF!=$B78,#REF!=$B78)</formula>
    </cfRule>
  </conditionalFormatting>
  <conditionalFormatting sqref="AA18:BI18">
    <cfRule type="expression" dxfId="481" priority="77">
      <formula>INDIRECT(ADDRESS(ROW(),COLUMN()))=TRUNC(INDIRECT(ADDRESS(ROW(),COLUMN())))</formula>
    </cfRule>
  </conditionalFormatting>
  <conditionalFormatting sqref="BF20:BI20">
    <cfRule type="expression" dxfId="480" priority="76">
      <formula>INDIRECT(ADDRESS(ROW(),COLUMN()))=TRUNC(INDIRECT(ADDRESS(ROW(),COLUMN())))</formula>
    </cfRule>
  </conditionalFormatting>
  <conditionalFormatting sqref="BF22:BI22">
    <cfRule type="expression" dxfId="479" priority="74">
      <formula>INDIRECT(ADDRESS(ROW(),COLUMN()))=TRUNC(INDIRECT(ADDRESS(ROW(),COLUMN())))</formula>
    </cfRule>
  </conditionalFormatting>
  <conditionalFormatting sqref="BF24:BI24">
    <cfRule type="expression" dxfId="478" priority="73">
      <formula>INDIRECT(ADDRESS(ROW(),COLUMN()))=TRUNC(INDIRECT(ADDRESS(ROW(),COLUMN())))</formula>
    </cfRule>
  </conditionalFormatting>
  <conditionalFormatting sqref="BF26:BI26">
    <cfRule type="expression" dxfId="477" priority="72">
      <formula>INDIRECT(ADDRESS(ROW(),COLUMN()))=TRUNC(INDIRECT(ADDRESS(ROW(),COLUMN())))</formula>
    </cfRule>
  </conditionalFormatting>
  <conditionalFormatting sqref="BF28:BI28">
    <cfRule type="expression" dxfId="476" priority="71">
      <formula>INDIRECT(ADDRESS(ROW(),COLUMN()))=TRUNC(INDIRECT(ADDRESS(ROW(),COLUMN())))</formula>
    </cfRule>
  </conditionalFormatting>
  <conditionalFormatting sqref="BF30:BI30">
    <cfRule type="expression" dxfId="475" priority="70">
      <formula>INDIRECT(ADDRESS(ROW(),COLUMN()))=TRUNC(INDIRECT(ADDRESS(ROW(),COLUMN())))</formula>
    </cfRule>
  </conditionalFormatting>
  <conditionalFormatting sqref="BF32:BI32">
    <cfRule type="expression" dxfId="474" priority="69">
      <formula>INDIRECT(ADDRESS(ROW(),COLUMN()))=TRUNC(INDIRECT(ADDRESS(ROW(),COLUMN())))</formula>
    </cfRule>
  </conditionalFormatting>
  <conditionalFormatting sqref="BF34:BI34">
    <cfRule type="expression" dxfId="473" priority="68">
      <formula>INDIRECT(ADDRESS(ROW(),COLUMN()))=TRUNC(INDIRECT(ADDRESS(ROW(),COLUMN())))</formula>
    </cfRule>
  </conditionalFormatting>
  <conditionalFormatting sqref="BF36:BI36">
    <cfRule type="expression" dxfId="472" priority="67">
      <formula>INDIRECT(ADDRESS(ROW(),COLUMN()))=TRUNC(INDIRECT(ADDRESS(ROW(),COLUMN())))</formula>
    </cfRule>
  </conditionalFormatting>
  <conditionalFormatting sqref="BF38:BI38">
    <cfRule type="expression" dxfId="471" priority="66">
      <formula>INDIRECT(ADDRESS(ROW(),COLUMN()))=TRUNC(INDIRECT(ADDRESS(ROW(),COLUMN())))</formula>
    </cfRule>
  </conditionalFormatting>
  <conditionalFormatting sqref="BF40:BI40">
    <cfRule type="expression" dxfId="470" priority="65">
      <formula>INDIRECT(ADDRESS(ROW(),COLUMN()))=TRUNC(INDIRECT(ADDRESS(ROW(),COLUMN())))</formula>
    </cfRule>
  </conditionalFormatting>
  <conditionalFormatting sqref="BF42:BI42">
    <cfRule type="expression" dxfId="469" priority="64">
      <formula>INDIRECT(ADDRESS(ROW(),COLUMN()))=TRUNC(INDIRECT(ADDRESS(ROW(),COLUMN())))</formula>
    </cfRule>
  </conditionalFormatting>
  <conditionalFormatting sqref="BF44:BI44">
    <cfRule type="expression" dxfId="468" priority="63">
      <formula>INDIRECT(ADDRESS(ROW(),COLUMN()))=TRUNC(INDIRECT(ADDRESS(ROW(),COLUMN())))</formula>
    </cfRule>
  </conditionalFormatting>
  <conditionalFormatting sqref="BF46:BI46">
    <cfRule type="expression" dxfId="467" priority="62">
      <formula>INDIRECT(ADDRESS(ROW(),COLUMN()))=TRUNC(INDIRECT(ADDRESS(ROW(),COLUMN())))</formula>
    </cfRule>
  </conditionalFormatting>
  <conditionalFormatting sqref="BF48:BI48">
    <cfRule type="expression" dxfId="466" priority="61">
      <formula>INDIRECT(ADDRESS(ROW(),COLUMN()))=TRUNC(INDIRECT(ADDRESS(ROW(),COLUMN())))</formula>
    </cfRule>
  </conditionalFormatting>
  <conditionalFormatting sqref="BF50:BI50">
    <cfRule type="expression" dxfId="465" priority="60">
      <formula>INDIRECT(ADDRESS(ROW(),COLUMN()))=TRUNC(INDIRECT(ADDRESS(ROW(),COLUMN())))</formula>
    </cfRule>
  </conditionalFormatting>
  <conditionalFormatting sqref="BF52:BI52">
    <cfRule type="expression" dxfId="464" priority="59">
      <formula>INDIRECT(ADDRESS(ROW(),COLUMN()))=TRUNC(INDIRECT(ADDRESS(ROW(),COLUMN())))</formula>
    </cfRule>
  </conditionalFormatting>
  <conditionalFormatting sqref="BF54:BI54">
    <cfRule type="expression" dxfId="463" priority="58">
      <formula>INDIRECT(ADDRESS(ROW(),COLUMN()))=TRUNC(INDIRECT(ADDRESS(ROW(),COLUMN())))</formula>
    </cfRule>
  </conditionalFormatting>
  <conditionalFormatting sqref="BF56:BI56">
    <cfRule type="expression" dxfId="462" priority="57">
      <formula>INDIRECT(ADDRESS(ROW(),COLUMN()))=TRUNC(INDIRECT(ADDRESS(ROW(),COLUMN())))</formula>
    </cfRule>
  </conditionalFormatting>
  <conditionalFormatting sqref="BF58:BI58">
    <cfRule type="expression" dxfId="461" priority="56">
      <formula>INDIRECT(ADDRESS(ROW(),COLUMN()))=TRUNC(INDIRECT(ADDRESS(ROW(),COLUMN())))</formula>
    </cfRule>
  </conditionalFormatting>
  <conditionalFormatting sqref="BF60:BI60">
    <cfRule type="expression" dxfId="460" priority="55">
      <formula>INDIRECT(ADDRESS(ROW(),COLUMN()))=TRUNC(INDIRECT(ADDRESS(ROW(),COLUMN())))</formula>
    </cfRule>
  </conditionalFormatting>
  <conditionalFormatting sqref="BF62:BI62">
    <cfRule type="expression" dxfId="459" priority="54">
      <formula>INDIRECT(ADDRESS(ROW(),COLUMN()))=TRUNC(INDIRECT(ADDRESS(ROW(),COLUMN())))</formula>
    </cfRule>
  </conditionalFormatting>
  <conditionalFormatting sqref="BF64:BI64">
    <cfRule type="expression" dxfId="458" priority="53">
      <formula>INDIRECT(ADDRESS(ROW(),COLUMN()))=TRUNC(INDIRECT(ADDRESS(ROW(),COLUMN())))</formula>
    </cfRule>
  </conditionalFormatting>
  <conditionalFormatting sqref="BF66:BI66">
    <cfRule type="expression" dxfId="457" priority="52">
      <formula>INDIRECT(ADDRESS(ROW(),COLUMN()))=TRUNC(INDIRECT(ADDRESS(ROW(),COLUMN())))</formula>
    </cfRule>
  </conditionalFormatting>
  <conditionalFormatting sqref="BF68:BI68">
    <cfRule type="expression" dxfId="456" priority="51">
      <formula>INDIRECT(ADDRESS(ROW(),COLUMN()))=TRUNC(INDIRECT(ADDRESS(ROW(),COLUMN())))</formula>
    </cfRule>
  </conditionalFormatting>
  <conditionalFormatting sqref="BF70:BI70">
    <cfRule type="expression" dxfId="455" priority="50">
      <formula>INDIRECT(ADDRESS(ROW(),COLUMN()))=TRUNC(INDIRECT(ADDRESS(ROW(),COLUMN())))</formula>
    </cfRule>
  </conditionalFormatting>
  <conditionalFormatting sqref="BF72:BI72">
    <cfRule type="expression" dxfId="454" priority="49">
      <formula>INDIRECT(ADDRESS(ROW(),COLUMN()))=TRUNC(INDIRECT(ADDRESS(ROW(),COLUMN())))</formula>
    </cfRule>
  </conditionalFormatting>
  <conditionalFormatting sqref="BF74:BI74">
    <cfRule type="expression" dxfId="453" priority="48">
      <formula>INDIRECT(ADDRESS(ROW(),COLUMN()))=TRUNC(INDIRECT(ADDRESS(ROW(),COLUMN())))</formula>
    </cfRule>
  </conditionalFormatting>
  <conditionalFormatting sqref="BF76:BI76">
    <cfRule type="expression" dxfId="452" priority="41">
      <formula>INDIRECT(ADDRESS(ROW(),COLUMN()))=TRUNC(INDIRECT(ADDRESS(ROW(),COLUMN())))</formula>
    </cfRule>
  </conditionalFormatting>
  <conditionalFormatting sqref="Q82:AB86">
    <cfRule type="expression" dxfId="451" priority="40">
      <formula>INDIRECT(ADDRESS(ROW(),COLUMN()))=TRUNC(INDIRECT(ADDRESS(ROW(),COLUMN())))</formula>
    </cfRule>
  </conditionalFormatting>
  <conditionalFormatting sqref="AG86:AR86 AK82:AR85">
    <cfRule type="expression" dxfId="450" priority="39">
      <formula>INDIRECT(ADDRESS(ROW(),COLUMN()))=TRUNC(INDIRECT(ADDRESS(ROW(),COLUMN())))</formula>
    </cfRule>
  </conditionalFormatting>
  <conditionalFormatting sqref="O91:R91">
    <cfRule type="expression" dxfId="449" priority="38">
      <formula>INDIRECT(ADDRESS(ROW(),COLUMN()))=TRUNC(INDIRECT(ADDRESS(ROW(),COLUMN())))</formula>
    </cfRule>
  </conditionalFormatting>
  <conditionalFormatting sqref="AE91:AH91">
    <cfRule type="expression" dxfId="448" priority="37">
      <formula>INDIRECT(ADDRESS(ROW(),COLUMN()))=TRUNC(INDIRECT(ADDRESS(ROW(),COLUMN())))</formula>
    </cfRule>
  </conditionalFormatting>
  <conditionalFormatting sqref="AG82:AJ85">
    <cfRule type="expression" dxfId="447" priority="36">
      <formula>INDIRECT(ADDRESS(ROW(),COLUMN()))=TRUNC(INDIRECT(ADDRESS(ROW(),COLUMN())))</formula>
    </cfRule>
  </conditionalFormatting>
  <conditionalFormatting sqref="AA62:BE62">
    <cfRule type="expression" dxfId="446" priority="8">
      <formula>INDIRECT(ADDRESS(ROW(),COLUMN()))=TRUNC(INDIRECT(ADDRESS(ROW(),COLUMN())))</formula>
    </cfRule>
  </conditionalFormatting>
  <conditionalFormatting sqref="AA20:BE20">
    <cfRule type="expression" dxfId="445" priority="29">
      <formula>INDIRECT(ADDRESS(ROW(),COLUMN()))=TRUNC(INDIRECT(ADDRESS(ROW(),COLUMN())))</formula>
    </cfRule>
  </conditionalFormatting>
  <conditionalFormatting sqref="AA22:BE22">
    <cfRule type="expression" dxfId="444" priority="28">
      <formula>INDIRECT(ADDRESS(ROW(),COLUMN()))=TRUNC(INDIRECT(ADDRESS(ROW(),COLUMN())))</formula>
    </cfRule>
  </conditionalFormatting>
  <conditionalFormatting sqref="AA24:BE24">
    <cfRule type="expression" dxfId="443" priority="27">
      <formula>INDIRECT(ADDRESS(ROW(),COLUMN()))=TRUNC(INDIRECT(ADDRESS(ROW(),COLUMN())))</formula>
    </cfRule>
  </conditionalFormatting>
  <conditionalFormatting sqref="AA26:BE26">
    <cfRule type="expression" dxfId="442" priority="26">
      <formula>INDIRECT(ADDRESS(ROW(),COLUMN()))=TRUNC(INDIRECT(ADDRESS(ROW(),COLUMN())))</formula>
    </cfRule>
  </conditionalFormatting>
  <conditionalFormatting sqref="AA28:BE28">
    <cfRule type="expression" dxfId="441" priority="25">
      <formula>INDIRECT(ADDRESS(ROW(),COLUMN()))=TRUNC(INDIRECT(ADDRESS(ROW(),COLUMN())))</formula>
    </cfRule>
  </conditionalFormatting>
  <conditionalFormatting sqref="AA30:BE30">
    <cfRule type="expression" dxfId="440" priority="24">
      <formula>INDIRECT(ADDRESS(ROW(),COLUMN()))=TRUNC(INDIRECT(ADDRESS(ROW(),COLUMN())))</formula>
    </cfRule>
  </conditionalFormatting>
  <conditionalFormatting sqref="AA32:BE32">
    <cfRule type="expression" dxfId="439" priority="23">
      <formula>INDIRECT(ADDRESS(ROW(),COLUMN()))=TRUNC(INDIRECT(ADDRESS(ROW(),COLUMN())))</formula>
    </cfRule>
  </conditionalFormatting>
  <conditionalFormatting sqref="AA34:BE34">
    <cfRule type="expression" dxfId="438" priority="22">
      <formula>INDIRECT(ADDRESS(ROW(),COLUMN()))=TRUNC(INDIRECT(ADDRESS(ROW(),COLUMN())))</formula>
    </cfRule>
  </conditionalFormatting>
  <conditionalFormatting sqref="AA36:BE36">
    <cfRule type="expression" dxfId="437" priority="21">
      <formula>INDIRECT(ADDRESS(ROW(),COLUMN()))=TRUNC(INDIRECT(ADDRESS(ROW(),COLUMN())))</formula>
    </cfRule>
  </conditionalFormatting>
  <conditionalFormatting sqref="AA38:BE38">
    <cfRule type="expression" dxfId="436" priority="20">
      <formula>INDIRECT(ADDRESS(ROW(),COLUMN()))=TRUNC(INDIRECT(ADDRESS(ROW(),COLUMN())))</formula>
    </cfRule>
  </conditionalFormatting>
  <conditionalFormatting sqref="AA40:BE40">
    <cfRule type="expression" dxfId="435" priority="19">
      <formula>INDIRECT(ADDRESS(ROW(),COLUMN()))=TRUNC(INDIRECT(ADDRESS(ROW(),COLUMN())))</formula>
    </cfRule>
  </conditionalFormatting>
  <conditionalFormatting sqref="AA42:BE42">
    <cfRule type="expression" dxfId="434" priority="18">
      <formula>INDIRECT(ADDRESS(ROW(),COLUMN()))=TRUNC(INDIRECT(ADDRESS(ROW(),COLUMN())))</formula>
    </cfRule>
  </conditionalFormatting>
  <conditionalFormatting sqref="AA44:BE44">
    <cfRule type="expression" dxfId="433" priority="17">
      <formula>INDIRECT(ADDRESS(ROW(),COLUMN()))=TRUNC(INDIRECT(ADDRESS(ROW(),COLUMN())))</formula>
    </cfRule>
  </conditionalFormatting>
  <conditionalFormatting sqref="AA46:BE46">
    <cfRule type="expression" dxfId="432" priority="16">
      <formula>INDIRECT(ADDRESS(ROW(),COLUMN()))=TRUNC(INDIRECT(ADDRESS(ROW(),COLUMN())))</formula>
    </cfRule>
  </conditionalFormatting>
  <conditionalFormatting sqref="AA48:BE48">
    <cfRule type="expression" dxfId="431" priority="15">
      <formula>INDIRECT(ADDRESS(ROW(),COLUMN()))=TRUNC(INDIRECT(ADDRESS(ROW(),COLUMN())))</formula>
    </cfRule>
  </conditionalFormatting>
  <conditionalFormatting sqref="AA50:BE50">
    <cfRule type="expression" dxfId="430" priority="14">
      <formula>INDIRECT(ADDRESS(ROW(),COLUMN()))=TRUNC(INDIRECT(ADDRESS(ROW(),COLUMN())))</formula>
    </cfRule>
  </conditionalFormatting>
  <conditionalFormatting sqref="AA52:BE52">
    <cfRule type="expression" dxfId="429" priority="13">
      <formula>INDIRECT(ADDRESS(ROW(),COLUMN()))=TRUNC(INDIRECT(ADDRESS(ROW(),COLUMN())))</formula>
    </cfRule>
  </conditionalFormatting>
  <conditionalFormatting sqref="AA54:BE54">
    <cfRule type="expression" dxfId="428" priority="12">
      <formula>INDIRECT(ADDRESS(ROW(),COLUMN()))=TRUNC(INDIRECT(ADDRESS(ROW(),COLUMN())))</formula>
    </cfRule>
  </conditionalFormatting>
  <conditionalFormatting sqref="AA56:BE56">
    <cfRule type="expression" dxfId="427" priority="11">
      <formula>INDIRECT(ADDRESS(ROW(),COLUMN()))=TRUNC(INDIRECT(ADDRESS(ROW(),COLUMN())))</formula>
    </cfRule>
  </conditionalFormatting>
  <conditionalFormatting sqref="AA58:BE58">
    <cfRule type="expression" dxfId="426" priority="10">
      <formula>INDIRECT(ADDRESS(ROW(),COLUMN()))=TRUNC(INDIRECT(ADDRESS(ROW(),COLUMN())))</formula>
    </cfRule>
  </conditionalFormatting>
  <conditionalFormatting sqref="AA60:BE60">
    <cfRule type="expression" dxfId="425" priority="9">
      <formula>INDIRECT(ADDRESS(ROW(),COLUMN()))=TRUNC(INDIRECT(ADDRESS(ROW(),COLUMN())))</formula>
    </cfRule>
  </conditionalFormatting>
  <conditionalFormatting sqref="AA64:BE64">
    <cfRule type="expression" dxfId="424" priority="7">
      <formula>INDIRECT(ADDRESS(ROW(),COLUMN()))=TRUNC(INDIRECT(ADDRESS(ROW(),COLUMN())))</formula>
    </cfRule>
  </conditionalFormatting>
  <conditionalFormatting sqref="AA66:BE66">
    <cfRule type="expression" dxfId="423" priority="6">
      <formula>INDIRECT(ADDRESS(ROW(),COLUMN()))=TRUNC(INDIRECT(ADDRESS(ROW(),COLUMN())))</formula>
    </cfRule>
  </conditionalFormatting>
  <conditionalFormatting sqref="AA68:BE68">
    <cfRule type="expression" dxfId="422" priority="5">
      <formula>INDIRECT(ADDRESS(ROW(),COLUMN()))=TRUNC(INDIRECT(ADDRESS(ROW(),COLUMN())))</formula>
    </cfRule>
  </conditionalFormatting>
  <conditionalFormatting sqref="AA70:BE70">
    <cfRule type="expression" dxfId="421" priority="4">
      <formula>INDIRECT(ADDRESS(ROW(),COLUMN()))=TRUNC(INDIRECT(ADDRESS(ROW(),COLUMN())))</formula>
    </cfRule>
  </conditionalFormatting>
  <conditionalFormatting sqref="AA72:BE72">
    <cfRule type="expression" dxfId="420" priority="3">
      <formula>INDIRECT(ADDRESS(ROW(),COLUMN()))=TRUNC(INDIRECT(ADDRESS(ROW(),COLUMN())))</formula>
    </cfRule>
  </conditionalFormatting>
  <conditionalFormatting sqref="AA74:BE74">
    <cfRule type="expression" dxfId="419" priority="2">
      <formula>INDIRECT(ADDRESS(ROW(),COLUMN()))=TRUNC(INDIRECT(ADDRESS(ROW(),COLUMN())))</formula>
    </cfRule>
  </conditionalFormatting>
  <conditionalFormatting sqref="AA76:BE76">
    <cfRule type="expression" dxfId="418" priority="1">
      <formula>INDIRECT(ADDRESS(ROW(),COLUMN()))=TRUNC(INDIRECT(ADDRESS(ROW(),COLUMN())))</formula>
    </cfRule>
  </conditionalFormatting>
  <dataValidations count="11">
    <dataValidation type="list" allowBlank="1" showInputMessage="1" showErrorMessage="1" sqref="BI4:BL4">
      <formula1>"予定,実績,予定・実績"</formula1>
    </dataValidation>
    <dataValidation type="decimal" allowBlank="1" showInputMessage="1" showErrorMessage="1" error="入力可能範囲　32～40" sqref="BE6:BF6">
      <formula1>32</formula1>
      <formula2>40</formula2>
    </dataValidation>
    <dataValidation type="list" allowBlank="1" showInputMessage="1" showErrorMessage="1" sqref="AJ3:AJ4">
      <formula1>#REF!</formula1>
    </dataValidation>
    <dataValidation type="list" allowBlank="1" showInputMessage="1" showErrorMessage="1" sqref="BI3:BL3">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formula1>【記載例】シフト記号表</formula1>
    </dataValidation>
    <dataValidation type="list" allowBlank="1" showInputMessage="1" showErrorMessage="1" sqref="V88:W88">
      <formula1>"週,暦月"</formula1>
    </dataValidation>
    <dataValidation type="list" allowBlank="1" showInputMessage="1" sqref="C17:C90">
      <formula1>"◎,○"</formula1>
    </dataValidation>
    <dataValidation type="list" allowBlank="1" showInputMessage="1" sqref="G17:H76">
      <formula1>職種</formula1>
    </dataValidation>
    <dataValidation type="list" errorStyle="warning" allowBlank="1" showInputMessage="1" error="リストにない場合のみ、入力してください。" sqref="O17:R76">
      <formula1>INDIRECT(G17)</formula1>
    </dataValidation>
    <dataValidation type="list" allowBlank="1" showInputMessage="1" sqref="M17:N7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1:N52"/>
  <sheetViews>
    <sheetView view="pageBreakPreview" zoomScale="60" zoomScaleNormal="100" workbookViewId="0"/>
  </sheetViews>
  <sheetFormatPr defaultColWidth="9" defaultRowHeight="25.5" x14ac:dyDescent="0.4"/>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x14ac:dyDescent="0.4">
      <c r="B1" s="83" t="s">
        <v>32</v>
      </c>
    </row>
    <row r="2" spans="2:14" x14ac:dyDescent="0.4">
      <c r="B2" s="86" t="s">
        <v>33</v>
      </c>
      <c r="F2" s="87"/>
      <c r="G2" s="88"/>
      <c r="H2" s="88"/>
      <c r="I2" s="88"/>
      <c r="J2" s="89"/>
      <c r="K2" s="88"/>
      <c r="L2" s="88"/>
    </row>
    <row r="3" spans="2:14" x14ac:dyDescent="0.4">
      <c r="B3" s="87" t="s">
        <v>208</v>
      </c>
      <c r="F3" s="89" t="s">
        <v>209</v>
      </c>
      <c r="G3" s="88"/>
      <c r="H3" s="88"/>
      <c r="I3" s="88"/>
      <c r="J3" s="89"/>
      <c r="K3" s="88"/>
      <c r="L3" s="88"/>
    </row>
    <row r="4" spans="2:14" x14ac:dyDescent="0.4">
      <c r="B4" s="86"/>
      <c r="F4" s="1721" t="s">
        <v>34</v>
      </c>
      <c r="G4" s="1721"/>
      <c r="H4" s="1721"/>
      <c r="I4" s="1721"/>
      <c r="J4" s="1721"/>
      <c r="K4" s="1721"/>
      <c r="L4" s="1721"/>
      <c r="N4" s="1721" t="s">
        <v>228</v>
      </c>
    </row>
    <row r="5" spans="2:14" x14ac:dyDescent="0.4">
      <c r="B5" s="84" t="s">
        <v>20</v>
      </c>
      <c r="C5" s="84" t="s">
        <v>4</v>
      </c>
      <c r="F5" s="84" t="s">
        <v>229</v>
      </c>
      <c r="G5" s="84"/>
      <c r="H5" s="84" t="s">
        <v>230</v>
      </c>
      <c r="J5" s="84" t="s">
        <v>35</v>
      </c>
      <c r="L5" s="84" t="s">
        <v>34</v>
      </c>
      <c r="N5" s="1721"/>
    </row>
    <row r="6" spans="2:14" x14ac:dyDescent="0.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x14ac:dyDescent="0.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
      <c r="B13" s="90">
        <v>8</v>
      </c>
      <c r="C13" s="91" t="s">
        <v>45</v>
      </c>
      <c r="D13" s="92" t="str">
        <f t="shared" si="0"/>
        <v>h</v>
      </c>
      <c r="E13" s="90" t="s">
        <v>16</v>
      </c>
      <c r="F13" s="93">
        <v>0.66666666666666663</v>
      </c>
      <c r="G13" s="90" t="s">
        <v>17</v>
      </c>
      <c r="H13" s="93">
        <v>1</v>
      </c>
      <c r="I13" s="94" t="s">
        <v>37</v>
      </c>
      <c r="J13" s="93">
        <v>0</v>
      </c>
      <c r="K13" s="95" t="s">
        <v>2</v>
      </c>
      <c r="L13" s="96">
        <f t="shared" si="1"/>
        <v>8</v>
      </c>
      <c r="N13" s="97" t="s">
        <v>253</v>
      </c>
    </row>
    <row r="14" spans="2:14" x14ac:dyDescent="0.4">
      <c r="B14" s="90">
        <v>9</v>
      </c>
      <c r="C14" s="91" t="s">
        <v>46</v>
      </c>
      <c r="D14" s="92" t="str">
        <f t="shared" si="0"/>
        <v>i</v>
      </c>
      <c r="E14" s="90" t="s">
        <v>16</v>
      </c>
      <c r="F14" s="93">
        <v>0</v>
      </c>
      <c r="G14" s="90" t="s">
        <v>17</v>
      </c>
      <c r="H14" s="93">
        <v>0.375</v>
      </c>
      <c r="I14" s="94" t="s">
        <v>37</v>
      </c>
      <c r="J14" s="93">
        <v>4.1666666666666664E-2</v>
      </c>
      <c r="K14" s="95" t="s">
        <v>2</v>
      </c>
      <c r="L14" s="96">
        <f t="shared" si="1"/>
        <v>8</v>
      </c>
      <c r="N14" s="97" t="s">
        <v>266</v>
      </c>
    </row>
    <row r="15" spans="2:14" x14ac:dyDescent="0.4">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
      <c r="B23" s="90">
        <v>18</v>
      </c>
      <c r="C23" s="91" t="s">
        <v>55</v>
      </c>
      <c r="D23" s="92" t="str">
        <f t="shared" si="0"/>
        <v>r</v>
      </c>
      <c r="E23" s="90" t="s">
        <v>16</v>
      </c>
      <c r="F23" s="98"/>
      <c r="G23" s="90" t="s">
        <v>17</v>
      </c>
      <c r="H23" s="98"/>
      <c r="I23" s="94" t="s">
        <v>37</v>
      </c>
      <c r="J23" s="98"/>
      <c r="K23" s="95" t="s">
        <v>2</v>
      </c>
      <c r="L23" s="91">
        <v>1</v>
      </c>
      <c r="N23" s="97"/>
    </row>
    <row r="24" spans="2:14" x14ac:dyDescent="0.4">
      <c r="B24" s="90">
        <v>19</v>
      </c>
      <c r="C24" s="91" t="s">
        <v>56</v>
      </c>
      <c r="D24" s="92" t="str">
        <f t="shared" si="0"/>
        <v>s</v>
      </c>
      <c r="E24" s="90" t="s">
        <v>16</v>
      </c>
      <c r="F24" s="98"/>
      <c r="G24" s="90" t="s">
        <v>17</v>
      </c>
      <c r="H24" s="98"/>
      <c r="I24" s="94" t="s">
        <v>37</v>
      </c>
      <c r="J24" s="98"/>
      <c r="K24" s="95" t="s">
        <v>2</v>
      </c>
      <c r="L24" s="91">
        <v>2</v>
      </c>
      <c r="N24" s="97"/>
    </row>
    <row r="25" spans="2:14" x14ac:dyDescent="0.4">
      <c r="B25" s="90">
        <v>20</v>
      </c>
      <c r="C25" s="91" t="s">
        <v>57</v>
      </c>
      <c r="D25" s="92" t="str">
        <f t="shared" si="0"/>
        <v>t</v>
      </c>
      <c r="E25" s="90" t="s">
        <v>16</v>
      </c>
      <c r="F25" s="98"/>
      <c r="G25" s="90" t="s">
        <v>17</v>
      </c>
      <c r="H25" s="98"/>
      <c r="I25" s="94" t="s">
        <v>37</v>
      </c>
      <c r="J25" s="98"/>
      <c r="K25" s="95" t="s">
        <v>2</v>
      </c>
      <c r="L25" s="91">
        <v>3</v>
      </c>
      <c r="N25" s="97"/>
    </row>
    <row r="26" spans="2:14" x14ac:dyDescent="0.4">
      <c r="B26" s="90">
        <v>21</v>
      </c>
      <c r="C26" s="91" t="s">
        <v>58</v>
      </c>
      <c r="D26" s="92" t="str">
        <f t="shared" si="0"/>
        <v>u</v>
      </c>
      <c r="E26" s="90" t="s">
        <v>16</v>
      </c>
      <c r="F26" s="98"/>
      <c r="G26" s="90" t="s">
        <v>17</v>
      </c>
      <c r="H26" s="98"/>
      <c r="I26" s="94" t="s">
        <v>37</v>
      </c>
      <c r="J26" s="98"/>
      <c r="K26" s="95" t="s">
        <v>2</v>
      </c>
      <c r="L26" s="91">
        <v>4</v>
      </c>
      <c r="N26" s="97"/>
    </row>
    <row r="27" spans="2:14" x14ac:dyDescent="0.4">
      <c r="B27" s="90">
        <v>22</v>
      </c>
      <c r="C27" s="91" t="s">
        <v>59</v>
      </c>
      <c r="D27" s="92" t="str">
        <f t="shared" si="0"/>
        <v>v</v>
      </c>
      <c r="E27" s="90" t="s">
        <v>16</v>
      </c>
      <c r="F27" s="98"/>
      <c r="G27" s="90" t="s">
        <v>17</v>
      </c>
      <c r="H27" s="98"/>
      <c r="I27" s="94" t="s">
        <v>37</v>
      </c>
      <c r="J27" s="98"/>
      <c r="K27" s="95" t="s">
        <v>2</v>
      </c>
      <c r="L27" s="91">
        <v>5</v>
      </c>
      <c r="N27" s="97"/>
    </row>
    <row r="28" spans="2:14" x14ac:dyDescent="0.4">
      <c r="B28" s="90">
        <v>23</v>
      </c>
      <c r="C28" s="91" t="s">
        <v>60</v>
      </c>
      <c r="D28" s="92" t="str">
        <f t="shared" si="0"/>
        <v>w</v>
      </c>
      <c r="E28" s="90" t="s">
        <v>16</v>
      </c>
      <c r="F28" s="98"/>
      <c r="G28" s="90" t="s">
        <v>17</v>
      </c>
      <c r="H28" s="98"/>
      <c r="I28" s="94" t="s">
        <v>37</v>
      </c>
      <c r="J28" s="98"/>
      <c r="K28" s="95" t="s">
        <v>2</v>
      </c>
      <c r="L28" s="91">
        <v>6</v>
      </c>
      <c r="N28" s="97"/>
    </row>
    <row r="29" spans="2:14" x14ac:dyDescent="0.4">
      <c r="B29" s="90">
        <v>24</v>
      </c>
      <c r="C29" s="91" t="s">
        <v>61</v>
      </c>
      <c r="D29" s="92" t="str">
        <f t="shared" si="0"/>
        <v>x</v>
      </c>
      <c r="E29" s="90" t="s">
        <v>16</v>
      </c>
      <c r="F29" s="98"/>
      <c r="G29" s="90" t="s">
        <v>17</v>
      </c>
      <c r="H29" s="98"/>
      <c r="I29" s="94" t="s">
        <v>37</v>
      </c>
      <c r="J29" s="98"/>
      <c r="K29" s="95" t="s">
        <v>2</v>
      </c>
      <c r="L29" s="91">
        <v>7</v>
      </c>
      <c r="N29" s="97"/>
    </row>
    <row r="30" spans="2:14" x14ac:dyDescent="0.4">
      <c r="B30" s="90">
        <v>25</v>
      </c>
      <c r="C30" s="91" t="s">
        <v>62</v>
      </c>
      <c r="D30" s="92" t="str">
        <f t="shared" si="0"/>
        <v>y</v>
      </c>
      <c r="E30" s="90" t="s">
        <v>16</v>
      </c>
      <c r="F30" s="98"/>
      <c r="G30" s="90" t="s">
        <v>17</v>
      </c>
      <c r="H30" s="98"/>
      <c r="I30" s="94" t="s">
        <v>37</v>
      </c>
      <c r="J30" s="98"/>
      <c r="K30" s="95" t="s">
        <v>2</v>
      </c>
      <c r="L30" s="91">
        <v>8</v>
      </c>
      <c r="N30" s="97"/>
    </row>
    <row r="31" spans="2:14" x14ac:dyDescent="0.4">
      <c r="B31" s="90">
        <v>26</v>
      </c>
      <c r="C31" s="91" t="s">
        <v>63</v>
      </c>
      <c r="D31" s="92" t="str">
        <f t="shared" si="0"/>
        <v>z</v>
      </c>
      <c r="E31" s="90" t="s">
        <v>16</v>
      </c>
      <c r="F31" s="98"/>
      <c r="G31" s="90" t="s">
        <v>17</v>
      </c>
      <c r="H31" s="98"/>
      <c r="I31" s="94" t="s">
        <v>37</v>
      </c>
      <c r="J31" s="98"/>
      <c r="K31" s="95" t="s">
        <v>2</v>
      </c>
      <c r="L31" s="91">
        <v>1</v>
      </c>
      <c r="N31" s="97"/>
    </row>
    <row r="32" spans="2:14" x14ac:dyDescent="0.4">
      <c r="B32" s="90">
        <v>27</v>
      </c>
      <c r="C32" s="91" t="s">
        <v>61</v>
      </c>
      <c r="D32" s="92" t="str">
        <f t="shared" si="0"/>
        <v>x</v>
      </c>
      <c r="E32" s="90" t="s">
        <v>16</v>
      </c>
      <c r="F32" s="98"/>
      <c r="G32" s="90" t="s">
        <v>17</v>
      </c>
      <c r="H32" s="98"/>
      <c r="I32" s="94" t="s">
        <v>37</v>
      </c>
      <c r="J32" s="98"/>
      <c r="K32" s="95" t="s">
        <v>2</v>
      </c>
      <c r="L32" s="91">
        <v>2</v>
      </c>
      <c r="N32" s="97"/>
    </row>
    <row r="33" spans="2:14" x14ac:dyDescent="0.4">
      <c r="B33" s="90">
        <v>28</v>
      </c>
      <c r="C33" s="91" t="s">
        <v>64</v>
      </c>
      <c r="D33" s="92" t="str">
        <f t="shared" si="0"/>
        <v>aa</v>
      </c>
      <c r="E33" s="90" t="s">
        <v>16</v>
      </c>
      <c r="F33" s="98"/>
      <c r="G33" s="90" t="s">
        <v>17</v>
      </c>
      <c r="H33" s="98"/>
      <c r="I33" s="94" t="s">
        <v>37</v>
      </c>
      <c r="J33" s="98"/>
      <c r="K33" s="95" t="s">
        <v>2</v>
      </c>
      <c r="L33" s="91">
        <v>3</v>
      </c>
      <c r="N33" s="97"/>
    </row>
    <row r="34" spans="2:14" x14ac:dyDescent="0.4">
      <c r="B34" s="90">
        <v>29</v>
      </c>
      <c r="C34" s="91" t="s">
        <v>65</v>
      </c>
      <c r="D34" s="92" t="str">
        <f t="shared" si="0"/>
        <v>ab</v>
      </c>
      <c r="E34" s="90" t="s">
        <v>16</v>
      </c>
      <c r="F34" s="98"/>
      <c r="G34" s="90" t="s">
        <v>17</v>
      </c>
      <c r="H34" s="98"/>
      <c r="I34" s="94" t="s">
        <v>37</v>
      </c>
      <c r="J34" s="98"/>
      <c r="K34" s="95" t="s">
        <v>2</v>
      </c>
      <c r="L34" s="91">
        <v>4</v>
      </c>
      <c r="N34" s="97"/>
    </row>
    <row r="35" spans="2:14" x14ac:dyDescent="0.4">
      <c r="B35" s="90">
        <v>30</v>
      </c>
      <c r="C35" s="91" t="s">
        <v>66</v>
      </c>
      <c r="D35" s="92" t="str">
        <f t="shared" si="0"/>
        <v>ac</v>
      </c>
      <c r="E35" s="90" t="s">
        <v>16</v>
      </c>
      <c r="F35" s="98"/>
      <c r="G35" s="90" t="s">
        <v>17</v>
      </c>
      <c r="H35" s="98"/>
      <c r="I35" s="94" t="s">
        <v>37</v>
      </c>
      <c r="J35" s="98"/>
      <c r="K35" s="95" t="s">
        <v>2</v>
      </c>
      <c r="L35" s="91">
        <v>5</v>
      </c>
      <c r="N35" s="97"/>
    </row>
    <row r="36" spans="2:14" x14ac:dyDescent="0.4">
      <c r="B36" s="90">
        <v>31</v>
      </c>
      <c r="C36" s="91" t="s">
        <v>67</v>
      </c>
      <c r="D36" s="92" t="str">
        <f t="shared" si="0"/>
        <v>ad</v>
      </c>
      <c r="E36" s="90" t="s">
        <v>16</v>
      </c>
      <c r="F36" s="98"/>
      <c r="G36" s="90" t="s">
        <v>17</v>
      </c>
      <c r="H36" s="98"/>
      <c r="I36" s="94" t="s">
        <v>37</v>
      </c>
      <c r="J36" s="98"/>
      <c r="K36" s="95" t="s">
        <v>2</v>
      </c>
      <c r="L36" s="91">
        <v>6</v>
      </c>
      <c r="N36" s="97"/>
    </row>
    <row r="37" spans="2:14" x14ac:dyDescent="0.4">
      <c r="B37" s="90">
        <v>32</v>
      </c>
      <c r="C37" s="91" t="s">
        <v>68</v>
      </c>
      <c r="D37" s="92" t="str">
        <f t="shared" si="0"/>
        <v>ae</v>
      </c>
      <c r="E37" s="90" t="s">
        <v>16</v>
      </c>
      <c r="F37" s="98"/>
      <c r="G37" s="90" t="s">
        <v>17</v>
      </c>
      <c r="H37" s="98"/>
      <c r="I37" s="94" t="s">
        <v>37</v>
      </c>
      <c r="J37" s="98"/>
      <c r="K37" s="95" t="s">
        <v>2</v>
      </c>
      <c r="L37" s="91">
        <v>7</v>
      </c>
      <c r="N37" s="97"/>
    </row>
    <row r="38" spans="2:14" x14ac:dyDescent="0.4">
      <c r="B38" s="90">
        <v>33</v>
      </c>
      <c r="C38" s="91" t="s">
        <v>69</v>
      </c>
      <c r="D38" s="92" t="str">
        <f t="shared" si="0"/>
        <v>af</v>
      </c>
      <c r="E38" s="90" t="s">
        <v>16</v>
      </c>
      <c r="F38" s="98"/>
      <c r="G38" s="90" t="s">
        <v>17</v>
      </c>
      <c r="H38" s="98"/>
      <c r="I38" s="94" t="s">
        <v>37</v>
      </c>
      <c r="J38" s="98"/>
      <c r="K38" s="95" t="s">
        <v>2</v>
      </c>
      <c r="L38" s="91">
        <v>8</v>
      </c>
      <c r="N38" s="97"/>
    </row>
    <row r="39" spans="2:14" x14ac:dyDescent="0.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
      <c r="B43" s="90">
        <v>35</v>
      </c>
      <c r="C43" s="100" t="s">
        <v>36</v>
      </c>
      <c r="D43" s="92"/>
      <c r="E43" s="90" t="s">
        <v>16</v>
      </c>
      <c r="F43" s="93"/>
      <c r="G43" s="90" t="s">
        <v>17</v>
      </c>
      <c r="H43" s="93"/>
      <c r="I43" s="94" t="s">
        <v>37</v>
      </c>
      <c r="J43" s="93">
        <v>0</v>
      </c>
      <c r="K43" s="95" t="s">
        <v>2</v>
      </c>
      <c r="L43" s="96" t="str">
        <f t="shared" si="3"/>
        <v/>
      </c>
      <c r="N43" s="97"/>
    </row>
    <row r="44" spans="2:14" x14ac:dyDescent="0.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
      <c r="B46" s="90">
        <v>36</v>
      </c>
      <c r="C46" s="100" t="s">
        <v>36</v>
      </c>
      <c r="D46" s="92"/>
      <c r="E46" s="90" t="s">
        <v>16</v>
      </c>
      <c r="F46" s="93"/>
      <c r="G46" s="90" t="s">
        <v>17</v>
      </c>
      <c r="H46" s="93"/>
      <c r="I46" s="94" t="s">
        <v>37</v>
      </c>
      <c r="J46" s="93">
        <v>0</v>
      </c>
      <c r="K46" s="95" t="s">
        <v>2</v>
      </c>
      <c r="L46" s="96" t="str">
        <f t="shared" si="4"/>
        <v/>
      </c>
      <c r="N46" s="97"/>
    </row>
    <row r="47" spans="2:14" x14ac:dyDescent="0.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
      <c r="C49" s="86" t="s">
        <v>235</v>
      </c>
      <c r="D49" s="86"/>
    </row>
    <row r="50" spans="3:4" x14ac:dyDescent="0.4">
      <c r="C50" s="86" t="s">
        <v>236</v>
      </c>
      <c r="D50" s="86"/>
    </row>
    <row r="51" spans="3:4" x14ac:dyDescent="0.4">
      <c r="C51" s="86" t="s">
        <v>237</v>
      </c>
      <c r="D51" s="86"/>
    </row>
    <row r="52" spans="3:4" x14ac:dyDescent="0.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290"/>
  <sheetViews>
    <sheetView showGridLines="0" view="pageBreakPreview" zoomScaleNormal="55" zoomScaleSheetLayoutView="100" workbookViewId="0"/>
  </sheetViews>
  <sheetFormatPr defaultColWidth="4.5" defaultRowHeight="14.25" x14ac:dyDescent="0.4"/>
  <cols>
    <col min="1" max="1" width="0.875" style="1" customWidth="1"/>
    <col min="2" max="2" width="5.75" style="1" customWidth="1"/>
    <col min="3" max="4" width="8.125" style="1" customWidth="1"/>
    <col min="5" max="8" width="3.25" style="1" hidden="1" customWidth="1"/>
    <col min="9" max="10" width="3.25" style="1" customWidth="1"/>
    <col min="11" max="62" width="5.75" style="1" customWidth="1"/>
    <col min="63" max="63" width="1.125" style="1" customWidth="1"/>
    <col min="64" max="16384" width="4.5" style="1"/>
  </cols>
  <sheetData>
    <row r="1" spans="2:67" s="6" customFormat="1" ht="20.25" customHeight="1" x14ac:dyDescent="0.4">
      <c r="C1" s="5" t="s">
        <v>322</v>
      </c>
      <c r="D1" s="5"/>
      <c r="E1" s="5"/>
      <c r="F1" s="5"/>
      <c r="G1" s="5"/>
      <c r="H1" s="5"/>
      <c r="I1" s="5"/>
      <c r="J1" s="5"/>
      <c r="M1" s="7" t="s">
        <v>0</v>
      </c>
      <c r="P1" s="5"/>
      <c r="Q1" s="5"/>
      <c r="R1" s="5"/>
      <c r="S1" s="5"/>
      <c r="T1" s="5"/>
      <c r="U1" s="5"/>
      <c r="V1" s="5"/>
      <c r="W1" s="5"/>
      <c r="AS1" s="9" t="s">
        <v>30</v>
      </c>
      <c r="AT1" s="1710" t="s">
        <v>158</v>
      </c>
      <c r="AU1" s="1711"/>
      <c r="AV1" s="1711"/>
      <c r="AW1" s="1711"/>
      <c r="AX1" s="1711"/>
      <c r="AY1" s="1711"/>
      <c r="AZ1" s="1711"/>
      <c r="BA1" s="1711"/>
      <c r="BB1" s="1711"/>
      <c r="BC1" s="1711"/>
      <c r="BD1" s="1711"/>
      <c r="BE1" s="1711"/>
      <c r="BF1" s="1711"/>
      <c r="BG1" s="1711"/>
      <c r="BH1" s="1711"/>
      <c r="BI1" s="1711"/>
      <c r="BJ1" s="9" t="s">
        <v>2</v>
      </c>
    </row>
    <row r="2" spans="2:67" s="8" customFormat="1" ht="20.25" customHeight="1" x14ac:dyDescent="0.4">
      <c r="J2" s="7"/>
      <c r="M2" s="7"/>
      <c r="N2" s="7"/>
      <c r="P2" s="9"/>
      <c r="Q2" s="9"/>
      <c r="R2" s="9"/>
      <c r="S2" s="9"/>
      <c r="T2" s="9"/>
      <c r="U2" s="9"/>
      <c r="V2" s="9"/>
      <c r="W2" s="9"/>
      <c r="AB2" s="142" t="s">
        <v>27</v>
      </c>
      <c r="AC2" s="1712">
        <v>6</v>
      </c>
      <c r="AD2" s="1712"/>
      <c r="AE2" s="142" t="s">
        <v>28</v>
      </c>
      <c r="AF2" s="1713">
        <f>IF(AC2=0,"",YEAR(DATE(2018+AC2,1,1)))</f>
        <v>2024</v>
      </c>
      <c r="AG2" s="1713"/>
      <c r="AH2" s="143" t="s">
        <v>29</v>
      </c>
      <c r="AI2" s="143" t="s">
        <v>1</v>
      </c>
      <c r="AJ2" s="1712">
        <v>4</v>
      </c>
      <c r="AK2" s="1712"/>
      <c r="AL2" s="143" t="s">
        <v>24</v>
      </c>
      <c r="AS2" s="9" t="s">
        <v>31</v>
      </c>
      <c r="AT2" s="1712" t="s">
        <v>202</v>
      </c>
      <c r="AU2" s="1712"/>
      <c r="AV2" s="1712"/>
      <c r="AW2" s="1712"/>
      <c r="AX2" s="1712"/>
      <c r="AY2" s="1712"/>
      <c r="AZ2" s="1712"/>
      <c r="BA2" s="1712"/>
      <c r="BB2" s="1712"/>
      <c r="BC2" s="1712"/>
      <c r="BD2" s="1712"/>
      <c r="BE2" s="1712"/>
      <c r="BF2" s="1712"/>
      <c r="BG2" s="1712"/>
      <c r="BH2" s="1712"/>
      <c r="BI2" s="1712"/>
      <c r="BJ2" s="9" t="s">
        <v>2</v>
      </c>
      <c r="BK2" s="9"/>
      <c r="BL2" s="9"/>
      <c r="BM2" s="9"/>
    </row>
    <row r="3" spans="2:67" s="8" customFormat="1" ht="20.25" customHeight="1" x14ac:dyDescent="0.4">
      <c r="J3" s="7"/>
      <c r="M3" s="7"/>
      <c r="O3" s="9"/>
      <c r="P3" s="9"/>
      <c r="Q3" s="9"/>
      <c r="R3" s="9"/>
      <c r="S3" s="9"/>
      <c r="T3" s="9"/>
      <c r="U3" s="9"/>
      <c r="AC3" s="15"/>
      <c r="AD3" s="15"/>
      <c r="AE3" s="16"/>
      <c r="AF3" s="17"/>
      <c r="AG3" s="16"/>
      <c r="BD3" s="18" t="s">
        <v>21</v>
      </c>
      <c r="BE3" s="1714" t="s">
        <v>239</v>
      </c>
      <c r="BF3" s="1583"/>
      <c r="BG3" s="1583"/>
      <c r="BH3" s="1715"/>
      <c r="BI3" s="9"/>
    </row>
    <row r="4" spans="2:67" s="8" customFormat="1" ht="20.25" customHeight="1" x14ac:dyDescent="0.4">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241</v>
      </c>
      <c r="BE4" s="1714" t="s">
        <v>240</v>
      </c>
      <c r="BF4" s="1583"/>
      <c r="BG4" s="1583"/>
      <c r="BH4" s="1715"/>
      <c r="BI4" s="9"/>
    </row>
    <row r="5" spans="2:67" s="8" customFormat="1" ht="9" customHeight="1" x14ac:dyDescent="0.4">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x14ac:dyDescent="0.4">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258</v>
      </c>
      <c r="AP6" s="30"/>
      <c r="AQ6" s="30"/>
      <c r="AR6" s="30"/>
      <c r="AS6" s="6"/>
      <c r="AT6" s="6"/>
      <c r="AU6" s="6"/>
      <c r="AW6" s="38"/>
      <c r="AX6" s="38"/>
      <c r="AY6" s="2"/>
      <c r="AZ6" s="6"/>
      <c r="BA6" s="1544">
        <v>40</v>
      </c>
      <c r="BB6" s="1545"/>
      <c r="BC6" s="2" t="s">
        <v>22</v>
      </c>
      <c r="BD6" s="6"/>
      <c r="BE6" s="1544">
        <v>160</v>
      </c>
      <c r="BF6" s="1545"/>
      <c r="BG6" s="2" t="s">
        <v>23</v>
      </c>
      <c r="BH6" s="6"/>
      <c r="BI6" s="19"/>
    </row>
    <row r="7" spans="2:67" s="8" customFormat="1" ht="5.25" customHeight="1" x14ac:dyDescent="0.4">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x14ac:dyDescent="0.4">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1708">
        <f>DAY(EOMONTH(DATE(AF2,AJ2,1),0))</f>
        <v>30</v>
      </c>
      <c r="BF8" s="1709"/>
      <c r="BG8" s="30" t="s">
        <v>25</v>
      </c>
      <c r="BH8" s="30"/>
      <c r="BI8" s="30"/>
      <c r="BJ8" s="32"/>
      <c r="BM8" s="9"/>
      <c r="BN8" s="9"/>
      <c r="BO8" s="9"/>
    </row>
    <row r="9" spans="2:67" s="8" customFormat="1" ht="5.25" customHeight="1" x14ac:dyDescent="0.4">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x14ac:dyDescent="0.4">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273</v>
      </c>
      <c r="AR10" s="38"/>
      <c r="AS10" s="30"/>
      <c r="AT10" s="34"/>
      <c r="AU10" s="34"/>
      <c r="AV10" s="221"/>
      <c r="AW10" s="30"/>
      <c r="AX10" s="222"/>
      <c r="AY10" s="222"/>
      <c r="AZ10" s="222"/>
      <c r="BA10" s="30"/>
      <c r="BB10" s="30"/>
      <c r="BC10" s="31" t="s">
        <v>271</v>
      </c>
      <c r="BD10" s="30"/>
      <c r="BE10" s="1544"/>
      <c r="BF10" s="1545"/>
      <c r="BG10" s="2" t="s">
        <v>272</v>
      </c>
      <c r="BH10" s="30"/>
      <c r="BI10" s="30"/>
      <c r="BJ10" s="32"/>
      <c r="BM10" s="9"/>
      <c r="BN10" s="9"/>
      <c r="BO10" s="9"/>
    </row>
    <row r="11" spans="2:67" ht="5.25" customHeight="1" thickBot="1" x14ac:dyDescent="0.45">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x14ac:dyDescent="0.4">
      <c r="B12" s="1687" t="s">
        <v>20</v>
      </c>
      <c r="C12" s="1678" t="s">
        <v>284</v>
      </c>
      <c r="D12" s="1551"/>
      <c r="E12" s="214"/>
      <c r="F12" s="211"/>
      <c r="G12" s="214"/>
      <c r="H12" s="211"/>
      <c r="I12" s="1701" t="s">
        <v>285</v>
      </c>
      <c r="J12" s="1702"/>
      <c r="K12" s="1549" t="s">
        <v>286</v>
      </c>
      <c r="L12" s="1550"/>
      <c r="M12" s="1550"/>
      <c r="N12" s="1551"/>
      <c r="O12" s="1549" t="s">
        <v>287</v>
      </c>
      <c r="P12" s="1550"/>
      <c r="Q12" s="1550"/>
      <c r="R12" s="1550"/>
      <c r="S12" s="1551"/>
      <c r="T12" s="198"/>
      <c r="U12" s="198"/>
      <c r="V12" s="199"/>
      <c r="W12" s="1707" t="s">
        <v>288</v>
      </c>
      <c r="X12" s="1693"/>
      <c r="Y12" s="1693"/>
      <c r="Z12" s="1693"/>
      <c r="AA12" s="1693"/>
      <c r="AB12" s="1693"/>
      <c r="AC12" s="1693"/>
      <c r="AD12" s="1693"/>
      <c r="AE12" s="1693"/>
      <c r="AF12" s="1693"/>
      <c r="AG12" s="1693"/>
      <c r="AH12" s="1693"/>
      <c r="AI12" s="1693"/>
      <c r="AJ12" s="1693"/>
      <c r="AK12" s="1693"/>
      <c r="AL12" s="1693"/>
      <c r="AM12" s="1693"/>
      <c r="AN12" s="1693"/>
      <c r="AO12" s="1693"/>
      <c r="AP12" s="1693"/>
      <c r="AQ12" s="1693"/>
      <c r="AR12" s="1693"/>
      <c r="AS12" s="1693"/>
      <c r="AT12" s="1693"/>
      <c r="AU12" s="1693"/>
      <c r="AV12" s="1693"/>
      <c r="AW12" s="1693"/>
      <c r="AX12" s="1693"/>
      <c r="AY12" s="1693"/>
      <c r="AZ12" s="1693"/>
      <c r="BA12" s="1693"/>
      <c r="BB12" s="1666" t="str">
        <f>IF(BE3="４週","(10)1～4週目の勤務時間数合計","(10)1か月の勤務時間数　合計")</f>
        <v>(10)1～4週目の勤務時間数合計</v>
      </c>
      <c r="BC12" s="1667"/>
      <c r="BD12" s="1672" t="s">
        <v>289</v>
      </c>
      <c r="BE12" s="1673"/>
      <c r="BF12" s="1678" t="s">
        <v>290</v>
      </c>
      <c r="BG12" s="1550"/>
      <c r="BH12" s="1550"/>
      <c r="BI12" s="1550"/>
      <c r="BJ12" s="1679"/>
    </row>
    <row r="13" spans="2:67" ht="20.25" customHeight="1" x14ac:dyDescent="0.4">
      <c r="B13" s="1688"/>
      <c r="C13" s="1680"/>
      <c r="D13" s="1554"/>
      <c r="E13" s="215"/>
      <c r="F13" s="212"/>
      <c r="G13" s="215"/>
      <c r="H13" s="212"/>
      <c r="I13" s="1703"/>
      <c r="J13" s="1704"/>
      <c r="K13" s="1552"/>
      <c r="L13" s="1553"/>
      <c r="M13" s="1553"/>
      <c r="N13" s="1554"/>
      <c r="O13" s="1552"/>
      <c r="P13" s="1553"/>
      <c r="Q13" s="1553"/>
      <c r="R13" s="1553"/>
      <c r="S13" s="1554"/>
      <c r="T13" s="200"/>
      <c r="U13" s="200"/>
      <c r="V13" s="201"/>
      <c r="W13" s="1684" t="s">
        <v>11</v>
      </c>
      <c r="X13" s="1684"/>
      <c r="Y13" s="1684"/>
      <c r="Z13" s="1684"/>
      <c r="AA13" s="1684"/>
      <c r="AB13" s="1684"/>
      <c r="AC13" s="1685"/>
      <c r="AD13" s="1686" t="s">
        <v>12</v>
      </c>
      <c r="AE13" s="1684"/>
      <c r="AF13" s="1684"/>
      <c r="AG13" s="1684"/>
      <c r="AH13" s="1684"/>
      <c r="AI13" s="1684"/>
      <c r="AJ13" s="1685"/>
      <c r="AK13" s="1686" t="s">
        <v>13</v>
      </c>
      <c r="AL13" s="1684"/>
      <c r="AM13" s="1684"/>
      <c r="AN13" s="1684"/>
      <c r="AO13" s="1684"/>
      <c r="AP13" s="1684"/>
      <c r="AQ13" s="1685"/>
      <c r="AR13" s="1686" t="s">
        <v>14</v>
      </c>
      <c r="AS13" s="1684"/>
      <c r="AT13" s="1684"/>
      <c r="AU13" s="1684"/>
      <c r="AV13" s="1684"/>
      <c r="AW13" s="1684"/>
      <c r="AX13" s="1685"/>
      <c r="AY13" s="1686" t="s">
        <v>15</v>
      </c>
      <c r="AZ13" s="1684"/>
      <c r="BA13" s="1684"/>
      <c r="BB13" s="1668"/>
      <c r="BC13" s="1669"/>
      <c r="BD13" s="1674"/>
      <c r="BE13" s="1675"/>
      <c r="BF13" s="1680"/>
      <c r="BG13" s="1553"/>
      <c r="BH13" s="1553"/>
      <c r="BI13" s="1553"/>
      <c r="BJ13" s="1681"/>
    </row>
    <row r="14" spans="2:67" ht="20.25" customHeight="1" x14ac:dyDescent="0.4">
      <c r="B14" s="1688"/>
      <c r="C14" s="1680"/>
      <c r="D14" s="1554"/>
      <c r="E14" s="215"/>
      <c r="F14" s="212"/>
      <c r="G14" s="215"/>
      <c r="H14" s="212"/>
      <c r="I14" s="1703"/>
      <c r="J14" s="1704"/>
      <c r="K14" s="1552"/>
      <c r="L14" s="1553"/>
      <c r="M14" s="1553"/>
      <c r="N14" s="1554"/>
      <c r="O14" s="1552"/>
      <c r="P14" s="1553"/>
      <c r="Q14" s="1553"/>
      <c r="R14" s="1553"/>
      <c r="S14" s="1554"/>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t="str">
        <f>IF($BE$3="実績",IF(DAY(DATE($AF$2,$AJ$2,29))=29,29,""),"")</f>
        <v/>
      </c>
      <c r="AZ14" s="218" t="str">
        <f>IF($BE$3="実績",IF(DAY(DATE($AF$2,$AJ$2,30))=30,30,""),"")</f>
        <v/>
      </c>
      <c r="BA14" s="155" t="str">
        <f>IF($BE$3="実績",IF(DAY(DATE($AF$2,$AJ$2,31))=31,31,""),"")</f>
        <v/>
      </c>
      <c r="BB14" s="1668"/>
      <c r="BC14" s="1669"/>
      <c r="BD14" s="1674"/>
      <c r="BE14" s="1675"/>
      <c r="BF14" s="1680"/>
      <c r="BG14" s="1553"/>
      <c r="BH14" s="1553"/>
      <c r="BI14" s="1553"/>
      <c r="BJ14" s="1681"/>
    </row>
    <row r="15" spans="2:67" ht="20.25" hidden="1" customHeight="1" x14ac:dyDescent="0.4">
      <c r="B15" s="1688"/>
      <c r="C15" s="1680"/>
      <c r="D15" s="1554"/>
      <c r="E15" s="215"/>
      <c r="F15" s="212"/>
      <c r="G15" s="215"/>
      <c r="H15" s="212"/>
      <c r="I15" s="1703"/>
      <c r="J15" s="1704"/>
      <c r="K15" s="1552"/>
      <c r="L15" s="1553"/>
      <c r="M15" s="1553"/>
      <c r="N15" s="1554"/>
      <c r="O15" s="1552"/>
      <c r="P15" s="1553"/>
      <c r="Q15" s="1553"/>
      <c r="R15" s="1553"/>
      <c r="S15" s="1554"/>
      <c r="T15" s="200"/>
      <c r="U15" s="200"/>
      <c r="V15" s="201"/>
      <c r="W15" s="150">
        <f>WEEKDAY(DATE($AF$2,$AJ$2,1))</f>
        <v>2</v>
      </c>
      <c r="X15" s="151">
        <f>WEEKDAY(DATE($AF$2,$AJ$2,2))</f>
        <v>3</v>
      </c>
      <c r="Y15" s="151">
        <f>WEEKDAY(DATE($AF$2,$AJ$2,3))</f>
        <v>4</v>
      </c>
      <c r="Z15" s="151">
        <f>WEEKDAY(DATE($AF$2,$AJ$2,4))</f>
        <v>5</v>
      </c>
      <c r="AA15" s="151">
        <f>WEEKDAY(DATE($AF$2,$AJ$2,5))</f>
        <v>6</v>
      </c>
      <c r="AB15" s="151">
        <f>WEEKDAY(DATE($AF$2,$AJ$2,6))</f>
        <v>7</v>
      </c>
      <c r="AC15" s="152">
        <f>WEEKDAY(DATE($AF$2,$AJ$2,7))</f>
        <v>1</v>
      </c>
      <c r="AD15" s="153">
        <f>WEEKDAY(DATE($AF$2,$AJ$2,8))</f>
        <v>2</v>
      </c>
      <c r="AE15" s="151">
        <f>WEEKDAY(DATE($AF$2,$AJ$2,9))</f>
        <v>3</v>
      </c>
      <c r="AF15" s="151">
        <f>WEEKDAY(DATE($AF$2,$AJ$2,10))</f>
        <v>4</v>
      </c>
      <c r="AG15" s="151">
        <f>WEEKDAY(DATE($AF$2,$AJ$2,11))</f>
        <v>5</v>
      </c>
      <c r="AH15" s="151">
        <f>WEEKDAY(DATE($AF$2,$AJ$2,12))</f>
        <v>6</v>
      </c>
      <c r="AI15" s="151">
        <f>WEEKDAY(DATE($AF$2,$AJ$2,13))</f>
        <v>7</v>
      </c>
      <c r="AJ15" s="152">
        <f>WEEKDAY(DATE($AF$2,$AJ$2,14))</f>
        <v>1</v>
      </c>
      <c r="AK15" s="153">
        <f>WEEKDAY(DATE($AF$2,$AJ$2,15))</f>
        <v>2</v>
      </c>
      <c r="AL15" s="151">
        <f>WEEKDAY(DATE($AF$2,$AJ$2,16))</f>
        <v>3</v>
      </c>
      <c r="AM15" s="151">
        <f>WEEKDAY(DATE($AF$2,$AJ$2,17))</f>
        <v>4</v>
      </c>
      <c r="AN15" s="151">
        <f>WEEKDAY(DATE($AF$2,$AJ$2,18))</f>
        <v>5</v>
      </c>
      <c r="AO15" s="151">
        <f>WEEKDAY(DATE($AF$2,$AJ$2,19))</f>
        <v>6</v>
      </c>
      <c r="AP15" s="151">
        <f>WEEKDAY(DATE($AF$2,$AJ$2,20))</f>
        <v>7</v>
      </c>
      <c r="AQ15" s="152">
        <f>WEEKDAY(DATE($AF$2,$AJ$2,21))</f>
        <v>1</v>
      </c>
      <c r="AR15" s="153">
        <f>WEEKDAY(DATE($AF$2,$AJ$2,22))</f>
        <v>2</v>
      </c>
      <c r="AS15" s="151">
        <f>WEEKDAY(DATE($AF$2,$AJ$2,23))</f>
        <v>3</v>
      </c>
      <c r="AT15" s="151">
        <f>WEEKDAY(DATE($AF$2,$AJ$2,24))</f>
        <v>4</v>
      </c>
      <c r="AU15" s="151">
        <f>WEEKDAY(DATE($AF$2,$AJ$2,25))</f>
        <v>5</v>
      </c>
      <c r="AV15" s="151">
        <f>WEEKDAY(DATE($AF$2,$AJ$2,26))</f>
        <v>6</v>
      </c>
      <c r="AW15" s="151">
        <f>WEEKDAY(DATE($AF$2,$AJ$2,27))</f>
        <v>7</v>
      </c>
      <c r="AX15" s="152">
        <f>WEEKDAY(DATE($AF$2,$AJ$2,28))</f>
        <v>1</v>
      </c>
      <c r="AY15" s="153">
        <f>IF(AY14=29,WEEKDAY(DATE($AF$2,$AJ$2,29)),0)</f>
        <v>0</v>
      </c>
      <c r="AZ15" s="151">
        <f>IF(AZ14=30,WEEKDAY(DATE($AF$2,$AJ$2,30)),0)</f>
        <v>0</v>
      </c>
      <c r="BA15" s="152">
        <f>IF(BA14=31,WEEKDAY(DATE($AF$2,$AJ$2,31)),0)</f>
        <v>0</v>
      </c>
      <c r="BB15" s="1668"/>
      <c r="BC15" s="1669"/>
      <c r="BD15" s="1674"/>
      <c r="BE15" s="1675"/>
      <c r="BF15" s="1680"/>
      <c r="BG15" s="1553"/>
      <c r="BH15" s="1553"/>
      <c r="BI15" s="1553"/>
      <c r="BJ15" s="1681"/>
    </row>
    <row r="16" spans="2:67" ht="20.25" customHeight="1" thickBot="1" x14ac:dyDescent="0.45">
      <c r="B16" s="1689"/>
      <c r="C16" s="1682"/>
      <c r="D16" s="1557"/>
      <c r="E16" s="216"/>
      <c r="F16" s="213"/>
      <c r="G16" s="216"/>
      <c r="H16" s="213"/>
      <c r="I16" s="1705"/>
      <c r="J16" s="1706"/>
      <c r="K16" s="1555"/>
      <c r="L16" s="1556"/>
      <c r="M16" s="1556"/>
      <c r="N16" s="1557"/>
      <c r="O16" s="1555"/>
      <c r="P16" s="1556"/>
      <c r="Q16" s="1556"/>
      <c r="R16" s="1556"/>
      <c r="S16" s="1557"/>
      <c r="T16" s="202"/>
      <c r="U16" s="202"/>
      <c r="V16" s="203"/>
      <c r="W16" s="156" t="str">
        <f>IF(W15=1,"日",IF(W15=2,"月",IF(W15=3,"火",IF(W15=4,"水",IF(W15=5,"木",IF(W15=6,"金","土"))))))</f>
        <v>月</v>
      </c>
      <c r="X16" s="157" t="str">
        <f t="shared" ref="X16:AX16" si="0">IF(X15=1,"日",IF(X15=2,"月",IF(X15=3,"火",IF(X15=4,"水",IF(X15=5,"木",IF(X15=6,"金","土"))))))</f>
        <v>火</v>
      </c>
      <c r="Y16" s="157" t="str">
        <f t="shared" si="0"/>
        <v>水</v>
      </c>
      <c r="Z16" s="157" t="str">
        <f t="shared" si="0"/>
        <v>木</v>
      </c>
      <c r="AA16" s="157" t="str">
        <f t="shared" si="0"/>
        <v>金</v>
      </c>
      <c r="AB16" s="157" t="str">
        <f t="shared" si="0"/>
        <v>土</v>
      </c>
      <c r="AC16" s="158" t="str">
        <f t="shared" si="0"/>
        <v>日</v>
      </c>
      <c r="AD16" s="159" t="str">
        <f>IF(AD15=1,"日",IF(AD15=2,"月",IF(AD15=3,"火",IF(AD15=4,"水",IF(AD15=5,"木",IF(AD15=6,"金","土"))))))</f>
        <v>月</v>
      </c>
      <c r="AE16" s="157" t="str">
        <f t="shared" si="0"/>
        <v>火</v>
      </c>
      <c r="AF16" s="157" t="str">
        <f t="shared" si="0"/>
        <v>水</v>
      </c>
      <c r="AG16" s="157" t="str">
        <f t="shared" si="0"/>
        <v>木</v>
      </c>
      <c r="AH16" s="157" t="str">
        <f t="shared" si="0"/>
        <v>金</v>
      </c>
      <c r="AI16" s="157" t="str">
        <f t="shared" si="0"/>
        <v>土</v>
      </c>
      <c r="AJ16" s="158" t="str">
        <f t="shared" si="0"/>
        <v>日</v>
      </c>
      <c r="AK16" s="159" t="str">
        <f>IF(AK15=1,"日",IF(AK15=2,"月",IF(AK15=3,"火",IF(AK15=4,"水",IF(AK15=5,"木",IF(AK15=6,"金","土"))))))</f>
        <v>月</v>
      </c>
      <c r="AL16" s="157" t="str">
        <f t="shared" si="0"/>
        <v>火</v>
      </c>
      <c r="AM16" s="157" t="str">
        <f t="shared" si="0"/>
        <v>水</v>
      </c>
      <c r="AN16" s="157" t="str">
        <f t="shared" si="0"/>
        <v>木</v>
      </c>
      <c r="AO16" s="157" t="str">
        <f t="shared" si="0"/>
        <v>金</v>
      </c>
      <c r="AP16" s="157" t="str">
        <f t="shared" si="0"/>
        <v>土</v>
      </c>
      <c r="AQ16" s="158" t="str">
        <f t="shared" si="0"/>
        <v>日</v>
      </c>
      <c r="AR16" s="159" t="str">
        <f>IF(AR15=1,"日",IF(AR15=2,"月",IF(AR15=3,"火",IF(AR15=4,"水",IF(AR15=5,"木",IF(AR15=6,"金","土"))))))</f>
        <v>月</v>
      </c>
      <c r="AS16" s="157" t="str">
        <f t="shared" si="0"/>
        <v>火</v>
      </c>
      <c r="AT16" s="157" t="str">
        <f t="shared" si="0"/>
        <v>水</v>
      </c>
      <c r="AU16" s="157" t="str">
        <f t="shared" si="0"/>
        <v>木</v>
      </c>
      <c r="AV16" s="157" t="str">
        <f t="shared" si="0"/>
        <v>金</v>
      </c>
      <c r="AW16" s="157" t="str">
        <f t="shared" si="0"/>
        <v>土</v>
      </c>
      <c r="AX16" s="158" t="str">
        <f t="shared" si="0"/>
        <v>日</v>
      </c>
      <c r="AY16" s="157" t="str">
        <f>IF(AY15=1,"日",IF(AY15=2,"月",IF(AY15=3,"火",IF(AY15=4,"水",IF(AY15=5,"木",IF(AY15=6,"金",IF(AY15=0,"","土")))))))</f>
        <v/>
      </c>
      <c r="AZ16" s="157" t="str">
        <f>IF(AZ15=1,"日",IF(AZ15=2,"月",IF(AZ15=3,"火",IF(AZ15=4,"水",IF(AZ15=5,"木",IF(AZ15=6,"金",IF(AZ15=0,"","土")))))))</f>
        <v/>
      </c>
      <c r="BA16" s="157" t="str">
        <f>IF(BA15=1,"日",IF(BA15=2,"月",IF(BA15=3,"火",IF(BA15=4,"水",IF(BA15=5,"木",IF(BA15=6,"金",IF(BA15=0,"","土")))))))</f>
        <v/>
      </c>
      <c r="BB16" s="1670"/>
      <c r="BC16" s="1671"/>
      <c r="BD16" s="1676"/>
      <c r="BE16" s="1677"/>
      <c r="BF16" s="1682"/>
      <c r="BG16" s="1556"/>
      <c r="BH16" s="1556"/>
      <c r="BI16" s="1556"/>
      <c r="BJ16" s="1683"/>
    </row>
    <row r="17" spans="2:62" ht="20.25" customHeight="1" x14ac:dyDescent="0.4">
      <c r="B17" s="1546">
        <f>B15+1</f>
        <v>1</v>
      </c>
      <c r="C17" s="1720"/>
      <c r="D17" s="1665"/>
      <c r="E17" s="161"/>
      <c r="F17" s="162"/>
      <c r="G17" s="161"/>
      <c r="H17" s="162"/>
      <c r="I17" s="1661"/>
      <c r="J17" s="1662"/>
      <c r="K17" s="1663"/>
      <c r="L17" s="1664"/>
      <c r="M17" s="1664"/>
      <c r="N17" s="1665"/>
      <c r="O17" s="1558"/>
      <c r="P17" s="1559"/>
      <c r="Q17" s="1559"/>
      <c r="R17" s="1559"/>
      <c r="S17" s="1560"/>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1657"/>
      <c r="BC17" s="1658"/>
      <c r="BD17" s="1659"/>
      <c r="BE17" s="1660"/>
      <c r="BF17" s="1650"/>
      <c r="BG17" s="1651"/>
      <c r="BH17" s="1651"/>
      <c r="BI17" s="1651"/>
      <c r="BJ17" s="1652"/>
    </row>
    <row r="18" spans="2:62" ht="20.25" customHeight="1" x14ac:dyDescent="0.4">
      <c r="B18" s="1547"/>
      <c r="C18" s="1597"/>
      <c r="D18" s="1595"/>
      <c r="E18" s="163"/>
      <c r="F18" s="164">
        <f>C17</f>
        <v>0</v>
      </c>
      <c r="G18" s="163"/>
      <c r="H18" s="164">
        <f>I17</f>
        <v>0</v>
      </c>
      <c r="I18" s="1588"/>
      <c r="J18" s="1589"/>
      <c r="K18" s="1593"/>
      <c r="L18" s="1594"/>
      <c r="M18" s="1594"/>
      <c r="N18" s="1595"/>
      <c r="O18" s="1561"/>
      <c r="P18" s="1562"/>
      <c r="Q18" s="1562"/>
      <c r="R18" s="1562"/>
      <c r="S18" s="1563"/>
      <c r="T18" s="112" t="s">
        <v>254</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575">
        <f>IF($BE$3="４週",SUM(W18:AX18),IF($BE$3="暦月",SUM(W18:BA18),""))</f>
        <v>0</v>
      </c>
      <c r="BC18" s="1576"/>
      <c r="BD18" s="1577">
        <f>IF($BE$3="４週",BB18/4,IF($BE$3="暦月",(BB18/($BE$8/7)),""))</f>
        <v>0</v>
      </c>
      <c r="BE18" s="1576"/>
      <c r="BF18" s="1572"/>
      <c r="BG18" s="1573"/>
      <c r="BH18" s="1573"/>
      <c r="BI18" s="1573"/>
      <c r="BJ18" s="1574"/>
    </row>
    <row r="19" spans="2:62" ht="20.25" customHeight="1" x14ac:dyDescent="0.4">
      <c r="B19" s="1546">
        <f>B17+1</f>
        <v>2</v>
      </c>
      <c r="C19" s="1596"/>
      <c r="D19" s="1592"/>
      <c r="E19" s="165"/>
      <c r="F19" s="166"/>
      <c r="G19" s="165"/>
      <c r="H19" s="166"/>
      <c r="I19" s="1586"/>
      <c r="J19" s="1587"/>
      <c r="K19" s="1590"/>
      <c r="L19" s="1591"/>
      <c r="M19" s="1591"/>
      <c r="N19" s="1592"/>
      <c r="O19" s="1561"/>
      <c r="P19" s="1562"/>
      <c r="Q19" s="1562"/>
      <c r="R19" s="1562"/>
      <c r="S19" s="1563"/>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1578"/>
      <c r="BC19" s="1579"/>
      <c r="BD19" s="1580"/>
      <c r="BE19" s="1581"/>
      <c r="BF19" s="1569"/>
      <c r="BG19" s="1570"/>
      <c r="BH19" s="1570"/>
      <c r="BI19" s="1570"/>
      <c r="BJ19" s="1571"/>
    </row>
    <row r="20" spans="2:62" ht="20.25" customHeight="1" x14ac:dyDescent="0.4">
      <c r="B20" s="1547"/>
      <c r="C20" s="1597"/>
      <c r="D20" s="1595"/>
      <c r="E20" s="163"/>
      <c r="F20" s="164">
        <f>C19</f>
        <v>0</v>
      </c>
      <c r="G20" s="163"/>
      <c r="H20" s="164">
        <f>I19</f>
        <v>0</v>
      </c>
      <c r="I20" s="1588"/>
      <c r="J20" s="1589"/>
      <c r="K20" s="1593"/>
      <c r="L20" s="1594"/>
      <c r="M20" s="1594"/>
      <c r="N20" s="1595"/>
      <c r="O20" s="1561"/>
      <c r="P20" s="1562"/>
      <c r="Q20" s="1562"/>
      <c r="R20" s="1562"/>
      <c r="S20" s="1563"/>
      <c r="T20" s="112" t="s">
        <v>254</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575">
        <f>IF($BE$3="４週",SUM(W20:AX20),IF($BE$3="暦月",SUM(W20:BA20),""))</f>
        <v>0</v>
      </c>
      <c r="BC20" s="1576"/>
      <c r="BD20" s="1577">
        <f>IF($BE$3="４週",BB20/4,IF($BE$3="暦月",(BB20/($BE$8/7)),""))</f>
        <v>0</v>
      </c>
      <c r="BE20" s="1576"/>
      <c r="BF20" s="1572"/>
      <c r="BG20" s="1573"/>
      <c r="BH20" s="1573"/>
      <c r="BI20" s="1573"/>
      <c r="BJ20" s="1574"/>
    </row>
    <row r="21" spans="2:62" ht="20.25" customHeight="1" x14ac:dyDescent="0.4">
      <c r="B21" s="1546">
        <f>B19+1</f>
        <v>3</v>
      </c>
      <c r="C21" s="1596"/>
      <c r="D21" s="1592"/>
      <c r="E21" s="163"/>
      <c r="F21" s="164"/>
      <c r="G21" s="163"/>
      <c r="H21" s="164"/>
      <c r="I21" s="1586"/>
      <c r="J21" s="1587"/>
      <c r="K21" s="1590"/>
      <c r="L21" s="1591"/>
      <c r="M21" s="1591"/>
      <c r="N21" s="1592"/>
      <c r="O21" s="1561"/>
      <c r="P21" s="1562"/>
      <c r="Q21" s="1562"/>
      <c r="R21" s="1562"/>
      <c r="S21" s="1563"/>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1578"/>
      <c r="BC21" s="1579"/>
      <c r="BD21" s="1580"/>
      <c r="BE21" s="1581"/>
      <c r="BF21" s="1569"/>
      <c r="BG21" s="1570"/>
      <c r="BH21" s="1570"/>
      <c r="BI21" s="1570"/>
      <c r="BJ21" s="1571"/>
    </row>
    <row r="22" spans="2:62" ht="20.25" customHeight="1" x14ac:dyDescent="0.4">
      <c r="B22" s="1547"/>
      <c r="C22" s="1597"/>
      <c r="D22" s="1595"/>
      <c r="E22" s="163"/>
      <c r="F22" s="164">
        <f>C21</f>
        <v>0</v>
      </c>
      <c r="G22" s="163"/>
      <c r="H22" s="164">
        <f>I21</f>
        <v>0</v>
      </c>
      <c r="I22" s="1588"/>
      <c r="J22" s="1589"/>
      <c r="K22" s="1593"/>
      <c r="L22" s="1594"/>
      <c r="M22" s="1594"/>
      <c r="N22" s="1595"/>
      <c r="O22" s="1561"/>
      <c r="P22" s="1562"/>
      <c r="Q22" s="1562"/>
      <c r="R22" s="1562"/>
      <c r="S22" s="1563"/>
      <c r="T22" s="112" t="s">
        <v>254</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575">
        <f>IF($BE$3="４週",SUM(W22:AX22),IF($BE$3="暦月",SUM(W22:BA22),""))</f>
        <v>0</v>
      </c>
      <c r="BC22" s="1576"/>
      <c r="BD22" s="1577">
        <f>IF($BE$3="４週",BB22/4,IF($BE$3="暦月",(BB22/($BE$8/7)),""))</f>
        <v>0</v>
      </c>
      <c r="BE22" s="1576"/>
      <c r="BF22" s="1572"/>
      <c r="BG22" s="1573"/>
      <c r="BH22" s="1573"/>
      <c r="BI22" s="1573"/>
      <c r="BJ22" s="1574"/>
    </row>
    <row r="23" spans="2:62" ht="20.25" customHeight="1" x14ac:dyDescent="0.4">
      <c r="B23" s="1546">
        <f>B21+1</f>
        <v>4</v>
      </c>
      <c r="C23" s="1596"/>
      <c r="D23" s="1592"/>
      <c r="E23" s="163"/>
      <c r="F23" s="164"/>
      <c r="G23" s="163"/>
      <c r="H23" s="164"/>
      <c r="I23" s="1586"/>
      <c r="J23" s="1587"/>
      <c r="K23" s="1590"/>
      <c r="L23" s="1591"/>
      <c r="M23" s="1591"/>
      <c r="N23" s="1592"/>
      <c r="O23" s="1561"/>
      <c r="P23" s="1562"/>
      <c r="Q23" s="1562"/>
      <c r="R23" s="1562"/>
      <c r="S23" s="1563"/>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1578"/>
      <c r="BC23" s="1579"/>
      <c r="BD23" s="1580"/>
      <c r="BE23" s="1581"/>
      <c r="BF23" s="1569"/>
      <c r="BG23" s="1570"/>
      <c r="BH23" s="1570"/>
      <c r="BI23" s="1570"/>
      <c r="BJ23" s="1571"/>
    </row>
    <row r="24" spans="2:62" ht="20.25" customHeight="1" x14ac:dyDescent="0.4">
      <c r="B24" s="1547"/>
      <c r="C24" s="1597"/>
      <c r="D24" s="1595"/>
      <c r="E24" s="163"/>
      <c r="F24" s="164">
        <f>C23</f>
        <v>0</v>
      </c>
      <c r="G24" s="163"/>
      <c r="H24" s="164">
        <f>I23</f>
        <v>0</v>
      </c>
      <c r="I24" s="1588"/>
      <c r="J24" s="1589"/>
      <c r="K24" s="1593"/>
      <c r="L24" s="1594"/>
      <c r="M24" s="1594"/>
      <c r="N24" s="1595"/>
      <c r="O24" s="1561"/>
      <c r="P24" s="1562"/>
      <c r="Q24" s="1562"/>
      <c r="R24" s="1562"/>
      <c r="S24" s="1563"/>
      <c r="T24" s="112" t="s">
        <v>254</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575">
        <f>IF($BE$3="４週",SUM(W24:AX24),IF($BE$3="暦月",SUM(W24:BA24),""))</f>
        <v>0</v>
      </c>
      <c r="BC24" s="1576"/>
      <c r="BD24" s="1577">
        <f>IF($BE$3="４週",BB24/4,IF($BE$3="暦月",(BB24/($BE$8/7)),""))</f>
        <v>0</v>
      </c>
      <c r="BE24" s="1576"/>
      <c r="BF24" s="1572"/>
      <c r="BG24" s="1573"/>
      <c r="BH24" s="1573"/>
      <c r="BI24" s="1573"/>
      <c r="BJ24" s="1574"/>
    </row>
    <row r="25" spans="2:62" ht="20.25" customHeight="1" x14ac:dyDescent="0.4">
      <c r="B25" s="1546">
        <f>B23+1</f>
        <v>5</v>
      </c>
      <c r="C25" s="1596"/>
      <c r="D25" s="1592"/>
      <c r="E25" s="163"/>
      <c r="F25" s="164"/>
      <c r="G25" s="163"/>
      <c r="H25" s="164"/>
      <c r="I25" s="1586"/>
      <c r="J25" s="1587"/>
      <c r="K25" s="1590"/>
      <c r="L25" s="1591"/>
      <c r="M25" s="1591"/>
      <c r="N25" s="1592"/>
      <c r="O25" s="1561"/>
      <c r="P25" s="1562"/>
      <c r="Q25" s="1562"/>
      <c r="R25" s="1562"/>
      <c r="S25" s="1563"/>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1578"/>
      <c r="BC25" s="1579"/>
      <c r="BD25" s="1580"/>
      <c r="BE25" s="1581"/>
      <c r="BF25" s="1569"/>
      <c r="BG25" s="1570"/>
      <c r="BH25" s="1570"/>
      <c r="BI25" s="1570"/>
      <c r="BJ25" s="1571"/>
    </row>
    <row r="26" spans="2:62" ht="20.25" customHeight="1" x14ac:dyDescent="0.4">
      <c r="B26" s="1547"/>
      <c r="C26" s="1597"/>
      <c r="D26" s="1595"/>
      <c r="E26" s="163"/>
      <c r="F26" s="164">
        <f>C25</f>
        <v>0</v>
      </c>
      <c r="G26" s="163"/>
      <c r="H26" s="164">
        <f>I25</f>
        <v>0</v>
      </c>
      <c r="I26" s="1588"/>
      <c r="J26" s="1589"/>
      <c r="K26" s="1593"/>
      <c r="L26" s="1594"/>
      <c r="M26" s="1594"/>
      <c r="N26" s="1595"/>
      <c r="O26" s="1561"/>
      <c r="P26" s="1562"/>
      <c r="Q26" s="1562"/>
      <c r="R26" s="1562"/>
      <c r="S26" s="1563"/>
      <c r="T26" s="196" t="s">
        <v>254</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575">
        <f>IF($BE$3="４週",SUM(W26:AX26),IF($BE$3="暦月",SUM(W26:BA26),""))</f>
        <v>0</v>
      </c>
      <c r="BC26" s="1576"/>
      <c r="BD26" s="1577">
        <f>IF($BE$3="４週",BB26/4,IF($BE$3="暦月",(BB26/($BE$8/7)),""))</f>
        <v>0</v>
      </c>
      <c r="BE26" s="1576"/>
      <c r="BF26" s="1572"/>
      <c r="BG26" s="1573"/>
      <c r="BH26" s="1573"/>
      <c r="BI26" s="1573"/>
      <c r="BJ26" s="1574"/>
    </row>
    <row r="27" spans="2:62" ht="20.25" customHeight="1" x14ac:dyDescent="0.4">
      <c r="B27" s="1546">
        <f>B25+1</f>
        <v>6</v>
      </c>
      <c r="C27" s="1596"/>
      <c r="D27" s="1592"/>
      <c r="E27" s="163"/>
      <c r="F27" s="164"/>
      <c r="G27" s="163"/>
      <c r="H27" s="164"/>
      <c r="I27" s="1586"/>
      <c r="J27" s="1587"/>
      <c r="K27" s="1590"/>
      <c r="L27" s="1591"/>
      <c r="M27" s="1591"/>
      <c r="N27" s="1592"/>
      <c r="O27" s="1561"/>
      <c r="P27" s="1562"/>
      <c r="Q27" s="1562"/>
      <c r="R27" s="1562"/>
      <c r="S27" s="1563"/>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1578"/>
      <c r="BC27" s="1579"/>
      <c r="BD27" s="1580"/>
      <c r="BE27" s="1581"/>
      <c r="BF27" s="1569"/>
      <c r="BG27" s="1570"/>
      <c r="BH27" s="1570"/>
      <c r="BI27" s="1570"/>
      <c r="BJ27" s="1571"/>
    </row>
    <row r="28" spans="2:62" ht="20.25" customHeight="1" x14ac:dyDescent="0.4">
      <c r="B28" s="1547"/>
      <c r="C28" s="1597"/>
      <c r="D28" s="1595"/>
      <c r="E28" s="163"/>
      <c r="F28" s="164">
        <f>C27</f>
        <v>0</v>
      </c>
      <c r="G28" s="163"/>
      <c r="H28" s="164">
        <f>I27</f>
        <v>0</v>
      </c>
      <c r="I28" s="1588"/>
      <c r="J28" s="1589"/>
      <c r="K28" s="1593"/>
      <c r="L28" s="1594"/>
      <c r="M28" s="1594"/>
      <c r="N28" s="1595"/>
      <c r="O28" s="1561"/>
      <c r="P28" s="1562"/>
      <c r="Q28" s="1562"/>
      <c r="R28" s="1562"/>
      <c r="S28" s="1563"/>
      <c r="T28" s="112" t="s">
        <v>254</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575">
        <f>IF($BE$3="４週",SUM(W28:AX28),IF($BE$3="暦月",SUM(W28:BA28),""))</f>
        <v>0</v>
      </c>
      <c r="BC28" s="1576"/>
      <c r="BD28" s="1577">
        <f>IF($BE$3="４週",BB28/4,IF($BE$3="暦月",(BB28/($BE$8/7)),""))</f>
        <v>0</v>
      </c>
      <c r="BE28" s="1576"/>
      <c r="BF28" s="1572"/>
      <c r="BG28" s="1573"/>
      <c r="BH28" s="1573"/>
      <c r="BI28" s="1573"/>
      <c r="BJ28" s="1574"/>
    </row>
    <row r="29" spans="2:62" ht="20.25" customHeight="1" x14ac:dyDescent="0.4">
      <c r="B29" s="1546">
        <f>B27+1</f>
        <v>7</v>
      </c>
      <c r="C29" s="1596"/>
      <c r="D29" s="1592"/>
      <c r="E29" s="163"/>
      <c r="F29" s="164"/>
      <c r="G29" s="163"/>
      <c r="H29" s="164"/>
      <c r="I29" s="1586"/>
      <c r="J29" s="1587"/>
      <c r="K29" s="1590"/>
      <c r="L29" s="1591"/>
      <c r="M29" s="1591"/>
      <c r="N29" s="1592"/>
      <c r="O29" s="1561"/>
      <c r="P29" s="1562"/>
      <c r="Q29" s="1562"/>
      <c r="R29" s="1562"/>
      <c r="S29" s="1563"/>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1578"/>
      <c r="BC29" s="1579"/>
      <c r="BD29" s="1580"/>
      <c r="BE29" s="1581"/>
      <c r="BF29" s="1569"/>
      <c r="BG29" s="1570"/>
      <c r="BH29" s="1570"/>
      <c r="BI29" s="1570"/>
      <c r="BJ29" s="1571"/>
    </row>
    <row r="30" spans="2:62" ht="20.25" customHeight="1" x14ac:dyDescent="0.4">
      <c r="B30" s="1547"/>
      <c r="C30" s="1597"/>
      <c r="D30" s="1595"/>
      <c r="E30" s="163"/>
      <c r="F30" s="164">
        <f>C29</f>
        <v>0</v>
      </c>
      <c r="G30" s="163"/>
      <c r="H30" s="164">
        <f>I29</f>
        <v>0</v>
      </c>
      <c r="I30" s="1588"/>
      <c r="J30" s="1589"/>
      <c r="K30" s="1593"/>
      <c r="L30" s="1594"/>
      <c r="M30" s="1594"/>
      <c r="N30" s="1595"/>
      <c r="O30" s="1561"/>
      <c r="P30" s="1562"/>
      <c r="Q30" s="1562"/>
      <c r="R30" s="1562"/>
      <c r="S30" s="1563"/>
      <c r="T30" s="112" t="s">
        <v>254</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575">
        <f>IF($BE$3="４週",SUM(W30:AX30),IF($BE$3="暦月",SUM(W30:BA30),""))</f>
        <v>0</v>
      </c>
      <c r="BC30" s="1576"/>
      <c r="BD30" s="1577">
        <f>IF($BE$3="４週",BB30/4,IF($BE$3="暦月",(BB30/($BE$8/7)),""))</f>
        <v>0</v>
      </c>
      <c r="BE30" s="1576"/>
      <c r="BF30" s="1572"/>
      <c r="BG30" s="1573"/>
      <c r="BH30" s="1573"/>
      <c r="BI30" s="1573"/>
      <c r="BJ30" s="1574"/>
    </row>
    <row r="31" spans="2:62" ht="20.25" customHeight="1" x14ac:dyDescent="0.4">
      <c r="B31" s="1546">
        <f>B29+1</f>
        <v>8</v>
      </c>
      <c r="C31" s="1596"/>
      <c r="D31" s="1592"/>
      <c r="E31" s="163"/>
      <c r="F31" s="164"/>
      <c r="G31" s="163"/>
      <c r="H31" s="164"/>
      <c r="I31" s="1586"/>
      <c r="J31" s="1587"/>
      <c r="K31" s="1590"/>
      <c r="L31" s="1591"/>
      <c r="M31" s="1591"/>
      <c r="N31" s="1592"/>
      <c r="O31" s="1561"/>
      <c r="P31" s="1562"/>
      <c r="Q31" s="1562"/>
      <c r="R31" s="1562"/>
      <c r="S31" s="1563"/>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1578"/>
      <c r="BC31" s="1579"/>
      <c r="BD31" s="1580"/>
      <c r="BE31" s="1581"/>
      <c r="BF31" s="1569"/>
      <c r="BG31" s="1570"/>
      <c r="BH31" s="1570"/>
      <c r="BI31" s="1570"/>
      <c r="BJ31" s="1571"/>
    </row>
    <row r="32" spans="2:62" ht="20.25" customHeight="1" x14ac:dyDescent="0.4">
      <c r="B32" s="1547"/>
      <c r="C32" s="1597"/>
      <c r="D32" s="1595"/>
      <c r="E32" s="163"/>
      <c r="F32" s="164">
        <f>C31</f>
        <v>0</v>
      </c>
      <c r="G32" s="163"/>
      <c r="H32" s="164">
        <f>I31</f>
        <v>0</v>
      </c>
      <c r="I32" s="1588"/>
      <c r="J32" s="1589"/>
      <c r="K32" s="1593"/>
      <c r="L32" s="1594"/>
      <c r="M32" s="1594"/>
      <c r="N32" s="1595"/>
      <c r="O32" s="1561"/>
      <c r="P32" s="1562"/>
      <c r="Q32" s="1562"/>
      <c r="R32" s="1562"/>
      <c r="S32" s="1563"/>
      <c r="T32" s="112" t="s">
        <v>254</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575">
        <f>IF($BE$3="４週",SUM(W32:AX32),IF($BE$3="暦月",SUM(W32:BA32),""))</f>
        <v>0</v>
      </c>
      <c r="BC32" s="1576"/>
      <c r="BD32" s="1577">
        <f>IF($BE$3="４週",BB32/4,IF($BE$3="暦月",(BB32/($BE$8/7)),""))</f>
        <v>0</v>
      </c>
      <c r="BE32" s="1576"/>
      <c r="BF32" s="1572"/>
      <c r="BG32" s="1573"/>
      <c r="BH32" s="1573"/>
      <c r="BI32" s="1573"/>
      <c r="BJ32" s="1574"/>
    </row>
    <row r="33" spans="2:62" ht="20.25" customHeight="1" x14ac:dyDescent="0.4">
      <c r="B33" s="1546">
        <f>B31+1</f>
        <v>9</v>
      </c>
      <c r="C33" s="1596"/>
      <c r="D33" s="1592"/>
      <c r="E33" s="163"/>
      <c r="F33" s="164"/>
      <c r="G33" s="163"/>
      <c r="H33" s="164"/>
      <c r="I33" s="1586"/>
      <c r="J33" s="1587"/>
      <c r="K33" s="1590"/>
      <c r="L33" s="1591"/>
      <c r="M33" s="1591"/>
      <c r="N33" s="1592"/>
      <c r="O33" s="1561"/>
      <c r="P33" s="1562"/>
      <c r="Q33" s="1562"/>
      <c r="R33" s="1562"/>
      <c r="S33" s="1563"/>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1578"/>
      <c r="BC33" s="1579"/>
      <c r="BD33" s="1580"/>
      <c r="BE33" s="1581"/>
      <c r="BF33" s="1569"/>
      <c r="BG33" s="1570"/>
      <c r="BH33" s="1570"/>
      <c r="BI33" s="1570"/>
      <c r="BJ33" s="1571"/>
    </row>
    <row r="34" spans="2:62" ht="20.25" customHeight="1" x14ac:dyDescent="0.4">
      <c r="B34" s="1547"/>
      <c r="C34" s="1597"/>
      <c r="D34" s="1595"/>
      <c r="E34" s="163"/>
      <c r="F34" s="164">
        <f>C33</f>
        <v>0</v>
      </c>
      <c r="G34" s="163"/>
      <c r="H34" s="164">
        <f>I33</f>
        <v>0</v>
      </c>
      <c r="I34" s="1588"/>
      <c r="J34" s="1589"/>
      <c r="K34" s="1593"/>
      <c r="L34" s="1594"/>
      <c r="M34" s="1594"/>
      <c r="N34" s="1595"/>
      <c r="O34" s="1561"/>
      <c r="P34" s="1562"/>
      <c r="Q34" s="1562"/>
      <c r="R34" s="1562"/>
      <c r="S34" s="1563"/>
      <c r="T34" s="196" t="s">
        <v>254</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575">
        <f>IF($BE$3="４週",SUM(W34:AX34),IF($BE$3="暦月",SUM(W34:BA34),""))</f>
        <v>0</v>
      </c>
      <c r="BC34" s="1576"/>
      <c r="BD34" s="1577">
        <f>IF($BE$3="４週",BB34/4,IF($BE$3="暦月",(BB34/($BE$8/7)),""))</f>
        <v>0</v>
      </c>
      <c r="BE34" s="1576"/>
      <c r="BF34" s="1572"/>
      <c r="BG34" s="1573"/>
      <c r="BH34" s="1573"/>
      <c r="BI34" s="1573"/>
      <c r="BJ34" s="1574"/>
    </row>
    <row r="35" spans="2:62" ht="20.25" customHeight="1" x14ac:dyDescent="0.4">
      <c r="B35" s="1546">
        <f>B33+1</f>
        <v>10</v>
      </c>
      <c r="C35" s="1596"/>
      <c r="D35" s="1592"/>
      <c r="E35" s="163"/>
      <c r="F35" s="164"/>
      <c r="G35" s="163"/>
      <c r="H35" s="164"/>
      <c r="I35" s="1586"/>
      <c r="J35" s="1587"/>
      <c r="K35" s="1590"/>
      <c r="L35" s="1591"/>
      <c r="M35" s="1591"/>
      <c r="N35" s="1592"/>
      <c r="O35" s="1561"/>
      <c r="P35" s="1562"/>
      <c r="Q35" s="1562"/>
      <c r="R35" s="1562"/>
      <c r="S35" s="1563"/>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1578"/>
      <c r="BC35" s="1579"/>
      <c r="BD35" s="1580"/>
      <c r="BE35" s="1581"/>
      <c r="BF35" s="1569"/>
      <c r="BG35" s="1570"/>
      <c r="BH35" s="1570"/>
      <c r="BI35" s="1570"/>
      <c r="BJ35" s="1571"/>
    </row>
    <row r="36" spans="2:62" ht="20.25" customHeight="1" x14ac:dyDescent="0.4">
      <c r="B36" s="1547"/>
      <c r="C36" s="1597"/>
      <c r="D36" s="1595"/>
      <c r="E36" s="163"/>
      <c r="F36" s="164">
        <f>C35</f>
        <v>0</v>
      </c>
      <c r="G36" s="163"/>
      <c r="H36" s="164">
        <f>I35</f>
        <v>0</v>
      </c>
      <c r="I36" s="1588"/>
      <c r="J36" s="1589"/>
      <c r="K36" s="1593"/>
      <c r="L36" s="1594"/>
      <c r="M36" s="1594"/>
      <c r="N36" s="1595"/>
      <c r="O36" s="1561"/>
      <c r="P36" s="1562"/>
      <c r="Q36" s="1562"/>
      <c r="R36" s="1562"/>
      <c r="S36" s="1563"/>
      <c r="T36" s="196" t="s">
        <v>254</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575">
        <f>IF($BE$3="４週",SUM(W36:AX36),IF($BE$3="暦月",SUM(W36:BA36),""))</f>
        <v>0</v>
      </c>
      <c r="BC36" s="1576"/>
      <c r="BD36" s="1577">
        <f>IF($BE$3="４週",BB36/4,IF($BE$3="暦月",(BB36/($BE$8/7)),""))</f>
        <v>0</v>
      </c>
      <c r="BE36" s="1576"/>
      <c r="BF36" s="1572"/>
      <c r="BG36" s="1573"/>
      <c r="BH36" s="1573"/>
      <c r="BI36" s="1573"/>
      <c r="BJ36" s="1574"/>
    </row>
    <row r="37" spans="2:62" ht="20.25" customHeight="1" x14ac:dyDescent="0.4">
      <c r="B37" s="1546">
        <f>B35+1</f>
        <v>11</v>
      </c>
      <c r="C37" s="1596"/>
      <c r="D37" s="1592"/>
      <c r="E37" s="163"/>
      <c r="F37" s="164"/>
      <c r="G37" s="163"/>
      <c r="H37" s="164"/>
      <c r="I37" s="1586"/>
      <c r="J37" s="1587"/>
      <c r="K37" s="1590"/>
      <c r="L37" s="1591"/>
      <c r="M37" s="1591"/>
      <c r="N37" s="1592"/>
      <c r="O37" s="1561"/>
      <c r="P37" s="1562"/>
      <c r="Q37" s="1562"/>
      <c r="R37" s="1562"/>
      <c r="S37" s="1563"/>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1578"/>
      <c r="BC37" s="1579"/>
      <c r="BD37" s="1580"/>
      <c r="BE37" s="1581"/>
      <c r="BF37" s="1569"/>
      <c r="BG37" s="1570"/>
      <c r="BH37" s="1570"/>
      <c r="BI37" s="1570"/>
      <c r="BJ37" s="1571"/>
    </row>
    <row r="38" spans="2:62" ht="20.25" customHeight="1" x14ac:dyDescent="0.4">
      <c r="B38" s="1547"/>
      <c r="C38" s="1597"/>
      <c r="D38" s="1595"/>
      <c r="E38" s="163"/>
      <c r="F38" s="164">
        <f>C37</f>
        <v>0</v>
      </c>
      <c r="G38" s="163"/>
      <c r="H38" s="164">
        <f>I37</f>
        <v>0</v>
      </c>
      <c r="I38" s="1588"/>
      <c r="J38" s="1589"/>
      <c r="K38" s="1593"/>
      <c r="L38" s="1594"/>
      <c r="M38" s="1594"/>
      <c r="N38" s="1595"/>
      <c r="O38" s="1561"/>
      <c r="P38" s="1562"/>
      <c r="Q38" s="1562"/>
      <c r="R38" s="1562"/>
      <c r="S38" s="1563"/>
      <c r="T38" s="196" t="s">
        <v>254</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575">
        <f>IF($BE$3="４週",SUM(W38:AX38),IF($BE$3="暦月",SUM(W38:BA38),""))</f>
        <v>0</v>
      </c>
      <c r="BC38" s="1576"/>
      <c r="BD38" s="1577">
        <f>IF($BE$3="４週",BB38/4,IF($BE$3="暦月",(BB38/($BE$8/7)),""))</f>
        <v>0</v>
      </c>
      <c r="BE38" s="1576"/>
      <c r="BF38" s="1572"/>
      <c r="BG38" s="1573"/>
      <c r="BH38" s="1573"/>
      <c r="BI38" s="1573"/>
      <c r="BJ38" s="1574"/>
    </row>
    <row r="39" spans="2:62" ht="20.25" customHeight="1" x14ac:dyDescent="0.4">
      <c r="B39" s="1546">
        <f>B37+1</f>
        <v>12</v>
      </c>
      <c r="C39" s="1596"/>
      <c r="D39" s="1592"/>
      <c r="E39" s="163"/>
      <c r="F39" s="164"/>
      <c r="G39" s="163"/>
      <c r="H39" s="164"/>
      <c r="I39" s="1586"/>
      <c r="J39" s="1587"/>
      <c r="K39" s="1590"/>
      <c r="L39" s="1591"/>
      <c r="M39" s="1591"/>
      <c r="N39" s="1592"/>
      <c r="O39" s="1561"/>
      <c r="P39" s="1562"/>
      <c r="Q39" s="1562"/>
      <c r="R39" s="1562"/>
      <c r="S39" s="1563"/>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1578"/>
      <c r="BC39" s="1579"/>
      <c r="BD39" s="1580"/>
      <c r="BE39" s="1581"/>
      <c r="BF39" s="1569"/>
      <c r="BG39" s="1570"/>
      <c r="BH39" s="1570"/>
      <c r="BI39" s="1570"/>
      <c r="BJ39" s="1571"/>
    </row>
    <row r="40" spans="2:62" ht="20.25" customHeight="1" x14ac:dyDescent="0.4">
      <c r="B40" s="1547"/>
      <c r="C40" s="1597"/>
      <c r="D40" s="1595"/>
      <c r="E40" s="163"/>
      <c r="F40" s="164">
        <f>C39</f>
        <v>0</v>
      </c>
      <c r="G40" s="163"/>
      <c r="H40" s="164">
        <f>I39</f>
        <v>0</v>
      </c>
      <c r="I40" s="1588"/>
      <c r="J40" s="1589"/>
      <c r="K40" s="1593"/>
      <c r="L40" s="1594"/>
      <c r="M40" s="1594"/>
      <c r="N40" s="1595"/>
      <c r="O40" s="1561"/>
      <c r="P40" s="1562"/>
      <c r="Q40" s="1562"/>
      <c r="R40" s="1562"/>
      <c r="S40" s="1563"/>
      <c r="T40" s="196" t="s">
        <v>254</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575">
        <f>IF($BE$3="４週",SUM(W40:AX40),IF($BE$3="暦月",SUM(W40:BA40),""))</f>
        <v>0</v>
      </c>
      <c r="BC40" s="1576"/>
      <c r="BD40" s="1577">
        <f>IF($BE$3="４週",BB40/4,IF($BE$3="暦月",(BB40/($BE$8/7)),""))</f>
        <v>0</v>
      </c>
      <c r="BE40" s="1576"/>
      <c r="BF40" s="1572"/>
      <c r="BG40" s="1573"/>
      <c r="BH40" s="1573"/>
      <c r="BI40" s="1573"/>
      <c r="BJ40" s="1574"/>
    </row>
    <row r="41" spans="2:62" ht="20.25" customHeight="1" x14ac:dyDescent="0.4">
      <c r="B41" s="1546">
        <f>B39+1</f>
        <v>13</v>
      </c>
      <c r="C41" s="1596"/>
      <c r="D41" s="1592"/>
      <c r="E41" s="163"/>
      <c r="F41" s="164"/>
      <c r="G41" s="163"/>
      <c r="H41" s="164"/>
      <c r="I41" s="1586"/>
      <c r="J41" s="1587"/>
      <c r="K41" s="1590"/>
      <c r="L41" s="1591"/>
      <c r="M41" s="1591"/>
      <c r="N41" s="1592"/>
      <c r="O41" s="1561"/>
      <c r="P41" s="1562"/>
      <c r="Q41" s="1562"/>
      <c r="R41" s="1562"/>
      <c r="S41" s="1563"/>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1578"/>
      <c r="BC41" s="1579"/>
      <c r="BD41" s="1580"/>
      <c r="BE41" s="1581"/>
      <c r="BF41" s="1569"/>
      <c r="BG41" s="1570"/>
      <c r="BH41" s="1570"/>
      <c r="BI41" s="1570"/>
      <c r="BJ41" s="1571"/>
    </row>
    <row r="42" spans="2:62" ht="20.25" customHeight="1" x14ac:dyDescent="0.4">
      <c r="B42" s="1547"/>
      <c r="C42" s="1597"/>
      <c r="D42" s="1595"/>
      <c r="E42" s="163"/>
      <c r="F42" s="164">
        <f>C41</f>
        <v>0</v>
      </c>
      <c r="G42" s="163"/>
      <c r="H42" s="164">
        <f>I41</f>
        <v>0</v>
      </c>
      <c r="I42" s="1588"/>
      <c r="J42" s="1589"/>
      <c r="K42" s="1593"/>
      <c r="L42" s="1594"/>
      <c r="M42" s="1594"/>
      <c r="N42" s="1595"/>
      <c r="O42" s="1561"/>
      <c r="P42" s="1562"/>
      <c r="Q42" s="1562"/>
      <c r="R42" s="1562"/>
      <c r="S42" s="1563"/>
      <c r="T42" s="196" t="s">
        <v>254</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575">
        <f>IF($BE$3="４週",SUM(W42:AX42),IF($BE$3="暦月",SUM(W42:BA42),""))</f>
        <v>0</v>
      </c>
      <c r="BC42" s="1576"/>
      <c r="BD42" s="1577">
        <f>IF($BE$3="４週",BB42/4,IF($BE$3="暦月",(BB42/($BE$8/7)),""))</f>
        <v>0</v>
      </c>
      <c r="BE42" s="1576"/>
      <c r="BF42" s="1572"/>
      <c r="BG42" s="1573"/>
      <c r="BH42" s="1573"/>
      <c r="BI42" s="1573"/>
      <c r="BJ42" s="1574"/>
    </row>
    <row r="43" spans="2:62" ht="20.25" customHeight="1" x14ac:dyDescent="0.4">
      <c r="B43" s="1546">
        <f>B41+1</f>
        <v>14</v>
      </c>
      <c r="C43" s="1596"/>
      <c r="D43" s="1592"/>
      <c r="E43" s="163"/>
      <c r="F43" s="164"/>
      <c r="G43" s="163"/>
      <c r="H43" s="164"/>
      <c r="I43" s="1586"/>
      <c r="J43" s="1587"/>
      <c r="K43" s="1590"/>
      <c r="L43" s="1591"/>
      <c r="M43" s="1591"/>
      <c r="N43" s="1592"/>
      <c r="O43" s="1561"/>
      <c r="P43" s="1562"/>
      <c r="Q43" s="1562"/>
      <c r="R43" s="1562"/>
      <c r="S43" s="1563"/>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1578"/>
      <c r="BC43" s="1579"/>
      <c r="BD43" s="1580"/>
      <c r="BE43" s="1581"/>
      <c r="BF43" s="1569"/>
      <c r="BG43" s="1570"/>
      <c r="BH43" s="1570"/>
      <c r="BI43" s="1570"/>
      <c r="BJ43" s="1571"/>
    </row>
    <row r="44" spans="2:62" ht="20.25" customHeight="1" x14ac:dyDescent="0.4">
      <c r="B44" s="1547"/>
      <c r="C44" s="1597"/>
      <c r="D44" s="1595"/>
      <c r="E44" s="163"/>
      <c r="F44" s="164">
        <f>C43</f>
        <v>0</v>
      </c>
      <c r="G44" s="163"/>
      <c r="H44" s="164">
        <f>I43</f>
        <v>0</v>
      </c>
      <c r="I44" s="1588"/>
      <c r="J44" s="1589"/>
      <c r="K44" s="1593"/>
      <c r="L44" s="1594"/>
      <c r="M44" s="1594"/>
      <c r="N44" s="1595"/>
      <c r="O44" s="1561"/>
      <c r="P44" s="1562"/>
      <c r="Q44" s="1562"/>
      <c r="R44" s="1562"/>
      <c r="S44" s="1563"/>
      <c r="T44" s="196" t="s">
        <v>254</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575">
        <f>IF($BE$3="４週",SUM(W44:AX44),IF($BE$3="暦月",SUM(W44:BA44),""))</f>
        <v>0</v>
      </c>
      <c r="BC44" s="1576"/>
      <c r="BD44" s="1577">
        <f>IF($BE$3="４週",BB44/4,IF($BE$3="暦月",(BB44/($BE$8/7)),""))</f>
        <v>0</v>
      </c>
      <c r="BE44" s="1576"/>
      <c r="BF44" s="1572"/>
      <c r="BG44" s="1573"/>
      <c r="BH44" s="1573"/>
      <c r="BI44" s="1573"/>
      <c r="BJ44" s="1574"/>
    </row>
    <row r="45" spans="2:62" ht="20.25" customHeight="1" x14ac:dyDescent="0.4">
      <c r="B45" s="1546">
        <f>B43+1</f>
        <v>15</v>
      </c>
      <c r="C45" s="1596"/>
      <c r="D45" s="1592"/>
      <c r="E45" s="163"/>
      <c r="F45" s="164"/>
      <c r="G45" s="163"/>
      <c r="H45" s="164"/>
      <c r="I45" s="1586"/>
      <c r="J45" s="1587"/>
      <c r="K45" s="1590"/>
      <c r="L45" s="1591"/>
      <c r="M45" s="1591"/>
      <c r="N45" s="1592"/>
      <c r="O45" s="1561"/>
      <c r="P45" s="1562"/>
      <c r="Q45" s="1562"/>
      <c r="R45" s="1562"/>
      <c r="S45" s="1563"/>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1578"/>
      <c r="BC45" s="1579"/>
      <c r="BD45" s="1580"/>
      <c r="BE45" s="1581"/>
      <c r="BF45" s="1569"/>
      <c r="BG45" s="1570"/>
      <c r="BH45" s="1570"/>
      <c r="BI45" s="1570"/>
      <c r="BJ45" s="1571"/>
    </row>
    <row r="46" spans="2:62" ht="20.25" customHeight="1" x14ac:dyDescent="0.4">
      <c r="B46" s="1547"/>
      <c r="C46" s="1597"/>
      <c r="D46" s="1595"/>
      <c r="E46" s="163"/>
      <c r="F46" s="164">
        <f>C45</f>
        <v>0</v>
      </c>
      <c r="G46" s="163"/>
      <c r="H46" s="164">
        <f>I45</f>
        <v>0</v>
      </c>
      <c r="I46" s="1588"/>
      <c r="J46" s="1589"/>
      <c r="K46" s="1593"/>
      <c r="L46" s="1594"/>
      <c r="M46" s="1594"/>
      <c r="N46" s="1595"/>
      <c r="O46" s="1561"/>
      <c r="P46" s="1562"/>
      <c r="Q46" s="1562"/>
      <c r="R46" s="1562"/>
      <c r="S46" s="1563"/>
      <c r="T46" s="196" t="s">
        <v>254</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575">
        <f>IF($BE$3="４週",SUM(W46:AX46),IF($BE$3="暦月",SUM(W46:BA46),""))</f>
        <v>0</v>
      </c>
      <c r="BC46" s="1576"/>
      <c r="BD46" s="1577">
        <f>IF($BE$3="４週",BB46/4,IF($BE$3="暦月",(BB46/($BE$8/7)),""))</f>
        <v>0</v>
      </c>
      <c r="BE46" s="1576"/>
      <c r="BF46" s="1572"/>
      <c r="BG46" s="1573"/>
      <c r="BH46" s="1573"/>
      <c r="BI46" s="1573"/>
      <c r="BJ46" s="1574"/>
    </row>
    <row r="47" spans="2:62" ht="20.25" customHeight="1" x14ac:dyDescent="0.4">
      <c r="B47" s="1546">
        <f>B45+1</f>
        <v>16</v>
      </c>
      <c r="C47" s="1596"/>
      <c r="D47" s="1592"/>
      <c r="E47" s="163"/>
      <c r="F47" s="164"/>
      <c r="G47" s="163"/>
      <c r="H47" s="164"/>
      <c r="I47" s="1586"/>
      <c r="J47" s="1587"/>
      <c r="K47" s="1590"/>
      <c r="L47" s="1591"/>
      <c r="M47" s="1591"/>
      <c r="N47" s="1592"/>
      <c r="O47" s="1561"/>
      <c r="P47" s="1562"/>
      <c r="Q47" s="1562"/>
      <c r="R47" s="1562"/>
      <c r="S47" s="1563"/>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1578"/>
      <c r="BC47" s="1579"/>
      <c r="BD47" s="1580"/>
      <c r="BE47" s="1581"/>
      <c r="BF47" s="1569"/>
      <c r="BG47" s="1570"/>
      <c r="BH47" s="1570"/>
      <c r="BI47" s="1570"/>
      <c r="BJ47" s="1571"/>
    </row>
    <row r="48" spans="2:62" ht="20.25" customHeight="1" x14ac:dyDescent="0.4">
      <c r="B48" s="1547"/>
      <c r="C48" s="1597"/>
      <c r="D48" s="1595"/>
      <c r="E48" s="163"/>
      <c r="F48" s="164">
        <f>C47</f>
        <v>0</v>
      </c>
      <c r="G48" s="163"/>
      <c r="H48" s="164">
        <f>I47</f>
        <v>0</v>
      </c>
      <c r="I48" s="1588"/>
      <c r="J48" s="1589"/>
      <c r="K48" s="1593"/>
      <c r="L48" s="1594"/>
      <c r="M48" s="1594"/>
      <c r="N48" s="1595"/>
      <c r="O48" s="1561"/>
      <c r="P48" s="1562"/>
      <c r="Q48" s="1562"/>
      <c r="R48" s="1562"/>
      <c r="S48" s="1563"/>
      <c r="T48" s="196" t="s">
        <v>254</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575">
        <f>IF($BE$3="４週",SUM(W48:AX48),IF($BE$3="暦月",SUM(W48:BA48),""))</f>
        <v>0</v>
      </c>
      <c r="BC48" s="1576"/>
      <c r="BD48" s="1577">
        <f>IF($BE$3="４週",BB48/4,IF($BE$3="暦月",(BB48/($BE$8/7)),""))</f>
        <v>0</v>
      </c>
      <c r="BE48" s="1576"/>
      <c r="BF48" s="1572"/>
      <c r="BG48" s="1573"/>
      <c r="BH48" s="1573"/>
      <c r="BI48" s="1573"/>
      <c r="BJ48" s="1574"/>
    </row>
    <row r="49" spans="2:62" ht="20.25" customHeight="1" x14ac:dyDescent="0.4">
      <c r="B49" s="1546">
        <f>B47+1</f>
        <v>17</v>
      </c>
      <c r="C49" s="1596"/>
      <c r="D49" s="1592"/>
      <c r="E49" s="163"/>
      <c r="F49" s="164"/>
      <c r="G49" s="163"/>
      <c r="H49" s="164"/>
      <c r="I49" s="1586"/>
      <c r="J49" s="1587"/>
      <c r="K49" s="1590"/>
      <c r="L49" s="1591"/>
      <c r="M49" s="1591"/>
      <c r="N49" s="1592"/>
      <c r="O49" s="1561"/>
      <c r="P49" s="1562"/>
      <c r="Q49" s="1562"/>
      <c r="R49" s="1562"/>
      <c r="S49" s="1563"/>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1578"/>
      <c r="BC49" s="1579"/>
      <c r="BD49" s="1580"/>
      <c r="BE49" s="1581"/>
      <c r="BF49" s="1569"/>
      <c r="BG49" s="1570"/>
      <c r="BH49" s="1570"/>
      <c r="BI49" s="1570"/>
      <c r="BJ49" s="1571"/>
    </row>
    <row r="50" spans="2:62" ht="20.25" customHeight="1" x14ac:dyDescent="0.4">
      <c r="B50" s="1547"/>
      <c r="C50" s="1597"/>
      <c r="D50" s="1595"/>
      <c r="E50" s="163"/>
      <c r="F50" s="164">
        <f>C49</f>
        <v>0</v>
      </c>
      <c r="G50" s="163"/>
      <c r="H50" s="164">
        <f>I49</f>
        <v>0</v>
      </c>
      <c r="I50" s="1588"/>
      <c r="J50" s="1589"/>
      <c r="K50" s="1593"/>
      <c r="L50" s="1594"/>
      <c r="M50" s="1594"/>
      <c r="N50" s="1595"/>
      <c r="O50" s="1561"/>
      <c r="P50" s="1562"/>
      <c r="Q50" s="1562"/>
      <c r="R50" s="1562"/>
      <c r="S50" s="1563"/>
      <c r="T50" s="196" t="s">
        <v>254</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575">
        <f>IF($BE$3="４週",SUM(W50:AX50),IF($BE$3="暦月",SUM(W50:BA50),""))</f>
        <v>0</v>
      </c>
      <c r="BC50" s="1576"/>
      <c r="BD50" s="1577">
        <f>IF($BE$3="４週",BB50/4,IF($BE$3="暦月",(BB50/($BE$8/7)),""))</f>
        <v>0</v>
      </c>
      <c r="BE50" s="1576"/>
      <c r="BF50" s="1572"/>
      <c r="BG50" s="1573"/>
      <c r="BH50" s="1573"/>
      <c r="BI50" s="1573"/>
      <c r="BJ50" s="1574"/>
    </row>
    <row r="51" spans="2:62" ht="20.25" customHeight="1" x14ac:dyDescent="0.4">
      <c r="B51" s="1546">
        <f>B49+1</f>
        <v>18</v>
      </c>
      <c r="C51" s="1596"/>
      <c r="D51" s="1592"/>
      <c r="E51" s="163"/>
      <c r="F51" s="164"/>
      <c r="G51" s="163"/>
      <c r="H51" s="164"/>
      <c r="I51" s="1586"/>
      <c r="J51" s="1587"/>
      <c r="K51" s="1590"/>
      <c r="L51" s="1591"/>
      <c r="M51" s="1591"/>
      <c r="N51" s="1592"/>
      <c r="O51" s="1561"/>
      <c r="P51" s="1562"/>
      <c r="Q51" s="1562"/>
      <c r="R51" s="1562"/>
      <c r="S51" s="1563"/>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1578"/>
      <c r="BC51" s="1579"/>
      <c r="BD51" s="1580"/>
      <c r="BE51" s="1581"/>
      <c r="BF51" s="1569"/>
      <c r="BG51" s="1570"/>
      <c r="BH51" s="1570"/>
      <c r="BI51" s="1570"/>
      <c r="BJ51" s="1571"/>
    </row>
    <row r="52" spans="2:62" ht="20.25" customHeight="1" x14ac:dyDescent="0.4">
      <c r="B52" s="1547"/>
      <c r="C52" s="1597"/>
      <c r="D52" s="1595"/>
      <c r="E52" s="163"/>
      <c r="F52" s="164">
        <f>C51</f>
        <v>0</v>
      </c>
      <c r="G52" s="163"/>
      <c r="H52" s="164">
        <f>I51</f>
        <v>0</v>
      </c>
      <c r="I52" s="1588"/>
      <c r="J52" s="1589"/>
      <c r="K52" s="1593"/>
      <c r="L52" s="1594"/>
      <c r="M52" s="1594"/>
      <c r="N52" s="1595"/>
      <c r="O52" s="1561"/>
      <c r="P52" s="1562"/>
      <c r="Q52" s="1562"/>
      <c r="R52" s="1562"/>
      <c r="S52" s="1563"/>
      <c r="T52" s="196" t="s">
        <v>254</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575">
        <f>IF($BE$3="４週",SUM(W52:AX52),IF($BE$3="暦月",SUM(W52:BA52),""))</f>
        <v>0</v>
      </c>
      <c r="BC52" s="1576"/>
      <c r="BD52" s="1577">
        <f>IF($BE$3="４週",BB52/4,IF($BE$3="暦月",(BB52/($BE$8/7)),""))</f>
        <v>0</v>
      </c>
      <c r="BE52" s="1576"/>
      <c r="BF52" s="1572"/>
      <c r="BG52" s="1573"/>
      <c r="BH52" s="1573"/>
      <c r="BI52" s="1573"/>
      <c r="BJ52" s="1574"/>
    </row>
    <row r="53" spans="2:62" ht="20.25" customHeight="1" x14ac:dyDescent="0.4">
      <c r="B53" s="1546">
        <f>B51+1</f>
        <v>19</v>
      </c>
      <c r="C53" s="1596"/>
      <c r="D53" s="1592"/>
      <c r="E53" s="165"/>
      <c r="F53" s="166"/>
      <c r="G53" s="165"/>
      <c r="H53" s="166"/>
      <c r="I53" s="1586"/>
      <c r="J53" s="1587"/>
      <c r="K53" s="1590"/>
      <c r="L53" s="1591"/>
      <c r="M53" s="1591"/>
      <c r="N53" s="1592"/>
      <c r="O53" s="1561"/>
      <c r="P53" s="1562"/>
      <c r="Q53" s="1562"/>
      <c r="R53" s="1562"/>
      <c r="S53" s="1563"/>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1578"/>
      <c r="BC53" s="1579"/>
      <c r="BD53" s="1580"/>
      <c r="BE53" s="1581"/>
      <c r="BF53" s="1569"/>
      <c r="BG53" s="1570"/>
      <c r="BH53" s="1570"/>
      <c r="BI53" s="1570"/>
      <c r="BJ53" s="1571"/>
    </row>
    <row r="54" spans="2:62" ht="20.25" customHeight="1" x14ac:dyDescent="0.4">
      <c r="B54" s="1547"/>
      <c r="C54" s="1597"/>
      <c r="D54" s="1595"/>
      <c r="E54" s="163"/>
      <c r="F54" s="164">
        <f>C53</f>
        <v>0</v>
      </c>
      <c r="G54" s="163"/>
      <c r="H54" s="164">
        <f>I53</f>
        <v>0</v>
      </c>
      <c r="I54" s="1588"/>
      <c r="J54" s="1589"/>
      <c r="K54" s="1593"/>
      <c r="L54" s="1594"/>
      <c r="M54" s="1594"/>
      <c r="N54" s="1595"/>
      <c r="O54" s="1561"/>
      <c r="P54" s="1562"/>
      <c r="Q54" s="1562"/>
      <c r="R54" s="1562"/>
      <c r="S54" s="1563"/>
      <c r="T54" s="196" t="s">
        <v>254</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575">
        <f>IF($BE$3="４週",SUM(W54:AX54),IF($BE$3="暦月",SUM(W54:BA54),""))</f>
        <v>0</v>
      </c>
      <c r="BC54" s="1576"/>
      <c r="BD54" s="1577">
        <f>IF($BE$3="４週",BB54/4,IF($BE$3="暦月",(BB54/($BE$8/7)),""))</f>
        <v>0</v>
      </c>
      <c r="BE54" s="1576"/>
      <c r="BF54" s="1572"/>
      <c r="BG54" s="1573"/>
      <c r="BH54" s="1573"/>
      <c r="BI54" s="1573"/>
      <c r="BJ54" s="1574"/>
    </row>
    <row r="55" spans="2:62" ht="20.25" customHeight="1" x14ac:dyDescent="0.4">
      <c r="B55" s="1546">
        <f>B53+1</f>
        <v>20</v>
      </c>
      <c r="C55" s="1596"/>
      <c r="D55" s="1592"/>
      <c r="E55" s="165"/>
      <c r="F55" s="166"/>
      <c r="G55" s="165"/>
      <c r="H55" s="166"/>
      <c r="I55" s="1586"/>
      <c r="J55" s="1587"/>
      <c r="K55" s="1590"/>
      <c r="L55" s="1591"/>
      <c r="M55" s="1591"/>
      <c r="N55" s="1592"/>
      <c r="O55" s="1561"/>
      <c r="P55" s="1562"/>
      <c r="Q55" s="1562"/>
      <c r="R55" s="1562"/>
      <c r="S55" s="1563"/>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1578"/>
      <c r="BC55" s="1579"/>
      <c r="BD55" s="1580"/>
      <c r="BE55" s="1581"/>
      <c r="BF55" s="1569"/>
      <c r="BG55" s="1570"/>
      <c r="BH55" s="1570"/>
      <c r="BI55" s="1570"/>
      <c r="BJ55" s="1571"/>
    </row>
    <row r="56" spans="2:62" ht="20.25" customHeight="1" x14ac:dyDescent="0.4">
      <c r="B56" s="1547"/>
      <c r="C56" s="1597"/>
      <c r="D56" s="1595"/>
      <c r="E56" s="163"/>
      <c r="F56" s="164">
        <f>C55</f>
        <v>0</v>
      </c>
      <c r="G56" s="163"/>
      <c r="H56" s="164">
        <f>I55</f>
        <v>0</v>
      </c>
      <c r="I56" s="1588"/>
      <c r="J56" s="1589"/>
      <c r="K56" s="1593"/>
      <c r="L56" s="1594"/>
      <c r="M56" s="1594"/>
      <c r="N56" s="1595"/>
      <c r="O56" s="1561"/>
      <c r="P56" s="1562"/>
      <c r="Q56" s="1562"/>
      <c r="R56" s="1562"/>
      <c r="S56" s="1563"/>
      <c r="T56" s="196" t="s">
        <v>254</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575">
        <f>IF($BE$3="４週",SUM(W56:AX56),IF($BE$3="暦月",SUM(W56:BA56),""))</f>
        <v>0</v>
      </c>
      <c r="BC56" s="1576"/>
      <c r="BD56" s="1577">
        <f>IF($BE$3="４週",BB56/4,IF($BE$3="暦月",(BB56/($BE$8/7)),""))</f>
        <v>0</v>
      </c>
      <c r="BE56" s="1576"/>
      <c r="BF56" s="1572"/>
      <c r="BG56" s="1573"/>
      <c r="BH56" s="1573"/>
      <c r="BI56" s="1573"/>
      <c r="BJ56" s="1574"/>
    </row>
    <row r="57" spans="2:62" ht="20.25" customHeight="1" x14ac:dyDescent="0.4">
      <c r="B57" s="1546">
        <f>B55+1</f>
        <v>21</v>
      </c>
      <c r="C57" s="1596"/>
      <c r="D57" s="1592"/>
      <c r="E57" s="163"/>
      <c r="F57" s="164"/>
      <c r="G57" s="163"/>
      <c r="H57" s="164"/>
      <c r="I57" s="1586"/>
      <c r="J57" s="1587"/>
      <c r="K57" s="1590"/>
      <c r="L57" s="1591"/>
      <c r="M57" s="1591"/>
      <c r="N57" s="1592"/>
      <c r="O57" s="1561"/>
      <c r="P57" s="1562"/>
      <c r="Q57" s="1562"/>
      <c r="R57" s="1562"/>
      <c r="S57" s="1563"/>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1578"/>
      <c r="BC57" s="1579"/>
      <c r="BD57" s="1580"/>
      <c r="BE57" s="1581"/>
      <c r="BF57" s="1569"/>
      <c r="BG57" s="1570"/>
      <c r="BH57" s="1570"/>
      <c r="BI57" s="1570"/>
      <c r="BJ57" s="1571"/>
    </row>
    <row r="58" spans="2:62" ht="20.25" customHeight="1" x14ac:dyDescent="0.4">
      <c r="B58" s="1547"/>
      <c r="C58" s="1597"/>
      <c r="D58" s="1595"/>
      <c r="E58" s="163"/>
      <c r="F58" s="164">
        <f>C57</f>
        <v>0</v>
      </c>
      <c r="G58" s="163"/>
      <c r="H58" s="164">
        <f>I57</f>
        <v>0</v>
      </c>
      <c r="I58" s="1588"/>
      <c r="J58" s="1589"/>
      <c r="K58" s="1593"/>
      <c r="L58" s="1594"/>
      <c r="M58" s="1594"/>
      <c r="N58" s="1595"/>
      <c r="O58" s="1561"/>
      <c r="P58" s="1562"/>
      <c r="Q58" s="1562"/>
      <c r="R58" s="1562"/>
      <c r="S58" s="1563"/>
      <c r="T58" s="196" t="s">
        <v>254</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575">
        <f>IF($BE$3="４週",SUM(W58:AX58),IF($BE$3="暦月",SUM(W58:BA58),""))</f>
        <v>0</v>
      </c>
      <c r="BC58" s="1576"/>
      <c r="BD58" s="1577">
        <f>IF($BE$3="４週",BB58/4,IF($BE$3="暦月",(BB58/($BE$8/7)),""))</f>
        <v>0</v>
      </c>
      <c r="BE58" s="1576"/>
      <c r="BF58" s="1572"/>
      <c r="BG58" s="1573"/>
      <c r="BH58" s="1573"/>
      <c r="BI58" s="1573"/>
      <c r="BJ58" s="1574"/>
    </row>
    <row r="59" spans="2:62" ht="20.25" customHeight="1" x14ac:dyDescent="0.4">
      <c r="B59" s="1546">
        <f>B57+1</f>
        <v>22</v>
      </c>
      <c r="C59" s="1596"/>
      <c r="D59" s="1592"/>
      <c r="E59" s="163"/>
      <c r="F59" s="164"/>
      <c r="G59" s="163"/>
      <c r="H59" s="164"/>
      <c r="I59" s="1586"/>
      <c r="J59" s="1587"/>
      <c r="K59" s="1590"/>
      <c r="L59" s="1591"/>
      <c r="M59" s="1591"/>
      <c r="N59" s="1592"/>
      <c r="O59" s="1561"/>
      <c r="P59" s="1562"/>
      <c r="Q59" s="1562"/>
      <c r="R59" s="1562"/>
      <c r="S59" s="1563"/>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1578"/>
      <c r="BC59" s="1579"/>
      <c r="BD59" s="1580"/>
      <c r="BE59" s="1581"/>
      <c r="BF59" s="1569"/>
      <c r="BG59" s="1570"/>
      <c r="BH59" s="1570"/>
      <c r="BI59" s="1570"/>
      <c r="BJ59" s="1571"/>
    </row>
    <row r="60" spans="2:62" ht="20.25" customHeight="1" x14ac:dyDescent="0.4">
      <c r="B60" s="1547"/>
      <c r="C60" s="1597"/>
      <c r="D60" s="1595"/>
      <c r="E60" s="163"/>
      <c r="F60" s="164">
        <f>C59</f>
        <v>0</v>
      </c>
      <c r="G60" s="163"/>
      <c r="H60" s="164">
        <f>I59</f>
        <v>0</v>
      </c>
      <c r="I60" s="1588"/>
      <c r="J60" s="1589"/>
      <c r="K60" s="1593"/>
      <c r="L60" s="1594"/>
      <c r="M60" s="1594"/>
      <c r="N60" s="1595"/>
      <c r="O60" s="1561"/>
      <c r="P60" s="1562"/>
      <c r="Q60" s="1562"/>
      <c r="R60" s="1562"/>
      <c r="S60" s="1563"/>
      <c r="T60" s="196" t="s">
        <v>254</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575">
        <f>IF($BE$3="４週",SUM(W60:AX60),IF($BE$3="暦月",SUM(W60:BA60),""))</f>
        <v>0</v>
      </c>
      <c r="BC60" s="1576"/>
      <c r="BD60" s="1577">
        <f>IF($BE$3="４週",BB60/4,IF($BE$3="暦月",(BB60/($BE$8/7)),""))</f>
        <v>0</v>
      </c>
      <c r="BE60" s="1576"/>
      <c r="BF60" s="1572"/>
      <c r="BG60" s="1573"/>
      <c r="BH60" s="1573"/>
      <c r="BI60" s="1573"/>
      <c r="BJ60" s="1574"/>
    </row>
    <row r="61" spans="2:62" ht="20.25" customHeight="1" x14ac:dyDescent="0.4">
      <c r="B61" s="1546">
        <f>B59+1</f>
        <v>23</v>
      </c>
      <c r="C61" s="1596"/>
      <c r="D61" s="1592"/>
      <c r="E61" s="163"/>
      <c r="F61" s="164"/>
      <c r="G61" s="163"/>
      <c r="H61" s="164"/>
      <c r="I61" s="1586"/>
      <c r="J61" s="1587"/>
      <c r="K61" s="1590"/>
      <c r="L61" s="1591"/>
      <c r="M61" s="1591"/>
      <c r="N61" s="1592"/>
      <c r="O61" s="1561"/>
      <c r="P61" s="1562"/>
      <c r="Q61" s="1562"/>
      <c r="R61" s="1562"/>
      <c r="S61" s="1563"/>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1578"/>
      <c r="BC61" s="1579"/>
      <c r="BD61" s="1580"/>
      <c r="BE61" s="1581"/>
      <c r="BF61" s="1569"/>
      <c r="BG61" s="1570"/>
      <c r="BH61" s="1570"/>
      <c r="BI61" s="1570"/>
      <c r="BJ61" s="1571"/>
    </row>
    <row r="62" spans="2:62" ht="20.25" customHeight="1" x14ac:dyDescent="0.4">
      <c r="B62" s="1547"/>
      <c r="C62" s="1597"/>
      <c r="D62" s="1595"/>
      <c r="E62" s="163"/>
      <c r="F62" s="164">
        <f>C61</f>
        <v>0</v>
      </c>
      <c r="G62" s="163"/>
      <c r="H62" s="164">
        <f>I61</f>
        <v>0</v>
      </c>
      <c r="I62" s="1588"/>
      <c r="J62" s="1589"/>
      <c r="K62" s="1593"/>
      <c r="L62" s="1594"/>
      <c r="M62" s="1594"/>
      <c r="N62" s="1595"/>
      <c r="O62" s="1561"/>
      <c r="P62" s="1562"/>
      <c r="Q62" s="1562"/>
      <c r="R62" s="1562"/>
      <c r="S62" s="1563"/>
      <c r="T62" s="196" t="s">
        <v>254</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575">
        <f>IF($BE$3="４週",SUM(W62:AX62),IF($BE$3="暦月",SUM(W62:BA62),""))</f>
        <v>0</v>
      </c>
      <c r="BC62" s="1576"/>
      <c r="BD62" s="1577">
        <f>IF($BE$3="４週",BB62/4,IF($BE$3="暦月",(BB62/($BE$8/7)),""))</f>
        <v>0</v>
      </c>
      <c r="BE62" s="1576"/>
      <c r="BF62" s="1572"/>
      <c r="BG62" s="1573"/>
      <c r="BH62" s="1573"/>
      <c r="BI62" s="1573"/>
      <c r="BJ62" s="1574"/>
    </row>
    <row r="63" spans="2:62" ht="20.25" customHeight="1" x14ac:dyDescent="0.4">
      <c r="B63" s="1546">
        <f>B61+1</f>
        <v>24</v>
      </c>
      <c r="C63" s="1596"/>
      <c r="D63" s="1592"/>
      <c r="E63" s="163"/>
      <c r="F63" s="164"/>
      <c r="G63" s="163"/>
      <c r="H63" s="164"/>
      <c r="I63" s="1586"/>
      <c r="J63" s="1587"/>
      <c r="K63" s="1590"/>
      <c r="L63" s="1591"/>
      <c r="M63" s="1591"/>
      <c r="N63" s="1592"/>
      <c r="O63" s="1561"/>
      <c r="P63" s="1562"/>
      <c r="Q63" s="1562"/>
      <c r="R63" s="1562"/>
      <c r="S63" s="1563"/>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1578"/>
      <c r="BC63" s="1579"/>
      <c r="BD63" s="1580"/>
      <c r="BE63" s="1581"/>
      <c r="BF63" s="1569"/>
      <c r="BG63" s="1570"/>
      <c r="BH63" s="1570"/>
      <c r="BI63" s="1570"/>
      <c r="BJ63" s="1571"/>
    </row>
    <row r="64" spans="2:62" ht="20.25" customHeight="1" x14ac:dyDescent="0.4">
      <c r="B64" s="1547"/>
      <c r="C64" s="1597"/>
      <c r="D64" s="1595"/>
      <c r="E64" s="163"/>
      <c r="F64" s="164">
        <f>C63</f>
        <v>0</v>
      </c>
      <c r="G64" s="163"/>
      <c r="H64" s="164">
        <f>I63</f>
        <v>0</v>
      </c>
      <c r="I64" s="1588"/>
      <c r="J64" s="1589"/>
      <c r="K64" s="1593"/>
      <c r="L64" s="1594"/>
      <c r="M64" s="1594"/>
      <c r="N64" s="1595"/>
      <c r="O64" s="1561"/>
      <c r="P64" s="1562"/>
      <c r="Q64" s="1562"/>
      <c r="R64" s="1562"/>
      <c r="S64" s="1563"/>
      <c r="T64" s="196" t="s">
        <v>254</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575">
        <f>IF($BE$3="４週",SUM(W64:AX64),IF($BE$3="暦月",SUM(W64:BA64),""))</f>
        <v>0</v>
      </c>
      <c r="BC64" s="1576"/>
      <c r="BD64" s="1577">
        <f>IF($BE$3="４週",BB64/4,IF($BE$3="暦月",(BB64/($BE$8/7)),""))</f>
        <v>0</v>
      </c>
      <c r="BE64" s="1576"/>
      <c r="BF64" s="1572"/>
      <c r="BG64" s="1573"/>
      <c r="BH64" s="1573"/>
      <c r="BI64" s="1573"/>
      <c r="BJ64" s="1574"/>
    </row>
    <row r="65" spans="2:62" ht="20.25" customHeight="1" x14ac:dyDescent="0.4">
      <c r="B65" s="1546">
        <f>B63+1</f>
        <v>25</v>
      </c>
      <c r="C65" s="1596"/>
      <c r="D65" s="1592"/>
      <c r="E65" s="163"/>
      <c r="F65" s="164"/>
      <c r="G65" s="163"/>
      <c r="H65" s="164"/>
      <c r="I65" s="1586"/>
      <c r="J65" s="1587"/>
      <c r="K65" s="1590"/>
      <c r="L65" s="1591"/>
      <c r="M65" s="1591"/>
      <c r="N65" s="1592"/>
      <c r="O65" s="1561"/>
      <c r="P65" s="1562"/>
      <c r="Q65" s="1562"/>
      <c r="R65" s="1562"/>
      <c r="S65" s="1563"/>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1578"/>
      <c r="BC65" s="1579"/>
      <c r="BD65" s="1580"/>
      <c r="BE65" s="1581"/>
      <c r="BF65" s="1569"/>
      <c r="BG65" s="1570"/>
      <c r="BH65" s="1570"/>
      <c r="BI65" s="1570"/>
      <c r="BJ65" s="1571"/>
    </row>
    <row r="66" spans="2:62" ht="20.25" customHeight="1" x14ac:dyDescent="0.4">
      <c r="B66" s="1547"/>
      <c r="C66" s="1597"/>
      <c r="D66" s="1595"/>
      <c r="E66" s="163"/>
      <c r="F66" s="164">
        <f>C65</f>
        <v>0</v>
      </c>
      <c r="G66" s="163"/>
      <c r="H66" s="164">
        <f>I65</f>
        <v>0</v>
      </c>
      <c r="I66" s="1588"/>
      <c r="J66" s="1589"/>
      <c r="K66" s="1593"/>
      <c r="L66" s="1594"/>
      <c r="M66" s="1594"/>
      <c r="N66" s="1595"/>
      <c r="O66" s="1561"/>
      <c r="P66" s="1562"/>
      <c r="Q66" s="1562"/>
      <c r="R66" s="1562"/>
      <c r="S66" s="1563"/>
      <c r="T66" s="196" t="s">
        <v>254</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575">
        <f>IF($BE$3="４週",SUM(W66:AX66),IF($BE$3="暦月",SUM(W66:BA66),""))</f>
        <v>0</v>
      </c>
      <c r="BC66" s="1576"/>
      <c r="BD66" s="1577">
        <f>IF($BE$3="４週",BB66/4,IF($BE$3="暦月",(BB66/($BE$8/7)),""))</f>
        <v>0</v>
      </c>
      <c r="BE66" s="1576"/>
      <c r="BF66" s="1572"/>
      <c r="BG66" s="1573"/>
      <c r="BH66" s="1573"/>
      <c r="BI66" s="1573"/>
      <c r="BJ66" s="1574"/>
    </row>
    <row r="67" spans="2:62" ht="20.25" customHeight="1" x14ac:dyDescent="0.4">
      <c r="B67" s="1546">
        <f>B65+1</f>
        <v>26</v>
      </c>
      <c r="C67" s="1596"/>
      <c r="D67" s="1592"/>
      <c r="E67" s="163"/>
      <c r="F67" s="164"/>
      <c r="G67" s="163"/>
      <c r="H67" s="164"/>
      <c r="I67" s="1586"/>
      <c r="J67" s="1587"/>
      <c r="K67" s="1590"/>
      <c r="L67" s="1591"/>
      <c r="M67" s="1591"/>
      <c r="N67" s="1592"/>
      <c r="O67" s="1561"/>
      <c r="P67" s="1562"/>
      <c r="Q67" s="1562"/>
      <c r="R67" s="1562"/>
      <c r="S67" s="1563"/>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1578"/>
      <c r="BC67" s="1579"/>
      <c r="BD67" s="1580"/>
      <c r="BE67" s="1581"/>
      <c r="BF67" s="1569"/>
      <c r="BG67" s="1570"/>
      <c r="BH67" s="1570"/>
      <c r="BI67" s="1570"/>
      <c r="BJ67" s="1571"/>
    </row>
    <row r="68" spans="2:62" ht="20.25" customHeight="1" x14ac:dyDescent="0.4">
      <c r="B68" s="1547"/>
      <c r="C68" s="1597"/>
      <c r="D68" s="1595"/>
      <c r="E68" s="163"/>
      <c r="F68" s="164">
        <f>C67</f>
        <v>0</v>
      </c>
      <c r="G68" s="163"/>
      <c r="H68" s="164">
        <f>I67</f>
        <v>0</v>
      </c>
      <c r="I68" s="1588"/>
      <c r="J68" s="1589"/>
      <c r="K68" s="1593"/>
      <c r="L68" s="1594"/>
      <c r="M68" s="1594"/>
      <c r="N68" s="1595"/>
      <c r="O68" s="1561"/>
      <c r="P68" s="1562"/>
      <c r="Q68" s="1562"/>
      <c r="R68" s="1562"/>
      <c r="S68" s="1563"/>
      <c r="T68" s="196" t="s">
        <v>254</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575">
        <f>IF($BE$3="４週",SUM(W68:AX68),IF($BE$3="暦月",SUM(W68:BA68),""))</f>
        <v>0</v>
      </c>
      <c r="BC68" s="1576"/>
      <c r="BD68" s="1577">
        <f>IF($BE$3="４週",BB68/4,IF($BE$3="暦月",(BB68/($BE$8/7)),""))</f>
        <v>0</v>
      </c>
      <c r="BE68" s="1576"/>
      <c r="BF68" s="1572"/>
      <c r="BG68" s="1573"/>
      <c r="BH68" s="1573"/>
      <c r="BI68" s="1573"/>
      <c r="BJ68" s="1574"/>
    </row>
    <row r="69" spans="2:62" ht="20.25" customHeight="1" x14ac:dyDescent="0.4">
      <c r="B69" s="1546">
        <f>B67+1</f>
        <v>27</v>
      </c>
      <c r="C69" s="1596"/>
      <c r="D69" s="1592"/>
      <c r="E69" s="163"/>
      <c r="F69" s="164"/>
      <c r="G69" s="163"/>
      <c r="H69" s="164"/>
      <c r="I69" s="1586"/>
      <c r="J69" s="1587"/>
      <c r="K69" s="1590"/>
      <c r="L69" s="1591"/>
      <c r="M69" s="1591"/>
      <c r="N69" s="1592"/>
      <c r="O69" s="1561"/>
      <c r="P69" s="1562"/>
      <c r="Q69" s="1562"/>
      <c r="R69" s="1562"/>
      <c r="S69" s="1563"/>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1578"/>
      <c r="BC69" s="1579"/>
      <c r="BD69" s="1580"/>
      <c r="BE69" s="1581"/>
      <c r="BF69" s="1569"/>
      <c r="BG69" s="1570"/>
      <c r="BH69" s="1570"/>
      <c r="BI69" s="1570"/>
      <c r="BJ69" s="1571"/>
    </row>
    <row r="70" spans="2:62" ht="20.25" customHeight="1" x14ac:dyDescent="0.4">
      <c r="B70" s="1547"/>
      <c r="C70" s="1597"/>
      <c r="D70" s="1595"/>
      <c r="E70" s="163"/>
      <c r="F70" s="164">
        <f>C69</f>
        <v>0</v>
      </c>
      <c r="G70" s="163"/>
      <c r="H70" s="164">
        <f>I69</f>
        <v>0</v>
      </c>
      <c r="I70" s="1588"/>
      <c r="J70" s="1589"/>
      <c r="K70" s="1593"/>
      <c r="L70" s="1594"/>
      <c r="M70" s="1594"/>
      <c r="N70" s="1595"/>
      <c r="O70" s="1561"/>
      <c r="P70" s="1562"/>
      <c r="Q70" s="1562"/>
      <c r="R70" s="1562"/>
      <c r="S70" s="1563"/>
      <c r="T70" s="196" t="s">
        <v>254</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575">
        <f>IF($BE$3="４週",SUM(W70:AX70),IF($BE$3="暦月",SUM(W70:BA70),""))</f>
        <v>0</v>
      </c>
      <c r="BC70" s="1576"/>
      <c r="BD70" s="1577">
        <f>IF($BE$3="４週",BB70/4,IF($BE$3="暦月",(BB70/($BE$8/7)),""))</f>
        <v>0</v>
      </c>
      <c r="BE70" s="1576"/>
      <c r="BF70" s="1572"/>
      <c r="BG70" s="1573"/>
      <c r="BH70" s="1573"/>
      <c r="BI70" s="1573"/>
      <c r="BJ70" s="1574"/>
    </row>
    <row r="71" spans="2:62" ht="20.25" customHeight="1" x14ac:dyDescent="0.4">
      <c r="B71" s="1546">
        <f>B69+1</f>
        <v>28</v>
      </c>
      <c r="C71" s="1596"/>
      <c r="D71" s="1592"/>
      <c r="E71" s="163"/>
      <c r="F71" s="164"/>
      <c r="G71" s="163"/>
      <c r="H71" s="164"/>
      <c r="I71" s="1586"/>
      <c r="J71" s="1587"/>
      <c r="K71" s="1590"/>
      <c r="L71" s="1591"/>
      <c r="M71" s="1591"/>
      <c r="N71" s="1592"/>
      <c r="O71" s="1561"/>
      <c r="P71" s="1562"/>
      <c r="Q71" s="1562"/>
      <c r="R71" s="1562"/>
      <c r="S71" s="1563"/>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1578"/>
      <c r="BC71" s="1579"/>
      <c r="BD71" s="1580"/>
      <c r="BE71" s="1581"/>
      <c r="BF71" s="1569"/>
      <c r="BG71" s="1570"/>
      <c r="BH71" s="1570"/>
      <c r="BI71" s="1570"/>
      <c r="BJ71" s="1571"/>
    </row>
    <row r="72" spans="2:62" ht="20.25" customHeight="1" x14ac:dyDescent="0.4">
      <c r="B72" s="1547"/>
      <c r="C72" s="1597"/>
      <c r="D72" s="1595"/>
      <c r="E72" s="163"/>
      <c r="F72" s="164">
        <f>C71</f>
        <v>0</v>
      </c>
      <c r="G72" s="163"/>
      <c r="H72" s="164">
        <f>I71</f>
        <v>0</v>
      </c>
      <c r="I72" s="1588"/>
      <c r="J72" s="1589"/>
      <c r="K72" s="1593"/>
      <c r="L72" s="1594"/>
      <c r="M72" s="1594"/>
      <c r="N72" s="1595"/>
      <c r="O72" s="1561"/>
      <c r="P72" s="1562"/>
      <c r="Q72" s="1562"/>
      <c r="R72" s="1562"/>
      <c r="S72" s="1563"/>
      <c r="T72" s="196" t="s">
        <v>254</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575">
        <f>IF($BE$3="４週",SUM(W72:AX72),IF($BE$3="暦月",SUM(W72:BA72),""))</f>
        <v>0</v>
      </c>
      <c r="BC72" s="1576"/>
      <c r="BD72" s="1577">
        <f>IF($BE$3="４週",BB72/4,IF($BE$3="暦月",(BB72/($BE$8/7)),""))</f>
        <v>0</v>
      </c>
      <c r="BE72" s="1576"/>
      <c r="BF72" s="1572"/>
      <c r="BG72" s="1573"/>
      <c r="BH72" s="1573"/>
      <c r="BI72" s="1573"/>
      <c r="BJ72" s="1574"/>
    </row>
    <row r="73" spans="2:62" ht="20.25" customHeight="1" x14ac:dyDescent="0.4">
      <c r="B73" s="1546">
        <f>B71+1</f>
        <v>29</v>
      </c>
      <c r="C73" s="1596"/>
      <c r="D73" s="1592"/>
      <c r="E73" s="163"/>
      <c r="F73" s="164"/>
      <c r="G73" s="163"/>
      <c r="H73" s="164"/>
      <c r="I73" s="1586"/>
      <c r="J73" s="1587"/>
      <c r="K73" s="1590"/>
      <c r="L73" s="1591"/>
      <c r="M73" s="1591"/>
      <c r="N73" s="1592"/>
      <c r="O73" s="1561"/>
      <c r="P73" s="1562"/>
      <c r="Q73" s="1562"/>
      <c r="R73" s="1562"/>
      <c r="S73" s="1563"/>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1578"/>
      <c r="BC73" s="1579"/>
      <c r="BD73" s="1580"/>
      <c r="BE73" s="1581"/>
      <c r="BF73" s="1569"/>
      <c r="BG73" s="1570"/>
      <c r="BH73" s="1570"/>
      <c r="BI73" s="1570"/>
      <c r="BJ73" s="1571"/>
    </row>
    <row r="74" spans="2:62" ht="20.25" customHeight="1" x14ac:dyDescent="0.4">
      <c r="B74" s="1547"/>
      <c r="C74" s="1604"/>
      <c r="D74" s="1605"/>
      <c r="E74" s="207"/>
      <c r="F74" s="208">
        <f>C73</f>
        <v>0</v>
      </c>
      <c r="G74" s="207"/>
      <c r="H74" s="208">
        <f>I73</f>
        <v>0</v>
      </c>
      <c r="I74" s="1606"/>
      <c r="J74" s="1607"/>
      <c r="K74" s="1608"/>
      <c r="L74" s="1609"/>
      <c r="M74" s="1609"/>
      <c r="N74" s="1605"/>
      <c r="O74" s="1561"/>
      <c r="P74" s="1562"/>
      <c r="Q74" s="1562"/>
      <c r="R74" s="1562"/>
      <c r="S74" s="1563"/>
      <c r="T74" s="196" t="s">
        <v>254</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601">
        <f>IF($BE$3="４週",SUM(W74:AX74),IF($BE$3="暦月",SUM(W74:BA74),""))</f>
        <v>0</v>
      </c>
      <c r="BC74" s="1602"/>
      <c r="BD74" s="1603">
        <f>IF($BE$3="４週",BB74/4,IF($BE$3="暦月",(BB74/($BE$8/7)),""))</f>
        <v>0</v>
      </c>
      <c r="BE74" s="1602"/>
      <c r="BF74" s="1598"/>
      <c r="BG74" s="1599"/>
      <c r="BH74" s="1599"/>
      <c r="BI74" s="1599"/>
      <c r="BJ74" s="1600"/>
    </row>
    <row r="75" spans="2:62" ht="20.25" customHeight="1" x14ac:dyDescent="0.4">
      <c r="B75" s="1546">
        <f>B73+1</f>
        <v>30</v>
      </c>
      <c r="C75" s="1596"/>
      <c r="D75" s="1592"/>
      <c r="E75" s="163"/>
      <c r="F75" s="164"/>
      <c r="G75" s="163"/>
      <c r="H75" s="164"/>
      <c r="I75" s="1586"/>
      <c r="J75" s="1587"/>
      <c r="K75" s="1590"/>
      <c r="L75" s="1591"/>
      <c r="M75" s="1591"/>
      <c r="N75" s="1592"/>
      <c r="O75" s="1561"/>
      <c r="P75" s="1562"/>
      <c r="Q75" s="1562"/>
      <c r="R75" s="1562"/>
      <c r="S75" s="1563"/>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1578"/>
      <c r="BC75" s="1579"/>
      <c r="BD75" s="1580"/>
      <c r="BE75" s="1581"/>
      <c r="BF75" s="1569"/>
      <c r="BG75" s="1570"/>
      <c r="BH75" s="1570"/>
      <c r="BI75" s="1570"/>
      <c r="BJ75" s="1571"/>
    </row>
    <row r="76" spans="2:62" ht="20.25" customHeight="1" x14ac:dyDescent="0.4">
      <c r="B76" s="1547"/>
      <c r="C76" s="1604"/>
      <c r="D76" s="1605"/>
      <c r="E76" s="207"/>
      <c r="F76" s="208">
        <f>C75</f>
        <v>0</v>
      </c>
      <c r="G76" s="207"/>
      <c r="H76" s="208">
        <f>I75</f>
        <v>0</v>
      </c>
      <c r="I76" s="1606"/>
      <c r="J76" s="1607"/>
      <c r="K76" s="1608"/>
      <c r="L76" s="1609"/>
      <c r="M76" s="1609"/>
      <c r="N76" s="1605"/>
      <c r="O76" s="1561"/>
      <c r="P76" s="1562"/>
      <c r="Q76" s="1562"/>
      <c r="R76" s="1562"/>
      <c r="S76" s="1563"/>
      <c r="T76" s="196" t="s">
        <v>254</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601">
        <f>IF($BE$3="４週",SUM(W76:AX76),IF($BE$3="暦月",SUM(W76:BA76),""))</f>
        <v>0</v>
      </c>
      <c r="BC76" s="1602"/>
      <c r="BD76" s="1603">
        <f>IF($BE$3="４週",BB76/4,IF($BE$3="暦月",(BB76/($BE$8/7)),""))</f>
        <v>0</v>
      </c>
      <c r="BE76" s="1602"/>
      <c r="BF76" s="1598"/>
      <c r="BG76" s="1599"/>
      <c r="BH76" s="1599"/>
      <c r="BI76" s="1599"/>
      <c r="BJ76" s="1600"/>
    </row>
    <row r="77" spans="2:62" ht="20.25" customHeight="1" x14ac:dyDescent="0.4">
      <c r="B77" s="1546">
        <f>B75+1</f>
        <v>31</v>
      </c>
      <c r="C77" s="1596"/>
      <c r="D77" s="1592"/>
      <c r="E77" s="163"/>
      <c r="F77" s="164"/>
      <c r="G77" s="163"/>
      <c r="H77" s="164"/>
      <c r="I77" s="1586"/>
      <c r="J77" s="1587"/>
      <c r="K77" s="1590"/>
      <c r="L77" s="1591"/>
      <c r="M77" s="1591"/>
      <c r="N77" s="1592"/>
      <c r="O77" s="1561"/>
      <c r="P77" s="1562"/>
      <c r="Q77" s="1562"/>
      <c r="R77" s="1562"/>
      <c r="S77" s="1563"/>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1578"/>
      <c r="BC77" s="1579"/>
      <c r="BD77" s="1580"/>
      <c r="BE77" s="1581"/>
      <c r="BF77" s="1569"/>
      <c r="BG77" s="1570"/>
      <c r="BH77" s="1570"/>
      <c r="BI77" s="1570"/>
      <c r="BJ77" s="1571"/>
    </row>
    <row r="78" spans="2:62" ht="20.25" customHeight="1" x14ac:dyDescent="0.4">
      <c r="B78" s="1547"/>
      <c r="C78" s="1604"/>
      <c r="D78" s="1605"/>
      <c r="E78" s="207"/>
      <c r="F78" s="208">
        <f>C77</f>
        <v>0</v>
      </c>
      <c r="G78" s="207"/>
      <c r="H78" s="208">
        <f>I77</f>
        <v>0</v>
      </c>
      <c r="I78" s="1606"/>
      <c r="J78" s="1607"/>
      <c r="K78" s="1608"/>
      <c r="L78" s="1609"/>
      <c r="M78" s="1609"/>
      <c r="N78" s="1605"/>
      <c r="O78" s="1561"/>
      <c r="P78" s="1562"/>
      <c r="Q78" s="1562"/>
      <c r="R78" s="1562"/>
      <c r="S78" s="1563"/>
      <c r="T78" s="196" t="s">
        <v>254</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601">
        <f>IF($BE$3="４週",SUM(W78:AX78),IF($BE$3="暦月",SUM(W78:BA78),""))</f>
        <v>0</v>
      </c>
      <c r="BC78" s="1602"/>
      <c r="BD78" s="1603">
        <f>IF($BE$3="４週",BB78/4,IF($BE$3="暦月",(BB78/($BE$8/7)),""))</f>
        <v>0</v>
      </c>
      <c r="BE78" s="1602"/>
      <c r="BF78" s="1598"/>
      <c r="BG78" s="1599"/>
      <c r="BH78" s="1599"/>
      <c r="BI78" s="1599"/>
      <c r="BJ78" s="1600"/>
    </row>
    <row r="79" spans="2:62" ht="20.25" customHeight="1" x14ac:dyDescent="0.4">
      <c r="B79" s="1546">
        <f>B77+1</f>
        <v>32</v>
      </c>
      <c r="C79" s="1596"/>
      <c r="D79" s="1592"/>
      <c r="E79" s="163"/>
      <c r="F79" s="164"/>
      <c r="G79" s="163"/>
      <c r="H79" s="164"/>
      <c r="I79" s="1586"/>
      <c r="J79" s="1587"/>
      <c r="K79" s="1590"/>
      <c r="L79" s="1591"/>
      <c r="M79" s="1591"/>
      <c r="N79" s="1592"/>
      <c r="O79" s="1561"/>
      <c r="P79" s="1562"/>
      <c r="Q79" s="1562"/>
      <c r="R79" s="1562"/>
      <c r="S79" s="1563"/>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1578"/>
      <c r="BC79" s="1579"/>
      <c r="BD79" s="1580"/>
      <c r="BE79" s="1581"/>
      <c r="BF79" s="1569"/>
      <c r="BG79" s="1570"/>
      <c r="BH79" s="1570"/>
      <c r="BI79" s="1570"/>
      <c r="BJ79" s="1571"/>
    </row>
    <row r="80" spans="2:62" ht="20.25" customHeight="1" x14ac:dyDescent="0.4">
      <c r="B80" s="1547"/>
      <c r="C80" s="1604"/>
      <c r="D80" s="1605"/>
      <c r="E80" s="207"/>
      <c r="F80" s="208">
        <f>C79</f>
        <v>0</v>
      </c>
      <c r="G80" s="207"/>
      <c r="H80" s="208">
        <f>I79</f>
        <v>0</v>
      </c>
      <c r="I80" s="1606"/>
      <c r="J80" s="1607"/>
      <c r="K80" s="1608"/>
      <c r="L80" s="1609"/>
      <c r="M80" s="1609"/>
      <c r="N80" s="1605"/>
      <c r="O80" s="1561"/>
      <c r="P80" s="1562"/>
      <c r="Q80" s="1562"/>
      <c r="R80" s="1562"/>
      <c r="S80" s="1563"/>
      <c r="T80" s="196" t="s">
        <v>254</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601">
        <f>IF($BE$3="４週",SUM(W80:AX80),IF($BE$3="暦月",SUM(W80:BA80),""))</f>
        <v>0</v>
      </c>
      <c r="BC80" s="1602"/>
      <c r="BD80" s="1603">
        <f>IF($BE$3="４週",BB80/4,IF($BE$3="暦月",(BB80/($BE$8/7)),""))</f>
        <v>0</v>
      </c>
      <c r="BE80" s="1602"/>
      <c r="BF80" s="1598"/>
      <c r="BG80" s="1599"/>
      <c r="BH80" s="1599"/>
      <c r="BI80" s="1599"/>
      <c r="BJ80" s="1600"/>
    </row>
    <row r="81" spans="2:62" ht="20.25" customHeight="1" x14ac:dyDescent="0.4">
      <c r="B81" s="1546">
        <f>B79+1</f>
        <v>33</v>
      </c>
      <c r="C81" s="1596"/>
      <c r="D81" s="1592"/>
      <c r="E81" s="163"/>
      <c r="F81" s="164"/>
      <c r="G81" s="163"/>
      <c r="H81" s="164"/>
      <c r="I81" s="1586"/>
      <c r="J81" s="1587"/>
      <c r="K81" s="1590"/>
      <c r="L81" s="1591"/>
      <c r="M81" s="1591"/>
      <c r="N81" s="1592"/>
      <c r="O81" s="1561"/>
      <c r="P81" s="1562"/>
      <c r="Q81" s="1562"/>
      <c r="R81" s="1562"/>
      <c r="S81" s="1563"/>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1578"/>
      <c r="BC81" s="1579"/>
      <c r="BD81" s="1580"/>
      <c r="BE81" s="1581"/>
      <c r="BF81" s="1569"/>
      <c r="BG81" s="1570"/>
      <c r="BH81" s="1570"/>
      <c r="BI81" s="1570"/>
      <c r="BJ81" s="1571"/>
    </row>
    <row r="82" spans="2:62" ht="20.25" customHeight="1" x14ac:dyDescent="0.4">
      <c r="B82" s="1547"/>
      <c r="C82" s="1604"/>
      <c r="D82" s="1605"/>
      <c r="E82" s="207"/>
      <c r="F82" s="208">
        <f>C81</f>
        <v>0</v>
      </c>
      <c r="G82" s="207"/>
      <c r="H82" s="208">
        <f>I81</f>
        <v>0</v>
      </c>
      <c r="I82" s="1606"/>
      <c r="J82" s="1607"/>
      <c r="K82" s="1608"/>
      <c r="L82" s="1609"/>
      <c r="M82" s="1609"/>
      <c r="N82" s="1605"/>
      <c r="O82" s="1561"/>
      <c r="P82" s="1562"/>
      <c r="Q82" s="1562"/>
      <c r="R82" s="1562"/>
      <c r="S82" s="1563"/>
      <c r="T82" s="196" t="s">
        <v>254</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601">
        <f>IF($BE$3="４週",SUM(W82:AX82),IF($BE$3="暦月",SUM(W82:BA82),""))</f>
        <v>0</v>
      </c>
      <c r="BC82" s="1602"/>
      <c r="BD82" s="1603">
        <f>IF($BE$3="４週",BB82/4,IF($BE$3="暦月",(BB82/($BE$8/7)),""))</f>
        <v>0</v>
      </c>
      <c r="BE82" s="1602"/>
      <c r="BF82" s="1598"/>
      <c r="BG82" s="1599"/>
      <c r="BH82" s="1599"/>
      <c r="BI82" s="1599"/>
      <c r="BJ82" s="1600"/>
    </row>
    <row r="83" spans="2:62" ht="20.25" customHeight="1" x14ac:dyDescent="0.4">
      <c r="B83" s="1546">
        <f>B81+1</f>
        <v>34</v>
      </c>
      <c r="C83" s="1596"/>
      <c r="D83" s="1592"/>
      <c r="E83" s="163"/>
      <c r="F83" s="164"/>
      <c r="G83" s="163"/>
      <c r="H83" s="164"/>
      <c r="I83" s="1586"/>
      <c r="J83" s="1587"/>
      <c r="K83" s="1590"/>
      <c r="L83" s="1591"/>
      <c r="M83" s="1591"/>
      <c r="N83" s="1592"/>
      <c r="O83" s="1561"/>
      <c r="P83" s="1562"/>
      <c r="Q83" s="1562"/>
      <c r="R83" s="1562"/>
      <c r="S83" s="1563"/>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1578"/>
      <c r="BC83" s="1579"/>
      <c r="BD83" s="1580"/>
      <c r="BE83" s="1581"/>
      <c r="BF83" s="1569"/>
      <c r="BG83" s="1570"/>
      <c r="BH83" s="1570"/>
      <c r="BI83" s="1570"/>
      <c r="BJ83" s="1571"/>
    </row>
    <row r="84" spans="2:62" ht="20.25" customHeight="1" x14ac:dyDescent="0.4">
      <c r="B84" s="1547"/>
      <c r="C84" s="1604"/>
      <c r="D84" s="1605"/>
      <c r="E84" s="207"/>
      <c r="F84" s="208">
        <f>C83</f>
        <v>0</v>
      </c>
      <c r="G84" s="207"/>
      <c r="H84" s="208">
        <f>I83</f>
        <v>0</v>
      </c>
      <c r="I84" s="1606"/>
      <c r="J84" s="1607"/>
      <c r="K84" s="1608"/>
      <c r="L84" s="1609"/>
      <c r="M84" s="1609"/>
      <c r="N84" s="1605"/>
      <c r="O84" s="1561"/>
      <c r="P84" s="1562"/>
      <c r="Q84" s="1562"/>
      <c r="R84" s="1562"/>
      <c r="S84" s="1563"/>
      <c r="T84" s="196" t="s">
        <v>254</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601">
        <f>IF($BE$3="４週",SUM(W84:AX84),IF($BE$3="暦月",SUM(W84:BA84),""))</f>
        <v>0</v>
      </c>
      <c r="BC84" s="1602"/>
      <c r="BD84" s="1603">
        <f>IF($BE$3="４週",BB84/4,IF($BE$3="暦月",(BB84/($BE$8/7)),""))</f>
        <v>0</v>
      </c>
      <c r="BE84" s="1602"/>
      <c r="BF84" s="1598"/>
      <c r="BG84" s="1599"/>
      <c r="BH84" s="1599"/>
      <c r="BI84" s="1599"/>
      <c r="BJ84" s="1600"/>
    </row>
    <row r="85" spans="2:62" ht="20.25" customHeight="1" x14ac:dyDescent="0.4">
      <c r="B85" s="1546">
        <f>B83+1</f>
        <v>35</v>
      </c>
      <c r="C85" s="1596"/>
      <c r="D85" s="1592"/>
      <c r="E85" s="163"/>
      <c r="F85" s="164"/>
      <c r="G85" s="163"/>
      <c r="H85" s="164"/>
      <c r="I85" s="1586"/>
      <c r="J85" s="1587"/>
      <c r="K85" s="1590"/>
      <c r="L85" s="1591"/>
      <c r="M85" s="1591"/>
      <c r="N85" s="1592"/>
      <c r="O85" s="1561"/>
      <c r="P85" s="1562"/>
      <c r="Q85" s="1562"/>
      <c r="R85" s="1562"/>
      <c r="S85" s="1563"/>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1578"/>
      <c r="BC85" s="1579"/>
      <c r="BD85" s="1580"/>
      <c r="BE85" s="1581"/>
      <c r="BF85" s="1569"/>
      <c r="BG85" s="1570"/>
      <c r="BH85" s="1570"/>
      <c r="BI85" s="1570"/>
      <c r="BJ85" s="1571"/>
    </row>
    <row r="86" spans="2:62" ht="20.25" customHeight="1" x14ac:dyDescent="0.4">
      <c r="B86" s="1547"/>
      <c r="C86" s="1604"/>
      <c r="D86" s="1605"/>
      <c r="E86" s="207"/>
      <c r="F86" s="208">
        <f>C85</f>
        <v>0</v>
      </c>
      <c r="G86" s="207"/>
      <c r="H86" s="208">
        <f>I85</f>
        <v>0</v>
      </c>
      <c r="I86" s="1606"/>
      <c r="J86" s="1607"/>
      <c r="K86" s="1608"/>
      <c r="L86" s="1609"/>
      <c r="M86" s="1609"/>
      <c r="N86" s="1605"/>
      <c r="O86" s="1561"/>
      <c r="P86" s="1562"/>
      <c r="Q86" s="1562"/>
      <c r="R86" s="1562"/>
      <c r="S86" s="1563"/>
      <c r="T86" s="196" t="s">
        <v>254</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601">
        <f>IF($BE$3="４週",SUM(W86:AX86),IF($BE$3="暦月",SUM(W86:BA86),""))</f>
        <v>0</v>
      </c>
      <c r="BC86" s="1602"/>
      <c r="BD86" s="1603">
        <f>IF($BE$3="４週",BB86/4,IF($BE$3="暦月",(BB86/($BE$8/7)),""))</f>
        <v>0</v>
      </c>
      <c r="BE86" s="1602"/>
      <c r="BF86" s="1598"/>
      <c r="BG86" s="1599"/>
      <c r="BH86" s="1599"/>
      <c r="BI86" s="1599"/>
      <c r="BJ86" s="1600"/>
    </row>
    <row r="87" spans="2:62" ht="20.25" customHeight="1" x14ac:dyDescent="0.4">
      <c r="B87" s="1546">
        <f>B85+1</f>
        <v>36</v>
      </c>
      <c r="C87" s="1596"/>
      <c r="D87" s="1592"/>
      <c r="E87" s="163"/>
      <c r="F87" s="164"/>
      <c r="G87" s="163"/>
      <c r="H87" s="164"/>
      <c r="I87" s="1586"/>
      <c r="J87" s="1587"/>
      <c r="K87" s="1590"/>
      <c r="L87" s="1591"/>
      <c r="M87" s="1591"/>
      <c r="N87" s="1592"/>
      <c r="O87" s="1561"/>
      <c r="P87" s="1562"/>
      <c r="Q87" s="1562"/>
      <c r="R87" s="1562"/>
      <c r="S87" s="1563"/>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1578"/>
      <c r="BC87" s="1579"/>
      <c r="BD87" s="1580"/>
      <c r="BE87" s="1581"/>
      <c r="BF87" s="1569"/>
      <c r="BG87" s="1570"/>
      <c r="BH87" s="1570"/>
      <c r="BI87" s="1570"/>
      <c r="BJ87" s="1571"/>
    </row>
    <row r="88" spans="2:62" ht="20.25" customHeight="1" x14ac:dyDescent="0.4">
      <c r="B88" s="1547"/>
      <c r="C88" s="1604"/>
      <c r="D88" s="1605"/>
      <c r="E88" s="207"/>
      <c r="F88" s="208">
        <f>C87</f>
        <v>0</v>
      </c>
      <c r="G88" s="207"/>
      <c r="H88" s="208">
        <f>I87</f>
        <v>0</v>
      </c>
      <c r="I88" s="1606"/>
      <c r="J88" s="1607"/>
      <c r="K88" s="1608"/>
      <c r="L88" s="1609"/>
      <c r="M88" s="1609"/>
      <c r="N88" s="1605"/>
      <c r="O88" s="1561"/>
      <c r="P88" s="1562"/>
      <c r="Q88" s="1562"/>
      <c r="R88" s="1562"/>
      <c r="S88" s="1563"/>
      <c r="T88" s="196" t="s">
        <v>254</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601">
        <f>IF($BE$3="４週",SUM(W88:AX88),IF($BE$3="暦月",SUM(W88:BA88),""))</f>
        <v>0</v>
      </c>
      <c r="BC88" s="1602"/>
      <c r="BD88" s="1603">
        <f>IF($BE$3="４週",BB88/4,IF($BE$3="暦月",(BB88/($BE$8/7)),""))</f>
        <v>0</v>
      </c>
      <c r="BE88" s="1602"/>
      <c r="BF88" s="1598"/>
      <c r="BG88" s="1599"/>
      <c r="BH88" s="1599"/>
      <c r="BI88" s="1599"/>
      <c r="BJ88" s="1600"/>
    </row>
    <row r="89" spans="2:62" ht="20.25" customHeight="1" x14ac:dyDescent="0.4">
      <c r="B89" s="1546">
        <f>B87+1</f>
        <v>37</v>
      </c>
      <c r="C89" s="1596"/>
      <c r="D89" s="1592"/>
      <c r="E89" s="163"/>
      <c r="F89" s="164"/>
      <c r="G89" s="163"/>
      <c r="H89" s="164"/>
      <c r="I89" s="1586"/>
      <c r="J89" s="1587"/>
      <c r="K89" s="1590"/>
      <c r="L89" s="1591"/>
      <c r="M89" s="1591"/>
      <c r="N89" s="1592"/>
      <c r="O89" s="1561"/>
      <c r="P89" s="1562"/>
      <c r="Q89" s="1562"/>
      <c r="R89" s="1562"/>
      <c r="S89" s="1563"/>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1578"/>
      <c r="BC89" s="1579"/>
      <c r="BD89" s="1580"/>
      <c r="BE89" s="1581"/>
      <c r="BF89" s="1569"/>
      <c r="BG89" s="1570"/>
      <c r="BH89" s="1570"/>
      <c r="BI89" s="1570"/>
      <c r="BJ89" s="1571"/>
    </row>
    <row r="90" spans="2:62" ht="20.25" customHeight="1" x14ac:dyDescent="0.4">
      <c r="B90" s="1547"/>
      <c r="C90" s="1604"/>
      <c r="D90" s="1605"/>
      <c r="E90" s="207"/>
      <c r="F90" s="208">
        <f>C89</f>
        <v>0</v>
      </c>
      <c r="G90" s="207"/>
      <c r="H90" s="208">
        <f>I89</f>
        <v>0</v>
      </c>
      <c r="I90" s="1606"/>
      <c r="J90" s="1607"/>
      <c r="K90" s="1608"/>
      <c r="L90" s="1609"/>
      <c r="M90" s="1609"/>
      <c r="N90" s="1605"/>
      <c r="O90" s="1561"/>
      <c r="P90" s="1562"/>
      <c r="Q90" s="1562"/>
      <c r="R90" s="1562"/>
      <c r="S90" s="1563"/>
      <c r="T90" s="196" t="s">
        <v>254</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601">
        <f>IF($BE$3="４週",SUM(W90:AX90),IF($BE$3="暦月",SUM(W90:BA90),""))</f>
        <v>0</v>
      </c>
      <c r="BC90" s="1602"/>
      <c r="BD90" s="1603">
        <f>IF($BE$3="４週",BB90/4,IF($BE$3="暦月",(BB90/($BE$8/7)),""))</f>
        <v>0</v>
      </c>
      <c r="BE90" s="1602"/>
      <c r="BF90" s="1598"/>
      <c r="BG90" s="1599"/>
      <c r="BH90" s="1599"/>
      <c r="BI90" s="1599"/>
      <c r="BJ90" s="1600"/>
    </row>
    <row r="91" spans="2:62" ht="20.25" customHeight="1" x14ac:dyDescent="0.4">
      <c r="B91" s="1546">
        <f>B89+1</f>
        <v>38</v>
      </c>
      <c r="C91" s="1596"/>
      <c r="D91" s="1592"/>
      <c r="E91" s="163"/>
      <c r="F91" s="164"/>
      <c r="G91" s="163"/>
      <c r="H91" s="164"/>
      <c r="I91" s="1586"/>
      <c r="J91" s="1587"/>
      <c r="K91" s="1590"/>
      <c r="L91" s="1591"/>
      <c r="M91" s="1591"/>
      <c r="N91" s="1592"/>
      <c r="O91" s="1561"/>
      <c r="P91" s="1562"/>
      <c r="Q91" s="1562"/>
      <c r="R91" s="1562"/>
      <c r="S91" s="1563"/>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1578"/>
      <c r="BC91" s="1579"/>
      <c r="BD91" s="1580"/>
      <c r="BE91" s="1581"/>
      <c r="BF91" s="1569"/>
      <c r="BG91" s="1570"/>
      <c r="BH91" s="1570"/>
      <c r="BI91" s="1570"/>
      <c r="BJ91" s="1571"/>
    </row>
    <row r="92" spans="2:62" ht="20.25" customHeight="1" x14ac:dyDescent="0.4">
      <c r="B92" s="1547"/>
      <c r="C92" s="1604"/>
      <c r="D92" s="1605"/>
      <c r="E92" s="207"/>
      <c r="F92" s="208">
        <f>C91</f>
        <v>0</v>
      </c>
      <c r="G92" s="207"/>
      <c r="H92" s="208">
        <f>I91</f>
        <v>0</v>
      </c>
      <c r="I92" s="1606"/>
      <c r="J92" s="1607"/>
      <c r="K92" s="1608"/>
      <c r="L92" s="1609"/>
      <c r="M92" s="1609"/>
      <c r="N92" s="1605"/>
      <c r="O92" s="1561"/>
      <c r="P92" s="1562"/>
      <c r="Q92" s="1562"/>
      <c r="R92" s="1562"/>
      <c r="S92" s="1563"/>
      <c r="T92" s="196" t="s">
        <v>254</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601">
        <f>IF($BE$3="４週",SUM(W92:AX92),IF($BE$3="暦月",SUM(W92:BA92),""))</f>
        <v>0</v>
      </c>
      <c r="BC92" s="1602"/>
      <c r="BD92" s="1603">
        <f>IF($BE$3="４週",BB92/4,IF($BE$3="暦月",(BB92/($BE$8/7)),""))</f>
        <v>0</v>
      </c>
      <c r="BE92" s="1602"/>
      <c r="BF92" s="1598"/>
      <c r="BG92" s="1599"/>
      <c r="BH92" s="1599"/>
      <c r="BI92" s="1599"/>
      <c r="BJ92" s="1600"/>
    </row>
    <row r="93" spans="2:62" ht="20.25" customHeight="1" x14ac:dyDescent="0.4">
      <c r="B93" s="1546">
        <f>B91+1</f>
        <v>39</v>
      </c>
      <c r="C93" s="1596"/>
      <c r="D93" s="1592"/>
      <c r="E93" s="163"/>
      <c r="F93" s="164"/>
      <c r="G93" s="163"/>
      <c r="H93" s="164"/>
      <c r="I93" s="1586"/>
      <c r="J93" s="1587"/>
      <c r="K93" s="1590"/>
      <c r="L93" s="1591"/>
      <c r="M93" s="1591"/>
      <c r="N93" s="1592"/>
      <c r="O93" s="1561"/>
      <c r="P93" s="1562"/>
      <c r="Q93" s="1562"/>
      <c r="R93" s="1562"/>
      <c r="S93" s="1563"/>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1578"/>
      <c r="BC93" s="1579"/>
      <c r="BD93" s="1580"/>
      <c r="BE93" s="1581"/>
      <c r="BF93" s="1569"/>
      <c r="BG93" s="1570"/>
      <c r="BH93" s="1570"/>
      <c r="BI93" s="1570"/>
      <c r="BJ93" s="1571"/>
    </row>
    <row r="94" spans="2:62" ht="20.25" customHeight="1" x14ac:dyDescent="0.4">
      <c r="B94" s="1547"/>
      <c r="C94" s="1604"/>
      <c r="D94" s="1605"/>
      <c r="E94" s="207"/>
      <c r="F94" s="208">
        <f>C93</f>
        <v>0</v>
      </c>
      <c r="G94" s="207"/>
      <c r="H94" s="208">
        <f>I93</f>
        <v>0</v>
      </c>
      <c r="I94" s="1606"/>
      <c r="J94" s="1607"/>
      <c r="K94" s="1608"/>
      <c r="L94" s="1609"/>
      <c r="M94" s="1609"/>
      <c r="N94" s="1605"/>
      <c r="O94" s="1561"/>
      <c r="P94" s="1562"/>
      <c r="Q94" s="1562"/>
      <c r="R94" s="1562"/>
      <c r="S94" s="1563"/>
      <c r="T94" s="196" t="s">
        <v>254</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601">
        <f>IF($BE$3="４週",SUM(W94:AX94),IF($BE$3="暦月",SUM(W94:BA94),""))</f>
        <v>0</v>
      </c>
      <c r="BC94" s="1602"/>
      <c r="BD94" s="1603">
        <f>IF($BE$3="４週",BB94/4,IF($BE$3="暦月",(BB94/($BE$8/7)),""))</f>
        <v>0</v>
      </c>
      <c r="BE94" s="1602"/>
      <c r="BF94" s="1598"/>
      <c r="BG94" s="1599"/>
      <c r="BH94" s="1599"/>
      <c r="BI94" s="1599"/>
      <c r="BJ94" s="1600"/>
    </row>
    <row r="95" spans="2:62" ht="20.25" customHeight="1" x14ac:dyDescent="0.4">
      <c r="B95" s="1546">
        <f>B93+1</f>
        <v>40</v>
      </c>
      <c r="C95" s="1596"/>
      <c r="D95" s="1592"/>
      <c r="E95" s="163"/>
      <c r="F95" s="164"/>
      <c r="G95" s="163"/>
      <c r="H95" s="164"/>
      <c r="I95" s="1586"/>
      <c r="J95" s="1587"/>
      <c r="K95" s="1590"/>
      <c r="L95" s="1591"/>
      <c r="M95" s="1591"/>
      <c r="N95" s="1592"/>
      <c r="O95" s="1561"/>
      <c r="P95" s="1562"/>
      <c r="Q95" s="1562"/>
      <c r="R95" s="1562"/>
      <c r="S95" s="1563"/>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1578"/>
      <c r="BC95" s="1579"/>
      <c r="BD95" s="1580"/>
      <c r="BE95" s="1581"/>
      <c r="BF95" s="1569"/>
      <c r="BG95" s="1570"/>
      <c r="BH95" s="1570"/>
      <c r="BI95" s="1570"/>
      <c r="BJ95" s="1571"/>
    </row>
    <row r="96" spans="2:62" ht="20.25" customHeight="1" x14ac:dyDescent="0.4">
      <c r="B96" s="1547"/>
      <c r="C96" s="1604"/>
      <c r="D96" s="1605"/>
      <c r="E96" s="207"/>
      <c r="F96" s="208">
        <f>C95</f>
        <v>0</v>
      </c>
      <c r="G96" s="207"/>
      <c r="H96" s="208">
        <f>I95</f>
        <v>0</v>
      </c>
      <c r="I96" s="1606"/>
      <c r="J96" s="1607"/>
      <c r="K96" s="1608"/>
      <c r="L96" s="1609"/>
      <c r="M96" s="1609"/>
      <c r="N96" s="1605"/>
      <c r="O96" s="1561"/>
      <c r="P96" s="1562"/>
      <c r="Q96" s="1562"/>
      <c r="R96" s="1562"/>
      <c r="S96" s="1563"/>
      <c r="T96" s="196" t="s">
        <v>254</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601">
        <f>IF($BE$3="４週",SUM(W96:AX96),IF($BE$3="暦月",SUM(W96:BA96),""))</f>
        <v>0</v>
      </c>
      <c r="BC96" s="1602"/>
      <c r="BD96" s="1603">
        <f>IF($BE$3="４週",BB96/4,IF($BE$3="暦月",(BB96/($BE$8/7)),""))</f>
        <v>0</v>
      </c>
      <c r="BE96" s="1602"/>
      <c r="BF96" s="1598"/>
      <c r="BG96" s="1599"/>
      <c r="BH96" s="1599"/>
      <c r="BI96" s="1599"/>
      <c r="BJ96" s="1600"/>
    </row>
    <row r="97" spans="2:62" ht="20.25" customHeight="1" x14ac:dyDescent="0.4">
      <c r="B97" s="1546">
        <f>B95+1</f>
        <v>41</v>
      </c>
      <c r="C97" s="1596"/>
      <c r="D97" s="1592"/>
      <c r="E97" s="163"/>
      <c r="F97" s="164"/>
      <c r="G97" s="163"/>
      <c r="H97" s="164"/>
      <c r="I97" s="1586"/>
      <c r="J97" s="1587"/>
      <c r="K97" s="1590"/>
      <c r="L97" s="1591"/>
      <c r="M97" s="1591"/>
      <c r="N97" s="1592"/>
      <c r="O97" s="1561"/>
      <c r="P97" s="1562"/>
      <c r="Q97" s="1562"/>
      <c r="R97" s="1562"/>
      <c r="S97" s="1563"/>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1578"/>
      <c r="BC97" s="1579"/>
      <c r="BD97" s="1580"/>
      <c r="BE97" s="1581"/>
      <c r="BF97" s="1569"/>
      <c r="BG97" s="1570"/>
      <c r="BH97" s="1570"/>
      <c r="BI97" s="1570"/>
      <c r="BJ97" s="1571"/>
    </row>
    <row r="98" spans="2:62" ht="20.25" customHeight="1" x14ac:dyDescent="0.4">
      <c r="B98" s="1547"/>
      <c r="C98" s="1604"/>
      <c r="D98" s="1605"/>
      <c r="E98" s="207"/>
      <c r="F98" s="208">
        <f>C97</f>
        <v>0</v>
      </c>
      <c r="G98" s="207"/>
      <c r="H98" s="208">
        <f>I97</f>
        <v>0</v>
      </c>
      <c r="I98" s="1606"/>
      <c r="J98" s="1607"/>
      <c r="K98" s="1608"/>
      <c r="L98" s="1609"/>
      <c r="M98" s="1609"/>
      <c r="N98" s="1605"/>
      <c r="O98" s="1561"/>
      <c r="P98" s="1562"/>
      <c r="Q98" s="1562"/>
      <c r="R98" s="1562"/>
      <c r="S98" s="1563"/>
      <c r="T98" s="196" t="s">
        <v>254</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601">
        <f>IF($BE$3="４週",SUM(W98:AX98),IF($BE$3="暦月",SUM(W98:BA98),""))</f>
        <v>0</v>
      </c>
      <c r="BC98" s="1602"/>
      <c r="BD98" s="1603">
        <f>IF($BE$3="４週",BB98/4,IF($BE$3="暦月",(BB98/($BE$8/7)),""))</f>
        <v>0</v>
      </c>
      <c r="BE98" s="1602"/>
      <c r="BF98" s="1598"/>
      <c r="BG98" s="1599"/>
      <c r="BH98" s="1599"/>
      <c r="BI98" s="1599"/>
      <c r="BJ98" s="1600"/>
    </row>
    <row r="99" spans="2:62" ht="20.25" customHeight="1" x14ac:dyDescent="0.4">
      <c r="B99" s="1546">
        <f>B97+1</f>
        <v>42</v>
      </c>
      <c r="C99" s="1596"/>
      <c r="D99" s="1592"/>
      <c r="E99" s="163"/>
      <c r="F99" s="164"/>
      <c r="G99" s="163"/>
      <c r="H99" s="164"/>
      <c r="I99" s="1586"/>
      <c r="J99" s="1587"/>
      <c r="K99" s="1590"/>
      <c r="L99" s="1591"/>
      <c r="M99" s="1591"/>
      <c r="N99" s="1592"/>
      <c r="O99" s="1561"/>
      <c r="P99" s="1562"/>
      <c r="Q99" s="1562"/>
      <c r="R99" s="1562"/>
      <c r="S99" s="1563"/>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1578"/>
      <c r="BC99" s="1579"/>
      <c r="BD99" s="1580"/>
      <c r="BE99" s="1581"/>
      <c r="BF99" s="1569"/>
      <c r="BG99" s="1570"/>
      <c r="BH99" s="1570"/>
      <c r="BI99" s="1570"/>
      <c r="BJ99" s="1571"/>
    </row>
    <row r="100" spans="2:62" ht="20.25" customHeight="1" x14ac:dyDescent="0.4">
      <c r="B100" s="1547"/>
      <c r="C100" s="1604"/>
      <c r="D100" s="1605"/>
      <c r="E100" s="207"/>
      <c r="F100" s="208">
        <f>C99</f>
        <v>0</v>
      </c>
      <c r="G100" s="207"/>
      <c r="H100" s="208">
        <f>I99</f>
        <v>0</v>
      </c>
      <c r="I100" s="1606"/>
      <c r="J100" s="1607"/>
      <c r="K100" s="1608"/>
      <c r="L100" s="1609"/>
      <c r="M100" s="1609"/>
      <c r="N100" s="1605"/>
      <c r="O100" s="1561"/>
      <c r="P100" s="1562"/>
      <c r="Q100" s="1562"/>
      <c r="R100" s="1562"/>
      <c r="S100" s="1563"/>
      <c r="T100" s="196" t="s">
        <v>254</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601">
        <f>IF($BE$3="４週",SUM(W100:AX100),IF($BE$3="暦月",SUM(W100:BA100),""))</f>
        <v>0</v>
      </c>
      <c r="BC100" s="1602"/>
      <c r="BD100" s="1603">
        <f>IF($BE$3="４週",BB100/4,IF($BE$3="暦月",(BB100/($BE$8/7)),""))</f>
        <v>0</v>
      </c>
      <c r="BE100" s="1602"/>
      <c r="BF100" s="1598"/>
      <c r="BG100" s="1599"/>
      <c r="BH100" s="1599"/>
      <c r="BI100" s="1599"/>
      <c r="BJ100" s="1600"/>
    </row>
    <row r="101" spans="2:62" ht="20.25" customHeight="1" x14ac:dyDescent="0.4">
      <c r="B101" s="1546">
        <f>B99+1</f>
        <v>43</v>
      </c>
      <c r="C101" s="1596"/>
      <c r="D101" s="1592"/>
      <c r="E101" s="163"/>
      <c r="F101" s="164"/>
      <c r="G101" s="163"/>
      <c r="H101" s="164"/>
      <c r="I101" s="1586"/>
      <c r="J101" s="1587"/>
      <c r="K101" s="1590"/>
      <c r="L101" s="1591"/>
      <c r="M101" s="1591"/>
      <c r="N101" s="1592"/>
      <c r="O101" s="1561"/>
      <c r="P101" s="1562"/>
      <c r="Q101" s="1562"/>
      <c r="R101" s="1562"/>
      <c r="S101" s="1563"/>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1578"/>
      <c r="BC101" s="1579"/>
      <c r="BD101" s="1580"/>
      <c r="BE101" s="1581"/>
      <c r="BF101" s="1569"/>
      <c r="BG101" s="1570"/>
      <c r="BH101" s="1570"/>
      <c r="BI101" s="1570"/>
      <c r="BJ101" s="1571"/>
    </row>
    <row r="102" spans="2:62" ht="20.25" customHeight="1" x14ac:dyDescent="0.4">
      <c r="B102" s="1547"/>
      <c r="C102" s="1604"/>
      <c r="D102" s="1605"/>
      <c r="E102" s="207"/>
      <c r="F102" s="208">
        <f>C101</f>
        <v>0</v>
      </c>
      <c r="G102" s="207"/>
      <c r="H102" s="208">
        <f>I101</f>
        <v>0</v>
      </c>
      <c r="I102" s="1606"/>
      <c r="J102" s="1607"/>
      <c r="K102" s="1608"/>
      <c r="L102" s="1609"/>
      <c r="M102" s="1609"/>
      <c r="N102" s="1605"/>
      <c r="O102" s="1561"/>
      <c r="P102" s="1562"/>
      <c r="Q102" s="1562"/>
      <c r="R102" s="1562"/>
      <c r="S102" s="1563"/>
      <c r="T102" s="196" t="s">
        <v>254</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601">
        <f>IF($BE$3="４週",SUM(W102:AX102),IF($BE$3="暦月",SUM(W102:BA102),""))</f>
        <v>0</v>
      </c>
      <c r="BC102" s="1602"/>
      <c r="BD102" s="1603">
        <f>IF($BE$3="４週",BB102/4,IF($BE$3="暦月",(BB102/($BE$8/7)),""))</f>
        <v>0</v>
      </c>
      <c r="BE102" s="1602"/>
      <c r="BF102" s="1598"/>
      <c r="BG102" s="1599"/>
      <c r="BH102" s="1599"/>
      <c r="BI102" s="1599"/>
      <c r="BJ102" s="1600"/>
    </row>
    <row r="103" spans="2:62" ht="20.25" customHeight="1" x14ac:dyDescent="0.4">
      <c r="B103" s="1546">
        <f>B101+1</f>
        <v>44</v>
      </c>
      <c r="C103" s="1596"/>
      <c r="D103" s="1592"/>
      <c r="E103" s="163"/>
      <c r="F103" s="164"/>
      <c r="G103" s="163"/>
      <c r="H103" s="164"/>
      <c r="I103" s="1586"/>
      <c r="J103" s="1587"/>
      <c r="K103" s="1590"/>
      <c r="L103" s="1591"/>
      <c r="M103" s="1591"/>
      <c r="N103" s="1592"/>
      <c r="O103" s="1561"/>
      <c r="P103" s="1562"/>
      <c r="Q103" s="1562"/>
      <c r="R103" s="1562"/>
      <c r="S103" s="1563"/>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1578"/>
      <c r="BC103" s="1579"/>
      <c r="BD103" s="1580"/>
      <c r="BE103" s="1581"/>
      <c r="BF103" s="1569"/>
      <c r="BG103" s="1570"/>
      <c r="BH103" s="1570"/>
      <c r="BI103" s="1570"/>
      <c r="BJ103" s="1571"/>
    </row>
    <row r="104" spans="2:62" ht="20.25" customHeight="1" x14ac:dyDescent="0.4">
      <c r="B104" s="1547"/>
      <c r="C104" s="1604"/>
      <c r="D104" s="1605"/>
      <c r="E104" s="207"/>
      <c r="F104" s="208">
        <f>C103</f>
        <v>0</v>
      </c>
      <c r="G104" s="207"/>
      <c r="H104" s="208">
        <f>I103</f>
        <v>0</v>
      </c>
      <c r="I104" s="1606"/>
      <c r="J104" s="1607"/>
      <c r="K104" s="1608"/>
      <c r="L104" s="1609"/>
      <c r="M104" s="1609"/>
      <c r="N104" s="1605"/>
      <c r="O104" s="1561"/>
      <c r="P104" s="1562"/>
      <c r="Q104" s="1562"/>
      <c r="R104" s="1562"/>
      <c r="S104" s="1563"/>
      <c r="T104" s="196" t="s">
        <v>254</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601">
        <f>IF($BE$3="４週",SUM(W104:AX104),IF($BE$3="暦月",SUM(W104:BA104),""))</f>
        <v>0</v>
      </c>
      <c r="BC104" s="1602"/>
      <c r="BD104" s="1603">
        <f>IF($BE$3="４週",BB104/4,IF($BE$3="暦月",(BB104/($BE$8/7)),""))</f>
        <v>0</v>
      </c>
      <c r="BE104" s="1602"/>
      <c r="BF104" s="1598"/>
      <c r="BG104" s="1599"/>
      <c r="BH104" s="1599"/>
      <c r="BI104" s="1599"/>
      <c r="BJ104" s="1600"/>
    </row>
    <row r="105" spans="2:62" ht="20.25" customHeight="1" x14ac:dyDescent="0.4">
      <c r="B105" s="1546">
        <f>B103+1</f>
        <v>45</v>
      </c>
      <c r="C105" s="1596"/>
      <c r="D105" s="1592"/>
      <c r="E105" s="163"/>
      <c r="F105" s="164"/>
      <c r="G105" s="163"/>
      <c r="H105" s="164"/>
      <c r="I105" s="1586"/>
      <c r="J105" s="1587"/>
      <c r="K105" s="1590"/>
      <c r="L105" s="1591"/>
      <c r="M105" s="1591"/>
      <c r="N105" s="1592"/>
      <c r="O105" s="1561"/>
      <c r="P105" s="1562"/>
      <c r="Q105" s="1562"/>
      <c r="R105" s="1562"/>
      <c r="S105" s="1563"/>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1578"/>
      <c r="BC105" s="1579"/>
      <c r="BD105" s="1580"/>
      <c r="BE105" s="1581"/>
      <c r="BF105" s="1569"/>
      <c r="BG105" s="1570"/>
      <c r="BH105" s="1570"/>
      <c r="BI105" s="1570"/>
      <c r="BJ105" s="1571"/>
    </row>
    <row r="106" spans="2:62" ht="20.25" customHeight="1" x14ac:dyDescent="0.4">
      <c r="B106" s="1547"/>
      <c r="C106" s="1604"/>
      <c r="D106" s="1605"/>
      <c r="E106" s="207"/>
      <c r="F106" s="208">
        <f>C105</f>
        <v>0</v>
      </c>
      <c r="G106" s="207"/>
      <c r="H106" s="208">
        <f>I105</f>
        <v>0</v>
      </c>
      <c r="I106" s="1606"/>
      <c r="J106" s="1607"/>
      <c r="K106" s="1608"/>
      <c r="L106" s="1609"/>
      <c r="M106" s="1609"/>
      <c r="N106" s="1605"/>
      <c r="O106" s="1561"/>
      <c r="P106" s="1562"/>
      <c r="Q106" s="1562"/>
      <c r="R106" s="1562"/>
      <c r="S106" s="1563"/>
      <c r="T106" s="196" t="s">
        <v>254</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601">
        <f>IF($BE$3="４週",SUM(W106:AX106),IF($BE$3="暦月",SUM(W106:BA106),""))</f>
        <v>0</v>
      </c>
      <c r="BC106" s="1602"/>
      <c r="BD106" s="1603">
        <f>IF($BE$3="４週",BB106/4,IF($BE$3="暦月",(BB106/($BE$8/7)),""))</f>
        <v>0</v>
      </c>
      <c r="BE106" s="1602"/>
      <c r="BF106" s="1598"/>
      <c r="BG106" s="1599"/>
      <c r="BH106" s="1599"/>
      <c r="BI106" s="1599"/>
      <c r="BJ106" s="1600"/>
    </row>
    <row r="107" spans="2:62" ht="20.25" customHeight="1" x14ac:dyDescent="0.4">
      <c r="B107" s="1546">
        <f>B105+1</f>
        <v>46</v>
      </c>
      <c r="C107" s="1596"/>
      <c r="D107" s="1592"/>
      <c r="E107" s="163"/>
      <c r="F107" s="164"/>
      <c r="G107" s="163"/>
      <c r="H107" s="164"/>
      <c r="I107" s="1586"/>
      <c r="J107" s="1587"/>
      <c r="K107" s="1590"/>
      <c r="L107" s="1591"/>
      <c r="M107" s="1591"/>
      <c r="N107" s="1592"/>
      <c r="O107" s="1561"/>
      <c r="P107" s="1562"/>
      <c r="Q107" s="1562"/>
      <c r="R107" s="1562"/>
      <c r="S107" s="1563"/>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1578"/>
      <c r="BC107" s="1579"/>
      <c r="BD107" s="1580"/>
      <c r="BE107" s="1581"/>
      <c r="BF107" s="1569"/>
      <c r="BG107" s="1570"/>
      <c r="BH107" s="1570"/>
      <c r="BI107" s="1570"/>
      <c r="BJ107" s="1571"/>
    </row>
    <row r="108" spans="2:62" ht="20.25" customHeight="1" x14ac:dyDescent="0.4">
      <c r="B108" s="1547"/>
      <c r="C108" s="1604"/>
      <c r="D108" s="1605"/>
      <c r="E108" s="207"/>
      <c r="F108" s="208">
        <f>C107</f>
        <v>0</v>
      </c>
      <c r="G108" s="207"/>
      <c r="H108" s="208">
        <f>I107</f>
        <v>0</v>
      </c>
      <c r="I108" s="1606"/>
      <c r="J108" s="1607"/>
      <c r="K108" s="1608"/>
      <c r="L108" s="1609"/>
      <c r="M108" s="1609"/>
      <c r="N108" s="1605"/>
      <c r="O108" s="1561"/>
      <c r="P108" s="1562"/>
      <c r="Q108" s="1562"/>
      <c r="R108" s="1562"/>
      <c r="S108" s="1563"/>
      <c r="T108" s="196" t="s">
        <v>254</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601">
        <f>IF($BE$3="４週",SUM(W108:AX108),IF($BE$3="暦月",SUM(W108:BA108),""))</f>
        <v>0</v>
      </c>
      <c r="BC108" s="1602"/>
      <c r="BD108" s="1603">
        <f>IF($BE$3="４週",BB108/4,IF($BE$3="暦月",(BB108/($BE$8/7)),""))</f>
        <v>0</v>
      </c>
      <c r="BE108" s="1602"/>
      <c r="BF108" s="1598"/>
      <c r="BG108" s="1599"/>
      <c r="BH108" s="1599"/>
      <c r="BI108" s="1599"/>
      <c r="BJ108" s="1600"/>
    </row>
    <row r="109" spans="2:62" ht="20.25" customHeight="1" x14ac:dyDescent="0.4">
      <c r="B109" s="1546">
        <f>B107+1</f>
        <v>47</v>
      </c>
      <c r="C109" s="1596"/>
      <c r="D109" s="1592"/>
      <c r="E109" s="163"/>
      <c r="F109" s="164"/>
      <c r="G109" s="163"/>
      <c r="H109" s="164"/>
      <c r="I109" s="1586"/>
      <c r="J109" s="1587"/>
      <c r="K109" s="1590"/>
      <c r="L109" s="1591"/>
      <c r="M109" s="1591"/>
      <c r="N109" s="1592"/>
      <c r="O109" s="1561"/>
      <c r="P109" s="1562"/>
      <c r="Q109" s="1562"/>
      <c r="R109" s="1562"/>
      <c r="S109" s="1563"/>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1578"/>
      <c r="BC109" s="1579"/>
      <c r="BD109" s="1580"/>
      <c r="BE109" s="1581"/>
      <c r="BF109" s="1569"/>
      <c r="BG109" s="1570"/>
      <c r="BH109" s="1570"/>
      <c r="BI109" s="1570"/>
      <c r="BJ109" s="1571"/>
    </row>
    <row r="110" spans="2:62" ht="20.25" customHeight="1" x14ac:dyDescent="0.4">
      <c r="B110" s="1547"/>
      <c r="C110" s="1604"/>
      <c r="D110" s="1605"/>
      <c r="E110" s="207"/>
      <c r="F110" s="208">
        <f>C109</f>
        <v>0</v>
      </c>
      <c r="G110" s="207"/>
      <c r="H110" s="208">
        <f>I109</f>
        <v>0</v>
      </c>
      <c r="I110" s="1606"/>
      <c r="J110" s="1607"/>
      <c r="K110" s="1608"/>
      <c r="L110" s="1609"/>
      <c r="M110" s="1609"/>
      <c r="N110" s="1605"/>
      <c r="O110" s="1561"/>
      <c r="P110" s="1562"/>
      <c r="Q110" s="1562"/>
      <c r="R110" s="1562"/>
      <c r="S110" s="1563"/>
      <c r="T110" s="196" t="s">
        <v>254</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601">
        <f>IF($BE$3="４週",SUM(W110:AX110),IF($BE$3="暦月",SUM(W110:BA110),""))</f>
        <v>0</v>
      </c>
      <c r="BC110" s="1602"/>
      <c r="BD110" s="1603">
        <f>IF($BE$3="４週",BB110/4,IF($BE$3="暦月",(BB110/($BE$8/7)),""))</f>
        <v>0</v>
      </c>
      <c r="BE110" s="1602"/>
      <c r="BF110" s="1598"/>
      <c r="BG110" s="1599"/>
      <c r="BH110" s="1599"/>
      <c r="BI110" s="1599"/>
      <c r="BJ110" s="1600"/>
    </row>
    <row r="111" spans="2:62" ht="20.25" customHeight="1" x14ac:dyDescent="0.4">
      <c r="B111" s="1546">
        <f>B109+1</f>
        <v>48</v>
      </c>
      <c r="C111" s="1596"/>
      <c r="D111" s="1592"/>
      <c r="E111" s="163"/>
      <c r="F111" s="164"/>
      <c r="G111" s="163"/>
      <c r="H111" s="164"/>
      <c r="I111" s="1586"/>
      <c r="J111" s="1587"/>
      <c r="K111" s="1590"/>
      <c r="L111" s="1591"/>
      <c r="M111" s="1591"/>
      <c r="N111" s="1592"/>
      <c r="O111" s="1561"/>
      <c r="P111" s="1562"/>
      <c r="Q111" s="1562"/>
      <c r="R111" s="1562"/>
      <c r="S111" s="1563"/>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1578"/>
      <c r="BC111" s="1579"/>
      <c r="BD111" s="1580"/>
      <c r="BE111" s="1581"/>
      <c r="BF111" s="1569"/>
      <c r="BG111" s="1570"/>
      <c r="BH111" s="1570"/>
      <c r="BI111" s="1570"/>
      <c r="BJ111" s="1571"/>
    </row>
    <row r="112" spans="2:62" ht="20.25" customHeight="1" x14ac:dyDescent="0.4">
      <c r="B112" s="1547"/>
      <c r="C112" s="1604"/>
      <c r="D112" s="1605"/>
      <c r="E112" s="207"/>
      <c r="F112" s="208">
        <f>C111</f>
        <v>0</v>
      </c>
      <c r="G112" s="207"/>
      <c r="H112" s="208">
        <f>I111</f>
        <v>0</v>
      </c>
      <c r="I112" s="1606"/>
      <c r="J112" s="1607"/>
      <c r="K112" s="1608"/>
      <c r="L112" s="1609"/>
      <c r="M112" s="1609"/>
      <c r="N112" s="1605"/>
      <c r="O112" s="1561"/>
      <c r="P112" s="1562"/>
      <c r="Q112" s="1562"/>
      <c r="R112" s="1562"/>
      <c r="S112" s="1563"/>
      <c r="T112" s="196" t="s">
        <v>254</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601">
        <f>IF($BE$3="４週",SUM(W112:AX112),IF($BE$3="暦月",SUM(W112:BA112),""))</f>
        <v>0</v>
      </c>
      <c r="BC112" s="1602"/>
      <c r="BD112" s="1603">
        <f>IF($BE$3="４週",BB112/4,IF($BE$3="暦月",(BB112/($BE$8/7)),""))</f>
        <v>0</v>
      </c>
      <c r="BE112" s="1602"/>
      <c r="BF112" s="1598"/>
      <c r="BG112" s="1599"/>
      <c r="BH112" s="1599"/>
      <c r="BI112" s="1599"/>
      <c r="BJ112" s="1600"/>
    </row>
    <row r="113" spans="2:62" ht="20.25" customHeight="1" x14ac:dyDescent="0.4">
      <c r="B113" s="1546">
        <f>B111+1</f>
        <v>49</v>
      </c>
      <c r="C113" s="1596"/>
      <c r="D113" s="1592"/>
      <c r="E113" s="163"/>
      <c r="F113" s="164"/>
      <c r="G113" s="163"/>
      <c r="H113" s="164"/>
      <c r="I113" s="1586"/>
      <c r="J113" s="1587"/>
      <c r="K113" s="1590"/>
      <c r="L113" s="1591"/>
      <c r="M113" s="1591"/>
      <c r="N113" s="1592"/>
      <c r="O113" s="1561"/>
      <c r="P113" s="1562"/>
      <c r="Q113" s="1562"/>
      <c r="R113" s="1562"/>
      <c r="S113" s="1563"/>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1578"/>
      <c r="BC113" s="1579"/>
      <c r="BD113" s="1580"/>
      <c r="BE113" s="1581"/>
      <c r="BF113" s="1569"/>
      <c r="BG113" s="1570"/>
      <c r="BH113" s="1570"/>
      <c r="BI113" s="1570"/>
      <c r="BJ113" s="1571"/>
    </row>
    <row r="114" spans="2:62" ht="20.25" customHeight="1" x14ac:dyDescent="0.4">
      <c r="B114" s="1547"/>
      <c r="C114" s="1604"/>
      <c r="D114" s="1605"/>
      <c r="E114" s="207"/>
      <c r="F114" s="208">
        <f>C113</f>
        <v>0</v>
      </c>
      <c r="G114" s="207"/>
      <c r="H114" s="208">
        <f>I113</f>
        <v>0</v>
      </c>
      <c r="I114" s="1606"/>
      <c r="J114" s="1607"/>
      <c r="K114" s="1608"/>
      <c r="L114" s="1609"/>
      <c r="M114" s="1609"/>
      <c r="N114" s="1605"/>
      <c r="O114" s="1561"/>
      <c r="P114" s="1562"/>
      <c r="Q114" s="1562"/>
      <c r="R114" s="1562"/>
      <c r="S114" s="1563"/>
      <c r="T114" s="196" t="s">
        <v>254</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601">
        <f>IF($BE$3="４週",SUM(W114:AX114),IF($BE$3="暦月",SUM(W114:BA114),""))</f>
        <v>0</v>
      </c>
      <c r="BC114" s="1602"/>
      <c r="BD114" s="1603">
        <f>IF($BE$3="４週",BB114/4,IF($BE$3="暦月",(BB114/($BE$8/7)),""))</f>
        <v>0</v>
      </c>
      <c r="BE114" s="1602"/>
      <c r="BF114" s="1598"/>
      <c r="BG114" s="1599"/>
      <c r="BH114" s="1599"/>
      <c r="BI114" s="1599"/>
      <c r="BJ114" s="1600"/>
    </row>
    <row r="115" spans="2:62" ht="20.25" customHeight="1" x14ac:dyDescent="0.4">
      <c r="B115" s="1546">
        <f>B113+1</f>
        <v>50</v>
      </c>
      <c r="C115" s="1596"/>
      <c r="D115" s="1592"/>
      <c r="E115" s="163"/>
      <c r="F115" s="164"/>
      <c r="G115" s="163"/>
      <c r="H115" s="164"/>
      <c r="I115" s="1586"/>
      <c r="J115" s="1587"/>
      <c r="K115" s="1590"/>
      <c r="L115" s="1591"/>
      <c r="M115" s="1591"/>
      <c r="N115" s="1592"/>
      <c r="O115" s="1561"/>
      <c r="P115" s="1562"/>
      <c r="Q115" s="1562"/>
      <c r="R115" s="1562"/>
      <c r="S115" s="1563"/>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1578"/>
      <c r="BC115" s="1579"/>
      <c r="BD115" s="1580"/>
      <c r="BE115" s="1581"/>
      <c r="BF115" s="1569"/>
      <c r="BG115" s="1570"/>
      <c r="BH115" s="1570"/>
      <c r="BI115" s="1570"/>
      <c r="BJ115" s="1571"/>
    </row>
    <row r="116" spans="2:62" ht="20.25" customHeight="1" x14ac:dyDescent="0.4">
      <c r="B116" s="1547"/>
      <c r="C116" s="1604"/>
      <c r="D116" s="1605"/>
      <c r="E116" s="207"/>
      <c r="F116" s="208">
        <f>C115</f>
        <v>0</v>
      </c>
      <c r="G116" s="207"/>
      <c r="H116" s="208">
        <f>I115</f>
        <v>0</v>
      </c>
      <c r="I116" s="1606"/>
      <c r="J116" s="1607"/>
      <c r="K116" s="1608"/>
      <c r="L116" s="1609"/>
      <c r="M116" s="1609"/>
      <c r="N116" s="1605"/>
      <c r="O116" s="1561"/>
      <c r="P116" s="1562"/>
      <c r="Q116" s="1562"/>
      <c r="R116" s="1562"/>
      <c r="S116" s="1563"/>
      <c r="T116" s="196" t="s">
        <v>254</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601">
        <f>IF($BE$3="４週",SUM(W116:AX116),IF($BE$3="暦月",SUM(W116:BA116),""))</f>
        <v>0</v>
      </c>
      <c r="BC116" s="1602"/>
      <c r="BD116" s="1603">
        <f>IF($BE$3="４週",BB116/4,IF($BE$3="暦月",(BB116/($BE$8/7)),""))</f>
        <v>0</v>
      </c>
      <c r="BE116" s="1602"/>
      <c r="BF116" s="1598"/>
      <c r="BG116" s="1599"/>
      <c r="BH116" s="1599"/>
      <c r="BI116" s="1599"/>
      <c r="BJ116" s="1600"/>
    </row>
    <row r="117" spans="2:62" ht="20.25" customHeight="1" x14ac:dyDescent="0.4">
      <c r="B117" s="1546">
        <f>B115+1</f>
        <v>51</v>
      </c>
      <c r="C117" s="1596"/>
      <c r="D117" s="1592"/>
      <c r="E117" s="163"/>
      <c r="F117" s="164"/>
      <c r="G117" s="163"/>
      <c r="H117" s="164"/>
      <c r="I117" s="1586"/>
      <c r="J117" s="1587"/>
      <c r="K117" s="1590"/>
      <c r="L117" s="1591"/>
      <c r="M117" s="1591"/>
      <c r="N117" s="1592"/>
      <c r="O117" s="1561"/>
      <c r="P117" s="1562"/>
      <c r="Q117" s="1562"/>
      <c r="R117" s="1562"/>
      <c r="S117" s="1563"/>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1578"/>
      <c r="BC117" s="1579"/>
      <c r="BD117" s="1580"/>
      <c r="BE117" s="1581"/>
      <c r="BF117" s="1569"/>
      <c r="BG117" s="1570"/>
      <c r="BH117" s="1570"/>
      <c r="BI117" s="1570"/>
      <c r="BJ117" s="1571"/>
    </row>
    <row r="118" spans="2:62" ht="20.25" customHeight="1" x14ac:dyDescent="0.4">
      <c r="B118" s="1547"/>
      <c r="C118" s="1604"/>
      <c r="D118" s="1605"/>
      <c r="E118" s="207"/>
      <c r="F118" s="208">
        <f>C117</f>
        <v>0</v>
      </c>
      <c r="G118" s="207"/>
      <c r="H118" s="208">
        <f>I117</f>
        <v>0</v>
      </c>
      <c r="I118" s="1606"/>
      <c r="J118" s="1607"/>
      <c r="K118" s="1608"/>
      <c r="L118" s="1609"/>
      <c r="M118" s="1609"/>
      <c r="N118" s="1605"/>
      <c r="O118" s="1561"/>
      <c r="P118" s="1562"/>
      <c r="Q118" s="1562"/>
      <c r="R118" s="1562"/>
      <c r="S118" s="1563"/>
      <c r="T118" s="196" t="s">
        <v>254</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601">
        <f>IF($BE$3="４週",SUM(W118:AX118),IF($BE$3="暦月",SUM(W118:BA118),""))</f>
        <v>0</v>
      </c>
      <c r="BC118" s="1602"/>
      <c r="BD118" s="1603">
        <f>IF($BE$3="４週",BB118/4,IF($BE$3="暦月",(BB118/($BE$8/7)),""))</f>
        <v>0</v>
      </c>
      <c r="BE118" s="1602"/>
      <c r="BF118" s="1598"/>
      <c r="BG118" s="1599"/>
      <c r="BH118" s="1599"/>
      <c r="BI118" s="1599"/>
      <c r="BJ118" s="1600"/>
    </row>
    <row r="119" spans="2:62" ht="20.25" customHeight="1" x14ac:dyDescent="0.4">
      <c r="B119" s="1546">
        <f>B117+1</f>
        <v>52</v>
      </c>
      <c r="C119" s="1596"/>
      <c r="D119" s="1592"/>
      <c r="E119" s="163"/>
      <c r="F119" s="164"/>
      <c r="G119" s="163"/>
      <c r="H119" s="164"/>
      <c r="I119" s="1586"/>
      <c r="J119" s="1587"/>
      <c r="K119" s="1590"/>
      <c r="L119" s="1591"/>
      <c r="M119" s="1591"/>
      <c r="N119" s="1592"/>
      <c r="O119" s="1561"/>
      <c r="P119" s="1562"/>
      <c r="Q119" s="1562"/>
      <c r="R119" s="1562"/>
      <c r="S119" s="1563"/>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1578"/>
      <c r="BC119" s="1579"/>
      <c r="BD119" s="1580"/>
      <c r="BE119" s="1581"/>
      <c r="BF119" s="1569"/>
      <c r="BG119" s="1570"/>
      <c r="BH119" s="1570"/>
      <c r="BI119" s="1570"/>
      <c r="BJ119" s="1571"/>
    </row>
    <row r="120" spans="2:62" ht="20.25" customHeight="1" x14ac:dyDescent="0.4">
      <c r="B120" s="1547"/>
      <c r="C120" s="1604"/>
      <c r="D120" s="1605"/>
      <c r="E120" s="207"/>
      <c r="F120" s="208">
        <f>C119</f>
        <v>0</v>
      </c>
      <c r="G120" s="207"/>
      <c r="H120" s="208">
        <f>I119</f>
        <v>0</v>
      </c>
      <c r="I120" s="1606"/>
      <c r="J120" s="1607"/>
      <c r="K120" s="1608"/>
      <c r="L120" s="1609"/>
      <c r="M120" s="1609"/>
      <c r="N120" s="1605"/>
      <c r="O120" s="1561"/>
      <c r="P120" s="1562"/>
      <c r="Q120" s="1562"/>
      <c r="R120" s="1562"/>
      <c r="S120" s="1563"/>
      <c r="T120" s="196" t="s">
        <v>254</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601">
        <f>IF($BE$3="４週",SUM(W120:AX120),IF($BE$3="暦月",SUM(W120:BA120),""))</f>
        <v>0</v>
      </c>
      <c r="BC120" s="1602"/>
      <c r="BD120" s="1603">
        <f>IF($BE$3="４週",BB120/4,IF($BE$3="暦月",(BB120/($BE$8/7)),""))</f>
        <v>0</v>
      </c>
      <c r="BE120" s="1602"/>
      <c r="BF120" s="1598"/>
      <c r="BG120" s="1599"/>
      <c r="BH120" s="1599"/>
      <c r="BI120" s="1599"/>
      <c r="BJ120" s="1600"/>
    </row>
    <row r="121" spans="2:62" ht="20.25" customHeight="1" x14ac:dyDescent="0.4">
      <c r="B121" s="1546">
        <f>B119+1</f>
        <v>53</v>
      </c>
      <c r="C121" s="1596"/>
      <c r="D121" s="1592"/>
      <c r="E121" s="163"/>
      <c r="F121" s="164"/>
      <c r="G121" s="163"/>
      <c r="H121" s="164"/>
      <c r="I121" s="1586"/>
      <c r="J121" s="1587"/>
      <c r="K121" s="1590"/>
      <c r="L121" s="1591"/>
      <c r="M121" s="1591"/>
      <c r="N121" s="1592"/>
      <c r="O121" s="1561"/>
      <c r="P121" s="1562"/>
      <c r="Q121" s="1562"/>
      <c r="R121" s="1562"/>
      <c r="S121" s="1563"/>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1578"/>
      <c r="BC121" s="1579"/>
      <c r="BD121" s="1580"/>
      <c r="BE121" s="1581"/>
      <c r="BF121" s="1569"/>
      <c r="BG121" s="1570"/>
      <c r="BH121" s="1570"/>
      <c r="BI121" s="1570"/>
      <c r="BJ121" s="1571"/>
    </row>
    <row r="122" spans="2:62" ht="20.25" customHeight="1" x14ac:dyDescent="0.4">
      <c r="B122" s="1547"/>
      <c r="C122" s="1604"/>
      <c r="D122" s="1605"/>
      <c r="E122" s="207"/>
      <c r="F122" s="208">
        <f>C121</f>
        <v>0</v>
      </c>
      <c r="G122" s="207"/>
      <c r="H122" s="208">
        <f>I121</f>
        <v>0</v>
      </c>
      <c r="I122" s="1606"/>
      <c r="J122" s="1607"/>
      <c r="K122" s="1608"/>
      <c r="L122" s="1609"/>
      <c r="M122" s="1609"/>
      <c r="N122" s="1605"/>
      <c r="O122" s="1561"/>
      <c r="P122" s="1562"/>
      <c r="Q122" s="1562"/>
      <c r="R122" s="1562"/>
      <c r="S122" s="1563"/>
      <c r="T122" s="196" t="s">
        <v>254</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601">
        <f>IF($BE$3="４週",SUM(W122:AX122),IF($BE$3="暦月",SUM(W122:BA122),""))</f>
        <v>0</v>
      </c>
      <c r="BC122" s="1602"/>
      <c r="BD122" s="1603">
        <f>IF($BE$3="４週",BB122/4,IF($BE$3="暦月",(BB122/($BE$8/7)),""))</f>
        <v>0</v>
      </c>
      <c r="BE122" s="1602"/>
      <c r="BF122" s="1598"/>
      <c r="BG122" s="1599"/>
      <c r="BH122" s="1599"/>
      <c r="BI122" s="1599"/>
      <c r="BJ122" s="1600"/>
    </row>
    <row r="123" spans="2:62" ht="20.25" customHeight="1" x14ac:dyDescent="0.4">
      <c r="B123" s="1546">
        <f>B121+1</f>
        <v>54</v>
      </c>
      <c r="C123" s="1596"/>
      <c r="D123" s="1592"/>
      <c r="E123" s="163"/>
      <c r="F123" s="164"/>
      <c r="G123" s="163"/>
      <c r="H123" s="164"/>
      <c r="I123" s="1586"/>
      <c r="J123" s="1587"/>
      <c r="K123" s="1590"/>
      <c r="L123" s="1591"/>
      <c r="M123" s="1591"/>
      <c r="N123" s="1592"/>
      <c r="O123" s="1561"/>
      <c r="P123" s="1562"/>
      <c r="Q123" s="1562"/>
      <c r="R123" s="1562"/>
      <c r="S123" s="1563"/>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1578"/>
      <c r="BC123" s="1579"/>
      <c r="BD123" s="1580"/>
      <c r="BE123" s="1581"/>
      <c r="BF123" s="1569"/>
      <c r="BG123" s="1570"/>
      <c r="BH123" s="1570"/>
      <c r="BI123" s="1570"/>
      <c r="BJ123" s="1571"/>
    </row>
    <row r="124" spans="2:62" ht="20.25" customHeight="1" x14ac:dyDescent="0.4">
      <c r="B124" s="1547"/>
      <c r="C124" s="1604"/>
      <c r="D124" s="1605"/>
      <c r="E124" s="207"/>
      <c r="F124" s="208">
        <f>C123</f>
        <v>0</v>
      </c>
      <c r="G124" s="207"/>
      <c r="H124" s="208">
        <f>I123</f>
        <v>0</v>
      </c>
      <c r="I124" s="1606"/>
      <c r="J124" s="1607"/>
      <c r="K124" s="1608"/>
      <c r="L124" s="1609"/>
      <c r="M124" s="1609"/>
      <c r="N124" s="1605"/>
      <c r="O124" s="1561"/>
      <c r="P124" s="1562"/>
      <c r="Q124" s="1562"/>
      <c r="R124" s="1562"/>
      <c r="S124" s="1563"/>
      <c r="T124" s="196" t="s">
        <v>254</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601">
        <f>IF($BE$3="４週",SUM(W124:AX124),IF($BE$3="暦月",SUM(W124:BA124),""))</f>
        <v>0</v>
      </c>
      <c r="BC124" s="1602"/>
      <c r="BD124" s="1603">
        <f>IF($BE$3="４週",BB124/4,IF($BE$3="暦月",(BB124/($BE$8/7)),""))</f>
        <v>0</v>
      </c>
      <c r="BE124" s="1602"/>
      <c r="BF124" s="1598"/>
      <c r="BG124" s="1599"/>
      <c r="BH124" s="1599"/>
      <c r="BI124" s="1599"/>
      <c r="BJ124" s="1600"/>
    </row>
    <row r="125" spans="2:62" ht="20.25" customHeight="1" x14ac:dyDescent="0.4">
      <c r="B125" s="1546">
        <f>B123+1</f>
        <v>55</v>
      </c>
      <c r="C125" s="1596"/>
      <c r="D125" s="1592"/>
      <c r="E125" s="163"/>
      <c r="F125" s="164"/>
      <c r="G125" s="163"/>
      <c r="H125" s="164"/>
      <c r="I125" s="1586"/>
      <c r="J125" s="1587"/>
      <c r="K125" s="1590"/>
      <c r="L125" s="1591"/>
      <c r="M125" s="1591"/>
      <c r="N125" s="1592"/>
      <c r="O125" s="1561"/>
      <c r="P125" s="1562"/>
      <c r="Q125" s="1562"/>
      <c r="R125" s="1562"/>
      <c r="S125" s="1563"/>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1578"/>
      <c r="BC125" s="1579"/>
      <c r="BD125" s="1580"/>
      <c r="BE125" s="1581"/>
      <c r="BF125" s="1569"/>
      <c r="BG125" s="1570"/>
      <c r="BH125" s="1570"/>
      <c r="BI125" s="1570"/>
      <c r="BJ125" s="1571"/>
    </row>
    <row r="126" spans="2:62" ht="20.25" customHeight="1" x14ac:dyDescent="0.4">
      <c r="B126" s="1547"/>
      <c r="C126" s="1604"/>
      <c r="D126" s="1605"/>
      <c r="E126" s="207"/>
      <c r="F126" s="208">
        <f>C125</f>
        <v>0</v>
      </c>
      <c r="G126" s="207"/>
      <c r="H126" s="208">
        <f>I125</f>
        <v>0</v>
      </c>
      <c r="I126" s="1606"/>
      <c r="J126" s="1607"/>
      <c r="K126" s="1608"/>
      <c r="L126" s="1609"/>
      <c r="M126" s="1609"/>
      <c r="N126" s="1605"/>
      <c r="O126" s="1561"/>
      <c r="P126" s="1562"/>
      <c r="Q126" s="1562"/>
      <c r="R126" s="1562"/>
      <c r="S126" s="1563"/>
      <c r="T126" s="196" t="s">
        <v>254</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601">
        <f>IF($BE$3="４週",SUM(W126:AX126),IF($BE$3="暦月",SUM(W126:BA126),""))</f>
        <v>0</v>
      </c>
      <c r="BC126" s="1602"/>
      <c r="BD126" s="1603">
        <f>IF($BE$3="４週",BB126/4,IF($BE$3="暦月",(BB126/($BE$8/7)),""))</f>
        <v>0</v>
      </c>
      <c r="BE126" s="1602"/>
      <c r="BF126" s="1598"/>
      <c r="BG126" s="1599"/>
      <c r="BH126" s="1599"/>
      <c r="BI126" s="1599"/>
      <c r="BJ126" s="1600"/>
    </row>
    <row r="127" spans="2:62" ht="20.25" customHeight="1" x14ac:dyDescent="0.4">
      <c r="B127" s="1546">
        <f>B125+1</f>
        <v>56</v>
      </c>
      <c r="C127" s="1596"/>
      <c r="D127" s="1592"/>
      <c r="E127" s="163"/>
      <c r="F127" s="164"/>
      <c r="G127" s="163"/>
      <c r="H127" s="164"/>
      <c r="I127" s="1586"/>
      <c r="J127" s="1587"/>
      <c r="K127" s="1590"/>
      <c r="L127" s="1591"/>
      <c r="M127" s="1591"/>
      <c r="N127" s="1592"/>
      <c r="O127" s="1561"/>
      <c r="P127" s="1562"/>
      <c r="Q127" s="1562"/>
      <c r="R127" s="1562"/>
      <c r="S127" s="1563"/>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1578"/>
      <c r="BC127" s="1579"/>
      <c r="BD127" s="1580"/>
      <c r="BE127" s="1581"/>
      <c r="BF127" s="1569"/>
      <c r="BG127" s="1570"/>
      <c r="BH127" s="1570"/>
      <c r="BI127" s="1570"/>
      <c r="BJ127" s="1571"/>
    </row>
    <row r="128" spans="2:62" ht="20.25" customHeight="1" x14ac:dyDescent="0.4">
      <c r="B128" s="1547"/>
      <c r="C128" s="1604"/>
      <c r="D128" s="1605"/>
      <c r="E128" s="207"/>
      <c r="F128" s="208">
        <f>C127</f>
        <v>0</v>
      </c>
      <c r="G128" s="207"/>
      <c r="H128" s="208">
        <f>I127</f>
        <v>0</v>
      </c>
      <c r="I128" s="1606"/>
      <c r="J128" s="1607"/>
      <c r="K128" s="1608"/>
      <c r="L128" s="1609"/>
      <c r="M128" s="1609"/>
      <c r="N128" s="1605"/>
      <c r="O128" s="1561"/>
      <c r="P128" s="1562"/>
      <c r="Q128" s="1562"/>
      <c r="R128" s="1562"/>
      <c r="S128" s="1563"/>
      <c r="T128" s="196" t="s">
        <v>254</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601">
        <f>IF($BE$3="４週",SUM(W128:AX128),IF($BE$3="暦月",SUM(W128:BA128),""))</f>
        <v>0</v>
      </c>
      <c r="BC128" s="1602"/>
      <c r="BD128" s="1603">
        <f>IF($BE$3="４週",BB128/4,IF($BE$3="暦月",(BB128/($BE$8/7)),""))</f>
        <v>0</v>
      </c>
      <c r="BE128" s="1602"/>
      <c r="BF128" s="1598"/>
      <c r="BG128" s="1599"/>
      <c r="BH128" s="1599"/>
      <c r="BI128" s="1599"/>
      <c r="BJ128" s="1600"/>
    </row>
    <row r="129" spans="2:62" ht="20.25" customHeight="1" x14ac:dyDescent="0.4">
      <c r="B129" s="1546">
        <f>B127+1</f>
        <v>57</v>
      </c>
      <c r="C129" s="1596"/>
      <c r="D129" s="1592"/>
      <c r="E129" s="163"/>
      <c r="F129" s="164"/>
      <c r="G129" s="163"/>
      <c r="H129" s="164"/>
      <c r="I129" s="1586"/>
      <c r="J129" s="1587"/>
      <c r="K129" s="1590"/>
      <c r="L129" s="1591"/>
      <c r="M129" s="1591"/>
      <c r="N129" s="1592"/>
      <c r="O129" s="1561"/>
      <c r="P129" s="1562"/>
      <c r="Q129" s="1562"/>
      <c r="R129" s="1562"/>
      <c r="S129" s="1563"/>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1578"/>
      <c r="BC129" s="1579"/>
      <c r="BD129" s="1580"/>
      <c r="BE129" s="1581"/>
      <c r="BF129" s="1569"/>
      <c r="BG129" s="1570"/>
      <c r="BH129" s="1570"/>
      <c r="BI129" s="1570"/>
      <c r="BJ129" s="1571"/>
    </row>
    <row r="130" spans="2:62" ht="20.25" customHeight="1" x14ac:dyDescent="0.4">
      <c r="B130" s="1547"/>
      <c r="C130" s="1604"/>
      <c r="D130" s="1605"/>
      <c r="E130" s="207"/>
      <c r="F130" s="208">
        <f>C129</f>
        <v>0</v>
      </c>
      <c r="G130" s="207"/>
      <c r="H130" s="208">
        <f>I129</f>
        <v>0</v>
      </c>
      <c r="I130" s="1606"/>
      <c r="J130" s="1607"/>
      <c r="K130" s="1608"/>
      <c r="L130" s="1609"/>
      <c r="M130" s="1609"/>
      <c r="N130" s="1605"/>
      <c r="O130" s="1561"/>
      <c r="P130" s="1562"/>
      <c r="Q130" s="1562"/>
      <c r="R130" s="1562"/>
      <c r="S130" s="1563"/>
      <c r="T130" s="196" t="s">
        <v>254</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601">
        <f>IF($BE$3="４週",SUM(W130:AX130),IF($BE$3="暦月",SUM(W130:BA130),""))</f>
        <v>0</v>
      </c>
      <c r="BC130" s="1602"/>
      <c r="BD130" s="1603">
        <f>IF($BE$3="４週",BB130/4,IF($BE$3="暦月",(BB130/($BE$8/7)),""))</f>
        <v>0</v>
      </c>
      <c r="BE130" s="1602"/>
      <c r="BF130" s="1598"/>
      <c r="BG130" s="1599"/>
      <c r="BH130" s="1599"/>
      <c r="BI130" s="1599"/>
      <c r="BJ130" s="1600"/>
    </row>
    <row r="131" spans="2:62" ht="20.25" customHeight="1" x14ac:dyDescent="0.4">
      <c r="B131" s="1546">
        <f>B129+1</f>
        <v>58</v>
      </c>
      <c r="C131" s="1596"/>
      <c r="D131" s="1592"/>
      <c r="E131" s="163"/>
      <c r="F131" s="164"/>
      <c r="G131" s="163"/>
      <c r="H131" s="164"/>
      <c r="I131" s="1586"/>
      <c r="J131" s="1587"/>
      <c r="K131" s="1590"/>
      <c r="L131" s="1591"/>
      <c r="M131" s="1591"/>
      <c r="N131" s="1592"/>
      <c r="O131" s="1561"/>
      <c r="P131" s="1562"/>
      <c r="Q131" s="1562"/>
      <c r="R131" s="1562"/>
      <c r="S131" s="1563"/>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1578"/>
      <c r="BC131" s="1579"/>
      <c r="BD131" s="1580"/>
      <c r="BE131" s="1581"/>
      <c r="BF131" s="1569"/>
      <c r="BG131" s="1570"/>
      <c r="BH131" s="1570"/>
      <c r="BI131" s="1570"/>
      <c r="BJ131" s="1571"/>
    </row>
    <row r="132" spans="2:62" ht="20.25" customHeight="1" x14ac:dyDescent="0.4">
      <c r="B132" s="1547"/>
      <c r="C132" s="1604"/>
      <c r="D132" s="1605"/>
      <c r="E132" s="207"/>
      <c r="F132" s="208">
        <f>C131</f>
        <v>0</v>
      </c>
      <c r="G132" s="207"/>
      <c r="H132" s="208">
        <f>I131</f>
        <v>0</v>
      </c>
      <c r="I132" s="1606"/>
      <c r="J132" s="1607"/>
      <c r="K132" s="1608"/>
      <c r="L132" s="1609"/>
      <c r="M132" s="1609"/>
      <c r="N132" s="1605"/>
      <c r="O132" s="1561"/>
      <c r="P132" s="1562"/>
      <c r="Q132" s="1562"/>
      <c r="R132" s="1562"/>
      <c r="S132" s="1563"/>
      <c r="T132" s="196" t="s">
        <v>254</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601">
        <f>IF($BE$3="４週",SUM(W132:AX132),IF($BE$3="暦月",SUM(W132:BA132),""))</f>
        <v>0</v>
      </c>
      <c r="BC132" s="1602"/>
      <c r="BD132" s="1603">
        <f>IF($BE$3="４週",BB132/4,IF($BE$3="暦月",(BB132/($BE$8/7)),""))</f>
        <v>0</v>
      </c>
      <c r="BE132" s="1602"/>
      <c r="BF132" s="1598"/>
      <c r="BG132" s="1599"/>
      <c r="BH132" s="1599"/>
      <c r="BI132" s="1599"/>
      <c r="BJ132" s="1600"/>
    </row>
    <row r="133" spans="2:62" ht="20.25" customHeight="1" x14ac:dyDescent="0.4">
      <c r="B133" s="1546">
        <f>B131+1</f>
        <v>59</v>
      </c>
      <c r="C133" s="1596"/>
      <c r="D133" s="1592"/>
      <c r="E133" s="163"/>
      <c r="F133" s="164"/>
      <c r="G133" s="163"/>
      <c r="H133" s="164"/>
      <c r="I133" s="1586"/>
      <c r="J133" s="1587"/>
      <c r="K133" s="1590"/>
      <c r="L133" s="1591"/>
      <c r="M133" s="1591"/>
      <c r="N133" s="1592"/>
      <c r="O133" s="1561"/>
      <c r="P133" s="1562"/>
      <c r="Q133" s="1562"/>
      <c r="R133" s="1562"/>
      <c r="S133" s="1563"/>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1578"/>
      <c r="BC133" s="1579"/>
      <c r="BD133" s="1580"/>
      <c r="BE133" s="1581"/>
      <c r="BF133" s="1569"/>
      <c r="BG133" s="1570"/>
      <c r="BH133" s="1570"/>
      <c r="BI133" s="1570"/>
      <c r="BJ133" s="1571"/>
    </row>
    <row r="134" spans="2:62" ht="20.25" customHeight="1" x14ac:dyDescent="0.4">
      <c r="B134" s="1547"/>
      <c r="C134" s="1604"/>
      <c r="D134" s="1605"/>
      <c r="E134" s="207"/>
      <c r="F134" s="208">
        <f>C133</f>
        <v>0</v>
      </c>
      <c r="G134" s="207"/>
      <c r="H134" s="208">
        <f>I133</f>
        <v>0</v>
      </c>
      <c r="I134" s="1606"/>
      <c r="J134" s="1607"/>
      <c r="K134" s="1608"/>
      <c r="L134" s="1609"/>
      <c r="M134" s="1609"/>
      <c r="N134" s="1605"/>
      <c r="O134" s="1561"/>
      <c r="P134" s="1562"/>
      <c r="Q134" s="1562"/>
      <c r="R134" s="1562"/>
      <c r="S134" s="1563"/>
      <c r="T134" s="196" t="s">
        <v>254</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601">
        <f>IF($BE$3="４週",SUM(W134:AX134),IF($BE$3="暦月",SUM(W134:BA134),""))</f>
        <v>0</v>
      </c>
      <c r="BC134" s="1602"/>
      <c r="BD134" s="1603">
        <f>IF($BE$3="４週",BB134/4,IF($BE$3="暦月",(BB134/($BE$8/7)),""))</f>
        <v>0</v>
      </c>
      <c r="BE134" s="1602"/>
      <c r="BF134" s="1598"/>
      <c r="BG134" s="1599"/>
      <c r="BH134" s="1599"/>
      <c r="BI134" s="1599"/>
      <c r="BJ134" s="1600"/>
    </row>
    <row r="135" spans="2:62" ht="20.25" customHeight="1" x14ac:dyDescent="0.4">
      <c r="B135" s="1546">
        <f>B133+1</f>
        <v>60</v>
      </c>
      <c r="C135" s="1596"/>
      <c r="D135" s="1592"/>
      <c r="E135" s="163"/>
      <c r="F135" s="164"/>
      <c r="G135" s="163"/>
      <c r="H135" s="164"/>
      <c r="I135" s="1586"/>
      <c r="J135" s="1587"/>
      <c r="K135" s="1590"/>
      <c r="L135" s="1591"/>
      <c r="M135" s="1591"/>
      <c r="N135" s="1592"/>
      <c r="O135" s="1561"/>
      <c r="P135" s="1562"/>
      <c r="Q135" s="1562"/>
      <c r="R135" s="1562"/>
      <c r="S135" s="1563"/>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1578"/>
      <c r="BC135" s="1579"/>
      <c r="BD135" s="1580"/>
      <c r="BE135" s="1581"/>
      <c r="BF135" s="1569"/>
      <c r="BG135" s="1570"/>
      <c r="BH135" s="1570"/>
      <c r="BI135" s="1570"/>
      <c r="BJ135" s="1571"/>
    </row>
    <row r="136" spans="2:62" ht="20.25" customHeight="1" x14ac:dyDescent="0.4">
      <c r="B136" s="1547"/>
      <c r="C136" s="1604"/>
      <c r="D136" s="1605"/>
      <c r="E136" s="207"/>
      <c r="F136" s="208">
        <f>C135</f>
        <v>0</v>
      </c>
      <c r="G136" s="207"/>
      <c r="H136" s="208">
        <f>I135</f>
        <v>0</v>
      </c>
      <c r="I136" s="1606"/>
      <c r="J136" s="1607"/>
      <c r="K136" s="1608"/>
      <c r="L136" s="1609"/>
      <c r="M136" s="1609"/>
      <c r="N136" s="1605"/>
      <c r="O136" s="1561"/>
      <c r="P136" s="1562"/>
      <c r="Q136" s="1562"/>
      <c r="R136" s="1562"/>
      <c r="S136" s="1563"/>
      <c r="T136" s="196" t="s">
        <v>254</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601">
        <f>IF($BE$3="４週",SUM(W136:AX136),IF($BE$3="暦月",SUM(W136:BA136),""))</f>
        <v>0</v>
      </c>
      <c r="BC136" s="1602"/>
      <c r="BD136" s="1603">
        <f>IF($BE$3="４週",BB136/4,IF($BE$3="暦月",(BB136/($BE$8/7)),""))</f>
        <v>0</v>
      </c>
      <c r="BE136" s="1602"/>
      <c r="BF136" s="1598"/>
      <c r="BG136" s="1599"/>
      <c r="BH136" s="1599"/>
      <c r="BI136" s="1599"/>
      <c r="BJ136" s="1600"/>
    </row>
    <row r="137" spans="2:62" ht="20.25" customHeight="1" x14ac:dyDescent="0.4">
      <c r="B137" s="1546">
        <f>B135+1</f>
        <v>61</v>
      </c>
      <c r="C137" s="1596"/>
      <c r="D137" s="1592"/>
      <c r="E137" s="163"/>
      <c r="F137" s="164"/>
      <c r="G137" s="163"/>
      <c r="H137" s="164"/>
      <c r="I137" s="1586"/>
      <c r="J137" s="1587"/>
      <c r="K137" s="1590"/>
      <c r="L137" s="1591"/>
      <c r="M137" s="1591"/>
      <c r="N137" s="1592"/>
      <c r="O137" s="1561"/>
      <c r="P137" s="1562"/>
      <c r="Q137" s="1562"/>
      <c r="R137" s="1562"/>
      <c r="S137" s="1563"/>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1578"/>
      <c r="BC137" s="1579"/>
      <c r="BD137" s="1580"/>
      <c r="BE137" s="1581"/>
      <c r="BF137" s="1569"/>
      <c r="BG137" s="1570"/>
      <c r="BH137" s="1570"/>
      <c r="BI137" s="1570"/>
      <c r="BJ137" s="1571"/>
    </row>
    <row r="138" spans="2:62" ht="20.25" customHeight="1" x14ac:dyDescent="0.4">
      <c r="B138" s="1547"/>
      <c r="C138" s="1604"/>
      <c r="D138" s="1605"/>
      <c r="E138" s="207"/>
      <c r="F138" s="208">
        <f>C137</f>
        <v>0</v>
      </c>
      <c r="G138" s="207"/>
      <c r="H138" s="208">
        <f>I137</f>
        <v>0</v>
      </c>
      <c r="I138" s="1606"/>
      <c r="J138" s="1607"/>
      <c r="K138" s="1608"/>
      <c r="L138" s="1609"/>
      <c r="M138" s="1609"/>
      <c r="N138" s="1605"/>
      <c r="O138" s="1561"/>
      <c r="P138" s="1562"/>
      <c r="Q138" s="1562"/>
      <c r="R138" s="1562"/>
      <c r="S138" s="1563"/>
      <c r="T138" s="196" t="s">
        <v>254</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601">
        <f>IF($BE$3="４週",SUM(W138:AX138),IF($BE$3="暦月",SUM(W138:BA138),""))</f>
        <v>0</v>
      </c>
      <c r="BC138" s="1602"/>
      <c r="BD138" s="1603">
        <f>IF($BE$3="４週",BB138/4,IF($BE$3="暦月",(BB138/($BE$8/7)),""))</f>
        <v>0</v>
      </c>
      <c r="BE138" s="1602"/>
      <c r="BF138" s="1598"/>
      <c r="BG138" s="1599"/>
      <c r="BH138" s="1599"/>
      <c r="BI138" s="1599"/>
      <c r="BJ138" s="1600"/>
    </row>
    <row r="139" spans="2:62" ht="20.25" customHeight="1" x14ac:dyDescent="0.4">
      <c r="B139" s="1546">
        <f>B137+1</f>
        <v>62</v>
      </c>
      <c r="C139" s="1596"/>
      <c r="D139" s="1592"/>
      <c r="E139" s="163"/>
      <c r="F139" s="164"/>
      <c r="G139" s="163"/>
      <c r="H139" s="164"/>
      <c r="I139" s="1586"/>
      <c r="J139" s="1587"/>
      <c r="K139" s="1590"/>
      <c r="L139" s="1591"/>
      <c r="M139" s="1591"/>
      <c r="N139" s="1592"/>
      <c r="O139" s="1561"/>
      <c r="P139" s="1562"/>
      <c r="Q139" s="1562"/>
      <c r="R139" s="1562"/>
      <c r="S139" s="1563"/>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1578"/>
      <c r="BC139" s="1579"/>
      <c r="BD139" s="1580"/>
      <c r="BE139" s="1581"/>
      <c r="BF139" s="1569"/>
      <c r="BG139" s="1570"/>
      <c r="BH139" s="1570"/>
      <c r="BI139" s="1570"/>
      <c r="BJ139" s="1571"/>
    </row>
    <row r="140" spans="2:62" ht="20.25" customHeight="1" x14ac:dyDescent="0.4">
      <c r="B140" s="1547"/>
      <c r="C140" s="1604"/>
      <c r="D140" s="1605"/>
      <c r="E140" s="207"/>
      <c r="F140" s="208">
        <f>C139</f>
        <v>0</v>
      </c>
      <c r="G140" s="207"/>
      <c r="H140" s="208">
        <f>I139</f>
        <v>0</v>
      </c>
      <c r="I140" s="1606"/>
      <c r="J140" s="1607"/>
      <c r="K140" s="1608"/>
      <c r="L140" s="1609"/>
      <c r="M140" s="1609"/>
      <c r="N140" s="1605"/>
      <c r="O140" s="1561"/>
      <c r="P140" s="1562"/>
      <c r="Q140" s="1562"/>
      <c r="R140" s="1562"/>
      <c r="S140" s="1563"/>
      <c r="T140" s="196" t="s">
        <v>254</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601">
        <f>IF($BE$3="４週",SUM(W140:AX140),IF($BE$3="暦月",SUM(W140:BA140),""))</f>
        <v>0</v>
      </c>
      <c r="BC140" s="1602"/>
      <c r="BD140" s="1603">
        <f>IF($BE$3="４週",BB140/4,IF($BE$3="暦月",(BB140/($BE$8/7)),""))</f>
        <v>0</v>
      </c>
      <c r="BE140" s="1602"/>
      <c r="BF140" s="1598"/>
      <c r="BG140" s="1599"/>
      <c r="BH140" s="1599"/>
      <c r="BI140" s="1599"/>
      <c r="BJ140" s="1600"/>
    </row>
    <row r="141" spans="2:62" ht="20.25" customHeight="1" x14ac:dyDescent="0.4">
      <c r="B141" s="1546">
        <f>B139+1</f>
        <v>63</v>
      </c>
      <c r="C141" s="1596"/>
      <c r="D141" s="1592"/>
      <c r="E141" s="163"/>
      <c r="F141" s="164"/>
      <c r="G141" s="163"/>
      <c r="H141" s="164"/>
      <c r="I141" s="1586"/>
      <c r="J141" s="1587"/>
      <c r="K141" s="1590"/>
      <c r="L141" s="1591"/>
      <c r="M141" s="1591"/>
      <c r="N141" s="1592"/>
      <c r="O141" s="1561"/>
      <c r="P141" s="1562"/>
      <c r="Q141" s="1562"/>
      <c r="R141" s="1562"/>
      <c r="S141" s="1563"/>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1578"/>
      <c r="BC141" s="1579"/>
      <c r="BD141" s="1580"/>
      <c r="BE141" s="1581"/>
      <c r="BF141" s="1569"/>
      <c r="BG141" s="1570"/>
      <c r="BH141" s="1570"/>
      <c r="BI141" s="1570"/>
      <c r="BJ141" s="1571"/>
    </row>
    <row r="142" spans="2:62" ht="20.25" customHeight="1" x14ac:dyDescent="0.4">
      <c r="B142" s="1547"/>
      <c r="C142" s="1604"/>
      <c r="D142" s="1605"/>
      <c r="E142" s="207"/>
      <c r="F142" s="208">
        <f>C141</f>
        <v>0</v>
      </c>
      <c r="G142" s="207"/>
      <c r="H142" s="208">
        <f>I141</f>
        <v>0</v>
      </c>
      <c r="I142" s="1606"/>
      <c r="J142" s="1607"/>
      <c r="K142" s="1608"/>
      <c r="L142" s="1609"/>
      <c r="M142" s="1609"/>
      <c r="N142" s="1605"/>
      <c r="O142" s="1561"/>
      <c r="P142" s="1562"/>
      <c r="Q142" s="1562"/>
      <c r="R142" s="1562"/>
      <c r="S142" s="1563"/>
      <c r="T142" s="196" t="s">
        <v>254</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601">
        <f>IF($BE$3="４週",SUM(W142:AX142),IF($BE$3="暦月",SUM(W142:BA142),""))</f>
        <v>0</v>
      </c>
      <c r="BC142" s="1602"/>
      <c r="BD142" s="1603">
        <f>IF($BE$3="４週",BB142/4,IF($BE$3="暦月",(BB142/($BE$8/7)),""))</f>
        <v>0</v>
      </c>
      <c r="BE142" s="1602"/>
      <c r="BF142" s="1598"/>
      <c r="BG142" s="1599"/>
      <c r="BH142" s="1599"/>
      <c r="BI142" s="1599"/>
      <c r="BJ142" s="1600"/>
    </row>
    <row r="143" spans="2:62" ht="20.25" customHeight="1" x14ac:dyDescent="0.4">
      <c r="B143" s="1546">
        <f>B141+1</f>
        <v>64</v>
      </c>
      <c r="C143" s="1596"/>
      <c r="D143" s="1592"/>
      <c r="E143" s="163"/>
      <c r="F143" s="164"/>
      <c r="G143" s="163"/>
      <c r="H143" s="164"/>
      <c r="I143" s="1586"/>
      <c r="J143" s="1587"/>
      <c r="K143" s="1590"/>
      <c r="L143" s="1591"/>
      <c r="M143" s="1591"/>
      <c r="N143" s="1592"/>
      <c r="O143" s="1561"/>
      <c r="P143" s="1562"/>
      <c r="Q143" s="1562"/>
      <c r="R143" s="1562"/>
      <c r="S143" s="1563"/>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1578"/>
      <c r="BC143" s="1579"/>
      <c r="BD143" s="1580"/>
      <c r="BE143" s="1581"/>
      <c r="BF143" s="1569"/>
      <c r="BG143" s="1570"/>
      <c r="BH143" s="1570"/>
      <c r="BI143" s="1570"/>
      <c r="BJ143" s="1571"/>
    </row>
    <row r="144" spans="2:62" ht="20.25" customHeight="1" x14ac:dyDescent="0.4">
      <c r="B144" s="1547"/>
      <c r="C144" s="1604"/>
      <c r="D144" s="1605"/>
      <c r="E144" s="207"/>
      <c r="F144" s="208">
        <f>C143</f>
        <v>0</v>
      </c>
      <c r="G144" s="207"/>
      <c r="H144" s="208">
        <f>I143</f>
        <v>0</v>
      </c>
      <c r="I144" s="1606"/>
      <c r="J144" s="1607"/>
      <c r="K144" s="1608"/>
      <c r="L144" s="1609"/>
      <c r="M144" s="1609"/>
      <c r="N144" s="1605"/>
      <c r="O144" s="1561"/>
      <c r="P144" s="1562"/>
      <c r="Q144" s="1562"/>
      <c r="R144" s="1562"/>
      <c r="S144" s="1563"/>
      <c r="T144" s="196" t="s">
        <v>254</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601">
        <f>IF($BE$3="４週",SUM(W144:AX144),IF($BE$3="暦月",SUM(W144:BA144),""))</f>
        <v>0</v>
      </c>
      <c r="BC144" s="1602"/>
      <c r="BD144" s="1603">
        <f>IF($BE$3="４週",BB144/4,IF($BE$3="暦月",(BB144/($BE$8/7)),""))</f>
        <v>0</v>
      </c>
      <c r="BE144" s="1602"/>
      <c r="BF144" s="1598"/>
      <c r="BG144" s="1599"/>
      <c r="BH144" s="1599"/>
      <c r="BI144" s="1599"/>
      <c r="BJ144" s="1600"/>
    </row>
    <row r="145" spans="2:62" ht="20.25" customHeight="1" x14ac:dyDescent="0.4">
      <c r="B145" s="1546">
        <f>B143+1</f>
        <v>65</v>
      </c>
      <c r="C145" s="1596"/>
      <c r="D145" s="1592"/>
      <c r="E145" s="163"/>
      <c r="F145" s="164"/>
      <c r="G145" s="163"/>
      <c r="H145" s="164"/>
      <c r="I145" s="1586"/>
      <c r="J145" s="1587"/>
      <c r="K145" s="1590"/>
      <c r="L145" s="1591"/>
      <c r="M145" s="1591"/>
      <c r="N145" s="1592"/>
      <c r="O145" s="1561"/>
      <c r="P145" s="1562"/>
      <c r="Q145" s="1562"/>
      <c r="R145" s="1562"/>
      <c r="S145" s="1563"/>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1578"/>
      <c r="BC145" s="1579"/>
      <c r="BD145" s="1580"/>
      <c r="BE145" s="1581"/>
      <c r="BF145" s="1569"/>
      <c r="BG145" s="1570"/>
      <c r="BH145" s="1570"/>
      <c r="BI145" s="1570"/>
      <c r="BJ145" s="1571"/>
    </row>
    <row r="146" spans="2:62" ht="20.25" customHeight="1" x14ac:dyDescent="0.4">
      <c r="B146" s="1547"/>
      <c r="C146" s="1604"/>
      <c r="D146" s="1605"/>
      <c r="E146" s="207"/>
      <c r="F146" s="208">
        <f>C145</f>
        <v>0</v>
      </c>
      <c r="G146" s="207"/>
      <c r="H146" s="208">
        <f>I145</f>
        <v>0</v>
      </c>
      <c r="I146" s="1606"/>
      <c r="J146" s="1607"/>
      <c r="K146" s="1608"/>
      <c r="L146" s="1609"/>
      <c r="M146" s="1609"/>
      <c r="N146" s="1605"/>
      <c r="O146" s="1561"/>
      <c r="P146" s="1562"/>
      <c r="Q146" s="1562"/>
      <c r="R146" s="1562"/>
      <c r="S146" s="1563"/>
      <c r="T146" s="196" t="s">
        <v>254</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601">
        <f>IF($BE$3="４週",SUM(W146:AX146),IF($BE$3="暦月",SUM(W146:BA146),""))</f>
        <v>0</v>
      </c>
      <c r="BC146" s="1602"/>
      <c r="BD146" s="1603">
        <f>IF($BE$3="４週",BB146/4,IF($BE$3="暦月",(BB146/($BE$8/7)),""))</f>
        <v>0</v>
      </c>
      <c r="BE146" s="1602"/>
      <c r="BF146" s="1598"/>
      <c r="BG146" s="1599"/>
      <c r="BH146" s="1599"/>
      <c r="BI146" s="1599"/>
      <c r="BJ146" s="1600"/>
    </row>
    <row r="147" spans="2:62" ht="20.25" customHeight="1" x14ac:dyDescent="0.4">
      <c r="B147" s="1546">
        <f>B145+1</f>
        <v>66</v>
      </c>
      <c r="C147" s="1596"/>
      <c r="D147" s="1592"/>
      <c r="E147" s="163"/>
      <c r="F147" s="164"/>
      <c r="G147" s="163"/>
      <c r="H147" s="164"/>
      <c r="I147" s="1586"/>
      <c r="J147" s="1587"/>
      <c r="K147" s="1590"/>
      <c r="L147" s="1591"/>
      <c r="M147" s="1591"/>
      <c r="N147" s="1592"/>
      <c r="O147" s="1561"/>
      <c r="P147" s="1562"/>
      <c r="Q147" s="1562"/>
      <c r="R147" s="1562"/>
      <c r="S147" s="1563"/>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1578"/>
      <c r="BC147" s="1579"/>
      <c r="BD147" s="1580"/>
      <c r="BE147" s="1581"/>
      <c r="BF147" s="1569"/>
      <c r="BG147" s="1570"/>
      <c r="BH147" s="1570"/>
      <c r="BI147" s="1570"/>
      <c r="BJ147" s="1571"/>
    </row>
    <row r="148" spans="2:62" ht="20.25" customHeight="1" x14ac:dyDescent="0.4">
      <c r="B148" s="1547"/>
      <c r="C148" s="1604"/>
      <c r="D148" s="1605"/>
      <c r="E148" s="207"/>
      <c r="F148" s="208">
        <f>C147</f>
        <v>0</v>
      </c>
      <c r="G148" s="207"/>
      <c r="H148" s="208">
        <f>I147</f>
        <v>0</v>
      </c>
      <c r="I148" s="1606"/>
      <c r="J148" s="1607"/>
      <c r="K148" s="1608"/>
      <c r="L148" s="1609"/>
      <c r="M148" s="1609"/>
      <c r="N148" s="1605"/>
      <c r="O148" s="1561"/>
      <c r="P148" s="1562"/>
      <c r="Q148" s="1562"/>
      <c r="R148" s="1562"/>
      <c r="S148" s="1563"/>
      <c r="T148" s="196" t="s">
        <v>254</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601">
        <f>IF($BE$3="４週",SUM(W148:AX148),IF($BE$3="暦月",SUM(W148:BA148),""))</f>
        <v>0</v>
      </c>
      <c r="BC148" s="1602"/>
      <c r="BD148" s="1603">
        <f>IF($BE$3="４週",BB148/4,IF($BE$3="暦月",(BB148/($BE$8/7)),""))</f>
        <v>0</v>
      </c>
      <c r="BE148" s="1602"/>
      <c r="BF148" s="1598"/>
      <c r="BG148" s="1599"/>
      <c r="BH148" s="1599"/>
      <c r="BI148" s="1599"/>
      <c r="BJ148" s="1600"/>
    </row>
    <row r="149" spans="2:62" ht="20.25" customHeight="1" x14ac:dyDescent="0.4">
      <c r="B149" s="1546">
        <f>B147+1</f>
        <v>67</v>
      </c>
      <c r="C149" s="1596"/>
      <c r="D149" s="1592"/>
      <c r="E149" s="163"/>
      <c r="F149" s="164"/>
      <c r="G149" s="163"/>
      <c r="H149" s="164"/>
      <c r="I149" s="1586"/>
      <c r="J149" s="1587"/>
      <c r="K149" s="1590"/>
      <c r="L149" s="1591"/>
      <c r="M149" s="1591"/>
      <c r="N149" s="1592"/>
      <c r="O149" s="1561"/>
      <c r="P149" s="1562"/>
      <c r="Q149" s="1562"/>
      <c r="R149" s="1562"/>
      <c r="S149" s="1563"/>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1578"/>
      <c r="BC149" s="1579"/>
      <c r="BD149" s="1580"/>
      <c r="BE149" s="1581"/>
      <c r="BF149" s="1569"/>
      <c r="BG149" s="1570"/>
      <c r="BH149" s="1570"/>
      <c r="BI149" s="1570"/>
      <c r="BJ149" s="1571"/>
    </row>
    <row r="150" spans="2:62" ht="20.25" customHeight="1" x14ac:dyDescent="0.4">
      <c r="B150" s="1547"/>
      <c r="C150" s="1604"/>
      <c r="D150" s="1605"/>
      <c r="E150" s="207"/>
      <c r="F150" s="208">
        <f>C149</f>
        <v>0</v>
      </c>
      <c r="G150" s="207"/>
      <c r="H150" s="208">
        <f>I149</f>
        <v>0</v>
      </c>
      <c r="I150" s="1606"/>
      <c r="J150" s="1607"/>
      <c r="K150" s="1608"/>
      <c r="L150" s="1609"/>
      <c r="M150" s="1609"/>
      <c r="N150" s="1605"/>
      <c r="O150" s="1561"/>
      <c r="P150" s="1562"/>
      <c r="Q150" s="1562"/>
      <c r="R150" s="1562"/>
      <c r="S150" s="1563"/>
      <c r="T150" s="196" t="s">
        <v>254</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601">
        <f>IF($BE$3="４週",SUM(W150:AX150),IF($BE$3="暦月",SUM(W150:BA150),""))</f>
        <v>0</v>
      </c>
      <c r="BC150" s="1602"/>
      <c r="BD150" s="1603">
        <f>IF($BE$3="４週",BB150/4,IF($BE$3="暦月",(BB150/($BE$8/7)),""))</f>
        <v>0</v>
      </c>
      <c r="BE150" s="1602"/>
      <c r="BF150" s="1598"/>
      <c r="BG150" s="1599"/>
      <c r="BH150" s="1599"/>
      <c r="BI150" s="1599"/>
      <c r="BJ150" s="1600"/>
    </row>
    <row r="151" spans="2:62" ht="20.25" customHeight="1" x14ac:dyDescent="0.4">
      <c r="B151" s="1546">
        <f>B149+1</f>
        <v>68</v>
      </c>
      <c r="C151" s="1596"/>
      <c r="D151" s="1592"/>
      <c r="E151" s="163"/>
      <c r="F151" s="164"/>
      <c r="G151" s="163"/>
      <c r="H151" s="164"/>
      <c r="I151" s="1586"/>
      <c r="J151" s="1587"/>
      <c r="K151" s="1590"/>
      <c r="L151" s="1591"/>
      <c r="M151" s="1591"/>
      <c r="N151" s="1592"/>
      <c r="O151" s="1561"/>
      <c r="P151" s="1562"/>
      <c r="Q151" s="1562"/>
      <c r="R151" s="1562"/>
      <c r="S151" s="1563"/>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1578"/>
      <c r="BC151" s="1579"/>
      <c r="BD151" s="1580"/>
      <c r="BE151" s="1581"/>
      <c r="BF151" s="1569"/>
      <c r="BG151" s="1570"/>
      <c r="BH151" s="1570"/>
      <c r="BI151" s="1570"/>
      <c r="BJ151" s="1571"/>
    </row>
    <row r="152" spans="2:62" ht="20.25" customHeight="1" x14ac:dyDescent="0.4">
      <c r="B152" s="1547"/>
      <c r="C152" s="1604"/>
      <c r="D152" s="1605"/>
      <c r="E152" s="207"/>
      <c r="F152" s="208">
        <f>C151</f>
        <v>0</v>
      </c>
      <c r="G152" s="207"/>
      <c r="H152" s="208">
        <f>I151</f>
        <v>0</v>
      </c>
      <c r="I152" s="1606"/>
      <c r="J152" s="1607"/>
      <c r="K152" s="1608"/>
      <c r="L152" s="1609"/>
      <c r="M152" s="1609"/>
      <c r="N152" s="1605"/>
      <c r="O152" s="1561"/>
      <c r="P152" s="1562"/>
      <c r="Q152" s="1562"/>
      <c r="R152" s="1562"/>
      <c r="S152" s="1563"/>
      <c r="T152" s="196" t="s">
        <v>254</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601">
        <f>IF($BE$3="４週",SUM(W152:AX152),IF($BE$3="暦月",SUM(W152:BA152),""))</f>
        <v>0</v>
      </c>
      <c r="BC152" s="1602"/>
      <c r="BD152" s="1603">
        <f>IF($BE$3="４週",BB152/4,IF($BE$3="暦月",(BB152/($BE$8/7)),""))</f>
        <v>0</v>
      </c>
      <c r="BE152" s="1602"/>
      <c r="BF152" s="1598"/>
      <c r="BG152" s="1599"/>
      <c r="BH152" s="1599"/>
      <c r="BI152" s="1599"/>
      <c r="BJ152" s="1600"/>
    </row>
    <row r="153" spans="2:62" ht="20.25" customHeight="1" x14ac:dyDescent="0.4">
      <c r="B153" s="1546">
        <f>B151+1</f>
        <v>69</v>
      </c>
      <c r="C153" s="1596"/>
      <c r="D153" s="1592"/>
      <c r="E153" s="163"/>
      <c r="F153" s="164"/>
      <c r="G153" s="163"/>
      <c r="H153" s="164"/>
      <c r="I153" s="1586"/>
      <c r="J153" s="1587"/>
      <c r="K153" s="1590"/>
      <c r="L153" s="1591"/>
      <c r="M153" s="1591"/>
      <c r="N153" s="1592"/>
      <c r="O153" s="1561"/>
      <c r="P153" s="1562"/>
      <c r="Q153" s="1562"/>
      <c r="R153" s="1562"/>
      <c r="S153" s="1563"/>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1578"/>
      <c r="BC153" s="1579"/>
      <c r="BD153" s="1580"/>
      <c r="BE153" s="1581"/>
      <c r="BF153" s="1569"/>
      <c r="BG153" s="1570"/>
      <c r="BH153" s="1570"/>
      <c r="BI153" s="1570"/>
      <c r="BJ153" s="1571"/>
    </row>
    <row r="154" spans="2:62" ht="20.25" customHeight="1" x14ac:dyDescent="0.4">
      <c r="B154" s="1547"/>
      <c r="C154" s="1604"/>
      <c r="D154" s="1605"/>
      <c r="E154" s="207"/>
      <c r="F154" s="208">
        <f>C153</f>
        <v>0</v>
      </c>
      <c r="G154" s="207"/>
      <c r="H154" s="208">
        <f>I153</f>
        <v>0</v>
      </c>
      <c r="I154" s="1606"/>
      <c r="J154" s="1607"/>
      <c r="K154" s="1608"/>
      <c r="L154" s="1609"/>
      <c r="M154" s="1609"/>
      <c r="N154" s="1605"/>
      <c r="O154" s="1561"/>
      <c r="P154" s="1562"/>
      <c r="Q154" s="1562"/>
      <c r="R154" s="1562"/>
      <c r="S154" s="1563"/>
      <c r="T154" s="196" t="s">
        <v>254</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601">
        <f>IF($BE$3="４週",SUM(W154:AX154),IF($BE$3="暦月",SUM(W154:BA154),""))</f>
        <v>0</v>
      </c>
      <c r="BC154" s="1602"/>
      <c r="BD154" s="1603">
        <f>IF($BE$3="４週",BB154/4,IF($BE$3="暦月",(BB154/($BE$8/7)),""))</f>
        <v>0</v>
      </c>
      <c r="BE154" s="1602"/>
      <c r="BF154" s="1598"/>
      <c r="BG154" s="1599"/>
      <c r="BH154" s="1599"/>
      <c r="BI154" s="1599"/>
      <c r="BJ154" s="1600"/>
    </row>
    <row r="155" spans="2:62" ht="20.25" customHeight="1" x14ac:dyDescent="0.4">
      <c r="B155" s="1546">
        <f>B153+1</f>
        <v>70</v>
      </c>
      <c r="C155" s="1596"/>
      <c r="D155" s="1592"/>
      <c r="E155" s="163"/>
      <c r="F155" s="164"/>
      <c r="G155" s="163"/>
      <c r="H155" s="164"/>
      <c r="I155" s="1586"/>
      <c r="J155" s="1587"/>
      <c r="K155" s="1590"/>
      <c r="L155" s="1591"/>
      <c r="M155" s="1591"/>
      <c r="N155" s="1592"/>
      <c r="O155" s="1561"/>
      <c r="P155" s="1562"/>
      <c r="Q155" s="1562"/>
      <c r="R155" s="1562"/>
      <c r="S155" s="1563"/>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1578"/>
      <c r="BC155" s="1579"/>
      <c r="BD155" s="1580"/>
      <c r="BE155" s="1581"/>
      <c r="BF155" s="1569"/>
      <c r="BG155" s="1570"/>
      <c r="BH155" s="1570"/>
      <c r="BI155" s="1570"/>
      <c r="BJ155" s="1571"/>
    </row>
    <row r="156" spans="2:62" ht="20.25" customHeight="1" x14ac:dyDescent="0.4">
      <c r="B156" s="1547"/>
      <c r="C156" s="1604"/>
      <c r="D156" s="1605"/>
      <c r="E156" s="207"/>
      <c r="F156" s="208">
        <f>C155</f>
        <v>0</v>
      </c>
      <c r="G156" s="207"/>
      <c r="H156" s="208">
        <f>I155</f>
        <v>0</v>
      </c>
      <c r="I156" s="1606"/>
      <c r="J156" s="1607"/>
      <c r="K156" s="1608"/>
      <c r="L156" s="1609"/>
      <c r="M156" s="1609"/>
      <c r="N156" s="1605"/>
      <c r="O156" s="1561"/>
      <c r="P156" s="1562"/>
      <c r="Q156" s="1562"/>
      <c r="R156" s="1562"/>
      <c r="S156" s="1563"/>
      <c r="T156" s="196" t="s">
        <v>254</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601">
        <f>IF($BE$3="４週",SUM(W156:AX156),IF($BE$3="暦月",SUM(W156:BA156),""))</f>
        <v>0</v>
      </c>
      <c r="BC156" s="1602"/>
      <c r="BD156" s="1603">
        <f>IF($BE$3="４週",BB156/4,IF($BE$3="暦月",(BB156/($BE$8/7)),""))</f>
        <v>0</v>
      </c>
      <c r="BE156" s="1602"/>
      <c r="BF156" s="1598"/>
      <c r="BG156" s="1599"/>
      <c r="BH156" s="1599"/>
      <c r="BI156" s="1599"/>
      <c r="BJ156" s="1600"/>
    </row>
    <row r="157" spans="2:62" ht="20.25" customHeight="1" x14ac:dyDescent="0.4">
      <c r="B157" s="1546">
        <f>B155+1</f>
        <v>71</v>
      </c>
      <c r="C157" s="1596"/>
      <c r="D157" s="1592"/>
      <c r="E157" s="163"/>
      <c r="F157" s="164"/>
      <c r="G157" s="163"/>
      <c r="H157" s="164"/>
      <c r="I157" s="1586"/>
      <c r="J157" s="1587"/>
      <c r="K157" s="1590"/>
      <c r="L157" s="1591"/>
      <c r="M157" s="1591"/>
      <c r="N157" s="1592"/>
      <c r="O157" s="1561"/>
      <c r="P157" s="1562"/>
      <c r="Q157" s="1562"/>
      <c r="R157" s="1562"/>
      <c r="S157" s="1563"/>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1578"/>
      <c r="BC157" s="1579"/>
      <c r="BD157" s="1580"/>
      <c r="BE157" s="1581"/>
      <c r="BF157" s="1569"/>
      <c r="BG157" s="1570"/>
      <c r="BH157" s="1570"/>
      <c r="BI157" s="1570"/>
      <c r="BJ157" s="1571"/>
    </row>
    <row r="158" spans="2:62" ht="20.25" customHeight="1" x14ac:dyDescent="0.4">
      <c r="B158" s="1547"/>
      <c r="C158" s="1604"/>
      <c r="D158" s="1605"/>
      <c r="E158" s="207"/>
      <c r="F158" s="208">
        <f>C157</f>
        <v>0</v>
      </c>
      <c r="G158" s="207"/>
      <c r="H158" s="208">
        <f>I157</f>
        <v>0</v>
      </c>
      <c r="I158" s="1606"/>
      <c r="J158" s="1607"/>
      <c r="K158" s="1608"/>
      <c r="L158" s="1609"/>
      <c r="M158" s="1609"/>
      <c r="N158" s="1605"/>
      <c r="O158" s="1561"/>
      <c r="P158" s="1562"/>
      <c r="Q158" s="1562"/>
      <c r="R158" s="1562"/>
      <c r="S158" s="1563"/>
      <c r="T158" s="196" t="s">
        <v>254</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601">
        <f>IF($BE$3="４週",SUM(W158:AX158),IF($BE$3="暦月",SUM(W158:BA158),""))</f>
        <v>0</v>
      </c>
      <c r="BC158" s="1602"/>
      <c r="BD158" s="1603">
        <f>IF($BE$3="４週",BB158/4,IF($BE$3="暦月",(BB158/($BE$8/7)),""))</f>
        <v>0</v>
      </c>
      <c r="BE158" s="1602"/>
      <c r="BF158" s="1598"/>
      <c r="BG158" s="1599"/>
      <c r="BH158" s="1599"/>
      <c r="BI158" s="1599"/>
      <c r="BJ158" s="1600"/>
    </row>
    <row r="159" spans="2:62" ht="20.25" customHeight="1" x14ac:dyDescent="0.4">
      <c r="B159" s="1546">
        <f>B157+1</f>
        <v>72</v>
      </c>
      <c r="C159" s="1596"/>
      <c r="D159" s="1592"/>
      <c r="E159" s="163"/>
      <c r="F159" s="164"/>
      <c r="G159" s="163"/>
      <c r="H159" s="164"/>
      <c r="I159" s="1586"/>
      <c r="J159" s="1587"/>
      <c r="K159" s="1590"/>
      <c r="L159" s="1591"/>
      <c r="M159" s="1591"/>
      <c r="N159" s="1592"/>
      <c r="O159" s="1561"/>
      <c r="P159" s="1562"/>
      <c r="Q159" s="1562"/>
      <c r="R159" s="1562"/>
      <c r="S159" s="1563"/>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1578"/>
      <c r="BC159" s="1579"/>
      <c r="BD159" s="1580"/>
      <c r="BE159" s="1581"/>
      <c r="BF159" s="1569"/>
      <c r="BG159" s="1570"/>
      <c r="BH159" s="1570"/>
      <c r="BI159" s="1570"/>
      <c r="BJ159" s="1571"/>
    </row>
    <row r="160" spans="2:62" ht="20.25" customHeight="1" x14ac:dyDescent="0.4">
      <c r="B160" s="1547"/>
      <c r="C160" s="1604"/>
      <c r="D160" s="1605"/>
      <c r="E160" s="207"/>
      <c r="F160" s="208">
        <f>C159</f>
        <v>0</v>
      </c>
      <c r="G160" s="207"/>
      <c r="H160" s="208">
        <f>I159</f>
        <v>0</v>
      </c>
      <c r="I160" s="1606"/>
      <c r="J160" s="1607"/>
      <c r="K160" s="1608"/>
      <c r="L160" s="1609"/>
      <c r="M160" s="1609"/>
      <c r="N160" s="1605"/>
      <c r="O160" s="1561"/>
      <c r="P160" s="1562"/>
      <c r="Q160" s="1562"/>
      <c r="R160" s="1562"/>
      <c r="S160" s="1563"/>
      <c r="T160" s="196" t="s">
        <v>254</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601">
        <f>IF($BE$3="４週",SUM(W160:AX160),IF($BE$3="暦月",SUM(W160:BA160),""))</f>
        <v>0</v>
      </c>
      <c r="BC160" s="1602"/>
      <c r="BD160" s="1603">
        <f>IF($BE$3="４週",BB160/4,IF($BE$3="暦月",(BB160/($BE$8/7)),""))</f>
        <v>0</v>
      </c>
      <c r="BE160" s="1602"/>
      <c r="BF160" s="1598"/>
      <c r="BG160" s="1599"/>
      <c r="BH160" s="1599"/>
      <c r="BI160" s="1599"/>
      <c r="BJ160" s="1600"/>
    </row>
    <row r="161" spans="2:62" ht="20.25" customHeight="1" x14ac:dyDescent="0.4">
      <c r="B161" s="1546">
        <f>B159+1</f>
        <v>73</v>
      </c>
      <c r="C161" s="1596"/>
      <c r="D161" s="1592"/>
      <c r="E161" s="163"/>
      <c r="F161" s="164"/>
      <c r="G161" s="163"/>
      <c r="H161" s="164"/>
      <c r="I161" s="1586"/>
      <c r="J161" s="1587"/>
      <c r="K161" s="1590"/>
      <c r="L161" s="1591"/>
      <c r="M161" s="1591"/>
      <c r="N161" s="1592"/>
      <c r="O161" s="1561"/>
      <c r="P161" s="1562"/>
      <c r="Q161" s="1562"/>
      <c r="R161" s="1562"/>
      <c r="S161" s="1563"/>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1578"/>
      <c r="BC161" s="1579"/>
      <c r="BD161" s="1580"/>
      <c r="BE161" s="1581"/>
      <c r="BF161" s="1569"/>
      <c r="BG161" s="1570"/>
      <c r="BH161" s="1570"/>
      <c r="BI161" s="1570"/>
      <c r="BJ161" s="1571"/>
    </row>
    <row r="162" spans="2:62" ht="20.25" customHeight="1" x14ac:dyDescent="0.4">
      <c r="B162" s="1547"/>
      <c r="C162" s="1604"/>
      <c r="D162" s="1605"/>
      <c r="E162" s="207"/>
      <c r="F162" s="208">
        <f>C161</f>
        <v>0</v>
      </c>
      <c r="G162" s="207"/>
      <c r="H162" s="208">
        <f>I161</f>
        <v>0</v>
      </c>
      <c r="I162" s="1606"/>
      <c r="J162" s="1607"/>
      <c r="K162" s="1608"/>
      <c r="L162" s="1609"/>
      <c r="M162" s="1609"/>
      <c r="N162" s="1605"/>
      <c r="O162" s="1561"/>
      <c r="P162" s="1562"/>
      <c r="Q162" s="1562"/>
      <c r="R162" s="1562"/>
      <c r="S162" s="1563"/>
      <c r="T162" s="196" t="s">
        <v>254</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601">
        <f>IF($BE$3="４週",SUM(W162:AX162),IF($BE$3="暦月",SUM(W162:BA162),""))</f>
        <v>0</v>
      </c>
      <c r="BC162" s="1602"/>
      <c r="BD162" s="1603">
        <f>IF($BE$3="４週",BB162/4,IF($BE$3="暦月",(BB162/($BE$8/7)),""))</f>
        <v>0</v>
      </c>
      <c r="BE162" s="1602"/>
      <c r="BF162" s="1598"/>
      <c r="BG162" s="1599"/>
      <c r="BH162" s="1599"/>
      <c r="BI162" s="1599"/>
      <c r="BJ162" s="1600"/>
    </row>
    <row r="163" spans="2:62" ht="20.25" customHeight="1" x14ac:dyDescent="0.4">
      <c r="B163" s="1546">
        <f>B161+1</f>
        <v>74</v>
      </c>
      <c r="C163" s="1596"/>
      <c r="D163" s="1592"/>
      <c r="E163" s="163"/>
      <c r="F163" s="164"/>
      <c r="G163" s="163"/>
      <c r="H163" s="164"/>
      <c r="I163" s="1586"/>
      <c r="J163" s="1587"/>
      <c r="K163" s="1590"/>
      <c r="L163" s="1591"/>
      <c r="M163" s="1591"/>
      <c r="N163" s="1592"/>
      <c r="O163" s="1561"/>
      <c r="P163" s="1562"/>
      <c r="Q163" s="1562"/>
      <c r="R163" s="1562"/>
      <c r="S163" s="1563"/>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1578"/>
      <c r="BC163" s="1579"/>
      <c r="BD163" s="1580"/>
      <c r="BE163" s="1581"/>
      <c r="BF163" s="1569"/>
      <c r="BG163" s="1570"/>
      <c r="BH163" s="1570"/>
      <c r="BI163" s="1570"/>
      <c r="BJ163" s="1571"/>
    </row>
    <row r="164" spans="2:62" ht="20.25" customHeight="1" x14ac:dyDescent="0.4">
      <c r="B164" s="1547"/>
      <c r="C164" s="1604"/>
      <c r="D164" s="1605"/>
      <c r="E164" s="207"/>
      <c r="F164" s="208">
        <f>C163</f>
        <v>0</v>
      </c>
      <c r="G164" s="207"/>
      <c r="H164" s="208">
        <f>I163</f>
        <v>0</v>
      </c>
      <c r="I164" s="1606"/>
      <c r="J164" s="1607"/>
      <c r="K164" s="1608"/>
      <c r="L164" s="1609"/>
      <c r="M164" s="1609"/>
      <c r="N164" s="1605"/>
      <c r="O164" s="1561"/>
      <c r="P164" s="1562"/>
      <c r="Q164" s="1562"/>
      <c r="R164" s="1562"/>
      <c r="S164" s="1563"/>
      <c r="T164" s="196" t="s">
        <v>254</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601">
        <f>IF($BE$3="４週",SUM(W164:AX164),IF($BE$3="暦月",SUM(W164:BA164),""))</f>
        <v>0</v>
      </c>
      <c r="BC164" s="1602"/>
      <c r="BD164" s="1603">
        <f>IF($BE$3="４週",BB164/4,IF($BE$3="暦月",(BB164/($BE$8/7)),""))</f>
        <v>0</v>
      </c>
      <c r="BE164" s="1602"/>
      <c r="BF164" s="1598"/>
      <c r="BG164" s="1599"/>
      <c r="BH164" s="1599"/>
      <c r="BI164" s="1599"/>
      <c r="BJ164" s="1600"/>
    </row>
    <row r="165" spans="2:62" ht="20.25" customHeight="1" x14ac:dyDescent="0.4">
      <c r="B165" s="1546">
        <f>B163+1</f>
        <v>75</v>
      </c>
      <c r="C165" s="1596"/>
      <c r="D165" s="1592"/>
      <c r="E165" s="163"/>
      <c r="F165" s="164"/>
      <c r="G165" s="163"/>
      <c r="H165" s="164"/>
      <c r="I165" s="1586"/>
      <c r="J165" s="1587"/>
      <c r="K165" s="1590"/>
      <c r="L165" s="1591"/>
      <c r="M165" s="1591"/>
      <c r="N165" s="1592"/>
      <c r="O165" s="1561"/>
      <c r="P165" s="1562"/>
      <c r="Q165" s="1562"/>
      <c r="R165" s="1562"/>
      <c r="S165" s="1563"/>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1578"/>
      <c r="BC165" s="1579"/>
      <c r="BD165" s="1580"/>
      <c r="BE165" s="1581"/>
      <c r="BF165" s="1569"/>
      <c r="BG165" s="1570"/>
      <c r="BH165" s="1570"/>
      <c r="BI165" s="1570"/>
      <c r="BJ165" s="1571"/>
    </row>
    <row r="166" spans="2:62" ht="20.25" customHeight="1" x14ac:dyDescent="0.4">
      <c r="B166" s="1547"/>
      <c r="C166" s="1604"/>
      <c r="D166" s="1605"/>
      <c r="E166" s="207"/>
      <c r="F166" s="208">
        <f>C165</f>
        <v>0</v>
      </c>
      <c r="G166" s="207"/>
      <c r="H166" s="208">
        <f>I165</f>
        <v>0</v>
      </c>
      <c r="I166" s="1606"/>
      <c r="J166" s="1607"/>
      <c r="K166" s="1608"/>
      <c r="L166" s="1609"/>
      <c r="M166" s="1609"/>
      <c r="N166" s="1605"/>
      <c r="O166" s="1561"/>
      <c r="P166" s="1562"/>
      <c r="Q166" s="1562"/>
      <c r="R166" s="1562"/>
      <c r="S166" s="1563"/>
      <c r="T166" s="196" t="s">
        <v>254</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601">
        <f>IF($BE$3="４週",SUM(W166:AX166),IF($BE$3="暦月",SUM(W166:BA166),""))</f>
        <v>0</v>
      </c>
      <c r="BC166" s="1602"/>
      <c r="BD166" s="1603">
        <f>IF($BE$3="４週",BB166/4,IF($BE$3="暦月",(BB166/($BE$8/7)),""))</f>
        <v>0</v>
      </c>
      <c r="BE166" s="1602"/>
      <c r="BF166" s="1598"/>
      <c r="BG166" s="1599"/>
      <c r="BH166" s="1599"/>
      <c r="BI166" s="1599"/>
      <c r="BJ166" s="1600"/>
    </row>
    <row r="167" spans="2:62" ht="20.25" customHeight="1" x14ac:dyDescent="0.4">
      <c r="B167" s="1546">
        <f>B165+1</f>
        <v>76</v>
      </c>
      <c r="C167" s="1596"/>
      <c r="D167" s="1592"/>
      <c r="E167" s="163"/>
      <c r="F167" s="164"/>
      <c r="G167" s="163"/>
      <c r="H167" s="164"/>
      <c r="I167" s="1586"/>
      <c r="J167" s="1587"/>
      <c r="K167" s="1590"/>
      <c r="L167" s="1591"/>
      <c r="M167" s="1591"/>
      <c r="N167" s="1592"/>
      <c r="O167" s="1561"/>
      <c r="P167" s="1562"/>
      <c r="Q167" s="1562"/>
      <c r="R167" s="1562"/>
      <c r="S167" s="1563"/>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1578"/>
      <c r="BC167" s="1579"/>
      <c r="BD167" s="1580"/>
      <c r="BE167" s="1581"/>
      <c r="BF167" s="1569"/>
      <c r="BG167" s="1570"/>
      <c r="BH167" s="1570"/>
      <c r="BI167" s="1570"/>
      <c r="BJ167" s="1571"/>
    </row>
    <row r="168" spans="2:62" ht="20.25" customHeight="1" x14ac:dyDescent="0.4">
      <c r="B168" s="1547"/>
      <c r="C168" s="1604"/>
      <c r="D168" s="1605"/>
      <c r="E168" s="207"/>
      <c r="F168" s="208">
        <f>C167</f>
        <v>0</v>
      </c>
      <c r="G168" s="207"/>
      <c r="H168" s="208">
        <f>I167</f>
        <v>0</v>
      </c>
      <c r="I168" s="1606"/>
      <c r="J168" s="1607"/>
      <c r="K168" s="1608"/>
      <c r="L168" s="1609"/>
      <c r="M168" s="1609"/>
      <c r="N168" s="1605"/>
      <c r="O168" s="1561"/>
      <c r="P168" s="1562"/>
      <c r="Q168" s="1562"/>
      <c r="R168" s="1562"/>
      <c r="S168" s="1563"/>
      <c r="T168" s="196" t="s">
        <v>254</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601">
        <f>IF($BE$3="４週",SUM(W168:AX168),IF($BE$3="暦月",SUM(W168:BA168),""))</f>
        <v>0</v>
      </c>
      <c r="BC168" s="1602"/>
      <c r="BD168" s="1603">
        <f>IF($BE$3="４週",BB168/4,IF($BE$3="暦月",(BB168/($BE$8/7)),""))</f>
        <v>0</v>
      </c>
      <c r="BE168" s="1602"/>
      <c r="BF168" s="1598"/>
      <c r="BG168" s="1599"/>
      <c r="BH168" s="1599"/>
      <c r="BI168" s="1599"/>
      <c r="BJ168" s="1600"/>
    </row>
    <row r="169" spans="2:62" ht="20.25" customHeight="1" x14ac:dyDescent="0.4">
      <c r="B169" s="1546">
        <f>B167+1</f>
        <v>77</v>
      </c>
      <c r="C169" s="1596"/>
      <c r="D169" s="1592"/>
      <c r="E169" s="163"/>
      <c r="F169" s="164"/>
      <c r="G169" s="163"/>
      <c r="H169" s="164"/>
      <c r="I169" s="1586"/>
      <c r="J169" s="1587"/>
      <c r="K169" s="1590"/>
      <c r="L169" s="1591"/>
      <c r="M169" s="1591"/>
      <c r="N169" s="1592"/>
      <c r="O169" s="1561"/>
      <c r="P169" s="1562"/>
      <c r="Q169" s="1562"/>
      <c r="R169" s="1562"/>
      <c r="S169" s="1563"/>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1578"/>
      <c r="BC169" s="1579"/>
      <c r="BD169" s="1580"/>
      <c r="BE169" s="1581"/>
      <c r="BF169" s="1569"/>
      <c r="BG169" s="1570"/>
      <c r="BH169" s="1570"/>
      <c r="BI169" s="1570"/>
      <c r="BJ169" s="1571"/>
    </row>
    <row r="170" spans="2:62" ht="20.25" customHeight="1" x14ac:dyDescent="0.4">
      <c r="B170" s="1547"/>
      <c r="C170" s="1604"/>
      <c r="D170" s="1605"/>
      <c r="E170" s="207"/>
      <c r="F170" s="208">
        <f>C169</f>
        <v>0</v>
      </c>
      <c r="G170" s="207"/>
      <c r="H170" s="208">
        <f>I169</f>
        <v>0</v>
      </c>
      <c r="I170" s="1606"/>
      <c r="J170" s="1607"/>
      <c r="K170" s="1608"/>
      <c r="L170" s="1609"/>
      <c r="M170" s="1609"/>
      <c r="N170" s="1605"/>
      <c r="O170" s="1561"/>
      <c r="P170" s="1562"/>
      <c r="Q170" s="1562"/>
      <c r="R170" s="1562"/>
      <c r="S170" s="1563"/>
      <c r="T170" s="196" t="s">
        <v>254</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601">
        <f>IF($BE$3="４週",SUM(W170:AX170),IF($BE$3="暦月",SUM(W170:BA170),""))</f>
        <v>0</v>
      </c>
      <c r="BC170" s="1602"/>
      <c r="BD170" s="1603">
        <f>IF($BE$3="４週",BB170/4,IF($BE$3="暦月",(BB170/($BE$8/7)),""))</f>
        <v>0</v>
      </c>
      <c r="BE170" s="1602"/>
      <c r="BF170" s="1598"/>
      <c r="BG170" s="1599"/>
      <c r="BH170" s="1599"/>
      <c r="BI170" s="1599"/>
      <c r="BJ170" s="1600"/>
    </row>
    <row r="171" spans="2:62" ht="20.25" customHeight="1" x14ac:dyDescent="0.4">
      <c r="B171" s="1546">
        <f>B169+1</f>
        <v>78</v>
      </c>
      <c r="C171" s="1596"/>
      <c r="D171" s="1592"/>
      <c r="E171" s="163"/>
      <c r="F171" s="164"/>
      <c r="G171" s="163"/>
      <c r="H171" s="164"/>
      <c r="I171" s="1586"/>
      <c r="J171" s="1587"/>
      <c r="K171" s="1590"/>
      <c r="L171" s="1591"/>
      <c r="M171" s="1591"/>
      <c r="N171" s="1592"/>
      <c r="O171" s="1561"/>
      <c r="P171" s="1562"/>
      <c r="Q171" s="1562"/>
      <c r="R171" s="1562"/>
      <c r="S171" s="1563"/>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1578"/>
      <c r="BC171" s="1579"/>
      <c r="BD171" s="1580"/>
      <c r="BE171" s="1581"/>
      <c r="BF171" s="1569"/>
      <c r="BG171" s="1570"/>
      <c r="BH171" s="1570"/>
      <c r="BI171" s="1570"/>
      <c r="BJ171" s="1571"/>
    </row>
    <row r="172" spans="2:62" ht="20.25" customHeight="1" x14ac:dyDescent="0.4">
      <c r="B172" s="1547"/>
      <c r="C172" s="1604"/>
      <c r="D172" s="1605"/>
      <c r="E172" s="207"/>
      <c r="F172" s="208">
        <f>C171</f>
        <v>0</v>
      </c>
      <c r="G172" s="207"/>
      <c r="H172" s="208">
        <f>I171</f>
        <v>0</v>
      </c>
      <c r="I172" s="1606"/>
      <c r="J172" s="1607"/>
      <c r="K172" s="1608"/>
      <c r="L172" s="1609"/>
      <c r="M172" s="1609"/>
      <c r="N172" s="1605"/>
      <c r="O172" s="1561"/>
      <c r="P172" s="1562"/>
      <c r="Q172" s="1562"/>
      <c r="R172" s="1562"/>
      <c r="S172" s="1563"/>
      <c r="T172" s="196" t="s">
        <v>254</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601">
        <f>IF($BE$3="４週",SUM(W172:AX172),IF($BE$3="暦月",SUM(W172:BA172),""))</f>
        <v>0</v>
      </c>
      <c r="BC172" s="1602"/>
      <c r="BD172" s="1603">
        <f>IF($BE$3="４週",BB172/4,IF($BE$3="暦月",(BB172/($BE$8/7)),""))</f>
        <v>0</v>
      </c>
      <c r="BE172" s="1602"/>
      <c r="BF172" s="1598"/>
      <c r="BG172" s="1599"/>
      <c r="BH172" s="1599"/>
      <c r="BI172" s="1599"/>
      <c r="BJ172" s="1600"/>
    </row>
    <row r="173" spans="2:62" ht="20.25" customHeight="1" x14ac:dyDescent="0.4">
      <c r="B173" s="1546">
        <f>B171+1</f>
        <v>79</v>
      </c>
      <c r="C173" s="1596"/>
      <c r="D173" s="1592"/>
      <c r="E173" s="163"/>
      <c r="F173" s="164"/>
      <c r="G173" s="163"/>
      <c r="H173" s="164"/>
      <c r="I173" s="1586"/>
      <c r="J173" s="1587"/>
      <c r="K173" s="1590"/>
      <c r="L173" s="1591"/>
      <c r="M173" s="1591"/>
      <c r="N173" s="1592"/>
      <c r="O173" s="1561"/>
      <c r="P173" s="1562"/>
      <c r="Q173" s="1562"/>
      <c r="R173" s="1562"/>
      <c r="S173" s="1563"/>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1578"/>
      <c r="BC173" s="1579"/>
      <c r="BD173" s="1580"/>
      <c r="BE173" s="1581"/>
      <c r="BF173" s="1569"/>
      <c r="BG173" s="1570"/>
      <c r="BH173" s="1570"/>
      <c r="BI173" s="1570"/>
      <c r="BJ173" s="1571"/>
    </row>
    <row r="174" spans="2:62" ht="20.25" customHeight="1" x14ac:dyDescent="0.4">
      <c r="B174" s="1547"/>
      <c r="C174" s="1604"/>
      <c r="D174" s="1605"/>
      <c r="E174" s="207"/>
      <c r="F174" s="208">
        <f>C173</f>
        <v>0</v>
      </c>
      <c r="G174" s="207"/>
      <c r="H174" s="208">
        <f>I173</f>
        <v>0</v>
      </c>
      <c r="I174" s="1606"/>
      <c r="J174" s="1607"/>
      <c r="K174" s="1608"/>
      <c r="L174" s="1609"/>
      <c r="M174" s="1609"/>
      <c r="N174" s="1605"/>
      <c r="O174" s="1561"/>
      <c r="P174" s="1562"/>
      <c r="Q174" s="1562"/>
      <c r="R174" s="1562"/>
      <c r="S174" s="1563"/>
      <c r="T174" s="196" t="s">
        <v>254</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601">
        <f>IF($BE$3="４週",SUM(W174:AX174),IF($BE$3="暦月",SUM(W174:BA174),""))</f>
        <v>0</v>
      </c>
      <c r="BC174" s="1602"/>
      <c r="BD174" s="1603">
        <f>IF($BE$3="４週",BB174/4,IF($BE$3="暦月",(BB174/($BE$8/7)),""))</f>
        <v>0</v>
      </c>
      <c r="BE174" s="1602"/>
      <c r="BF174" s="1598"/>
      <c r="BG174" s="1599"/>
      <c r="BH174" s="1599"/>
      <c r="BI174" s="1599"/>
      <c r="BJ174" s="1600"/>
    </row>
    <row r="175" spans="2:62" ht="20.25" customHeight="1" x14ac:dyDescent="0.4">
      <c r="B175" s="1546">
        <f>B173+1</f>
        <v>80</v>
      </c>
      <c r="C175" s="1596"/>
      <c r="D175" s="1592"/>
      <c r="E175" s="163"/>
      <c r="F175" s="164"/>
      <c r="G175" s="163"/>
      <c r="H175" s="164"/>
      <c r="I175" s="1586"/>
      <c r="J175" s="1587"/>
      <c r="K175" s="1590"/>
      <c r="L175" s="1591"/>
      <c r="M175" s="1591"/>
      <c r="N175" s="1592"/>
      <c r="O175" s="1561"/>
      <c r="P175" s="1562"/>
      <c r="Q175" s="1562"/>
      <c r="R175" s="1562"/>
      <c r="S175" s="1563"/>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1578"/>
      <c r="BC175" s="1579"/>
      <c r="BD175" s="1580"/>
      <c r="BE175" s="1581"/>
      <c r="BF175" s="1569"/>
      <c r="BG175" s="1570"/>
      <c r="BH175" s="1570"/>
      <c r="BI175" s="1570"/>
      <c r="BJ175" s="1571"/>
    </row>
    <row r="176" spans="2:62" ht="20.25" customHeight="1" x14ac:dyDescent="0.4">
      <c r="B176" s="1547"/>
      <c r="C176" s="1604"/>
      <c r="D176" s="1605"/>
      <c r="E176" s="207"/>
      <c r="F176" s="208">
        <f>C175</f>
        <v>0</v>
      </c>
      <c r="G176" s="207"/>
      <c r="H176" s="208">
        <f>I175</f>
        <v>0</v>
      </c>
      <c r="I176" s="1606"/>
      <c r="J176" s="1607"/>
      <c r="K176" s="1608"/>
      <c r="L176" s="1609"/>
      <c r="M176" s="1609"/>
      <c r="N176" s="1605"/>
      <c r="O176" s="1561"/>
      <c r="P176" s="1562"/>
      <c r="Q176" s="1562"/>
      <c r="R176" s="1562"/>
      <c r="S176" s="1563"/>
      <c r="T176" s="196" t="s">
        <v>254</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601">
        <f>IF($BE$3="４週",SUM(W176:AX176),IF($BE$3="暦月",SUM(W176:BA176),""))</f>
        <v>0</v>
      </c>
      <c r="BC176" s="1602"/>
      <c r="BD176" s="1603">
        <f>IF($BE$3="４週",BB176/4,IF($BE$3="暦月",(BB176/($BE$8/7)),""))</f>
        <v>0</v>
      </c>
      <c r="BE176" s="1602"/>
      <c r="BF176" s="1598"/>
      <c r="BG176" s="1599"/>
      <c r="BH176" s="1599"/>
      <c r="BI176" s="1599"/>
      <c r="BJ176" s="1600"/>
    </row>
    <row r="177" spans="2:62" ht="20.25" customHeight="1" x14ac:dyDescent="0.4">
      <c r="B177" s="1546">
        <f>B175+1</f>
        <v>81</v>
      </c>
      <c r="C177" s="1596"/>
      <c r="D177" s="1592"/>
      <c r="E177" s="163"/>
      <c r="F177" s="164"/>
      <c r="G177" s="163"/>
      <c r="H177" s="164"/>
      <c r="I177" s="1586"/>
      <c r="J177" s="1587"/>
      <c r="K177" s="1590"/>
      <c r="L177" s="1591"/>
      <c r="M177" s="1591"/>
      <c r="N177" s="1592"/>
      <c r="O177" s="1561"/>
      <c r="P177" s="1562"/>
      <c r="Q177" s="1562"/>
      <c r="R177" s="1562"/>
      <c r="S177" s="1563"/>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1578"/>
      <c r="BC177" s="1579"/>
      <c r="BD177" s="1580"/>
      <c r="BE177" s="1581"/>
      <c r="BF177" s="1569"/>
      <c r="BG177" s="1570"/>
      <c r="BH177" s="1570"/>
      <c r="BI177" s="1570"/>
      <c r="BJ177" s="1571"/>
    </row>
    <row r="178" spans="2:62" ht="20.25" customHeight="1" x14ac:dyDescent="0.4">
      <c r="B178" s="1547"/>
      <c r="C178" s="1604"/>
      <c r="D178" s="1605"/>
      <c r="E178" s="207"/>
      <c r="F178" s="208">
        <f>C177</f>
        <v>0</v>
      </c>
      <c r="G178" s="207"/>
      <c r="H178" s="208">
        <f>I177</f>
        <v>0</v>
      </c>
      <c r="I178" s="1606"/>
      <c r="J178" s="1607"/>
      <c r="K178" s="1608"/>
      <c r="L178" s="1609"/>
      <c r="M178" s="1609"/>
      <c r="N178" s="1605"/>
      <c r="O178" s="1561"/>
      <c r="P178" s="1562"/>
      <c r="Q178" s="1562"/>
      <c r="R178" s="1562"/>
      <c r="S178" s="1563"/>
      <c r="T178" s="196" t="s">
        <v>254</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601">
        <f>IF($BE$3="４週",SUM(W178:AX178),IF($BE$3="暦月",SUM(W178:BA178),""))</f>
        <v>0</v>
      </c>
      <c r="BC178" s="1602"/>
      <c r="BD178" s="1603">
        <f>IF($BE$3="４週",BB178/4,IF($BE$3="暦月",(BB178/($BE$8/7)),""))</f>
        <v>0</v>
      </c>
      <c r="BE178" s="1602"/>
      <c r="BF178" s="1598"/>
      <c r="BG178" s="1599"/>
      <c r="BH178" s="1599"/>
      <c r="BI178" s="1599"/>
      <c r="BJ178" s="1600"/>
    </row>
    <row r="179" spans="2:62" ht="20.25" customHeight="1" x14ac:dyDescent="0.4">
      <c r="B179" s="1546">
        <f>B177+1</f>
        <v>82</v>
      </c>
      <c r="C179" s="1596"/>
      <c r="D179" s="1592"/>
      <c r="E179" s="163"/>
      <c r="F179" s="164"/>
      <c r="G179" s="163"/>
      <c r="H179" s="164"/>
      <c r="I179" s="1586"/>
      <c r="J179" s="1587"/>
      <c r="K179" s="1590"/>
      <c r="L179" s="1591"/>
      <c r="M179" s="1591"/>
      <c r="N179" s="1592"/>
      <c r="O179" s="1561"/>
      <c r="P179" s="1562"/>
      <c r="Q179" s="1562"/>
      <c r="R179" s="1562"/>
      <c r="S179" s="1563"/>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1578"/>
      <c r="BC179" s="1579"/>
      <c r="BD179" s="1580"/>
      <c r="BE179" s="1581"/>
      <c r="BF179" s="1569"/>
      <c r="BG179" s="1570"/>
      <c r="BH179" s="1570"/>
      <c r="BI179" s="1570"/>
      <c r="BJ179" s="1571"/>
    </row>
    <row r="180" spans="2:62" ht="20.25" customHeight="1" x14ac:dyDescent="0.4">
      <c r="B180" s="1547"/>
      <c r="C180" s="1604"/>
      <c r="D180" s="1605"/>
      <c r="E180" s="207"/>
      <c r="F180" s="208">
        <f>C179</f>
        <v>0</v>
      </c>
      <c r="G180" s="207"/>
      <c r="H180" s="208">
        <f>I179</f>
        <v>0</v>
      </c>
      <c r="I180" s="1606"/>
      <c r="J180" s="1607"/>
      <c r="K180" s="1608"/>
      <c r="L180" s="1609"/>
      <c r="M180" s="1609"/>
      <c r="N180" s="1605"/>
      <c r="O180" s="1561"/>
      <c r="P180" s="1562"/>
      <c r="Q180" s="1562"/>
      <c r="R180" s="1562"/>
      <c r="S180" s="1563"/>
      <c r="T180" s="196" t="s">
        <v>254</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601">
        <f>IF($BE$3="４週",SUM(W180:AX180),IF($BE$3="暦月",SUM(W180:BA180),""))</f>
        <v>0</v>
      </c>
      <c r="BC180" s="1602"/>
      <c r="BD180" s="1603">
        <f>IF($BE$3="４週",BB180/4,IF($BE$3="暦月",(BB180/($BE$8/7)),""))</f>
        <v>0</v>
      </c>
      <c r="BE180" s="1602"/>
      <c r="BF180" s="1598"/>
      <c r="BG180" s="1599"/>
      <c r="BH180" s="1599"/>
      <c r="BI180" s="1599"/>
      <c r="BJ180" s="1600"/>
    </row>
    <row r="181" spans="2:62" ht="20.25" customHeight="1" x14ac:dyDescent="0.4">
      <c r="B181" s="1546">
        <f>B179+1</f>
        <v>83</v>
      </c>
      <c r="C181" s="1596"/>
      <c r="D181" s="1592"/>
      <c r="E181" s="163"/>
      <c r="F181" s="164"/>
      <c r="G181" s="163"/>
      <c r="H181" s="164"/>
      <c r="I181" s="1586"/>
      <c r="J181" s="1587"/>
      <c r="K181" s="1590"/>
      <c r="L181" s="1591"/>
      <c r="M181" s="1591"/>
      <c r="N181" s="1592"/>
      <c r="O181" s="1561"/>
      <c r="P181" s="1562"/>
      <c r="Q181" s="1562"/>
      <c r="R181" s="1562"/>
      <c r="S181" s="1563"/>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1578"/>
      <c r="BC181" s="1579"/>
      <c r="BD181" s="1580"/>
      <c r="BE181" s="1581"/>
      <c r="BF181" s="1569"/>
      <c r="BG181" s="1570"/>
      <c r="BH181" s="1570"/>
      <c r="BI181" s="1570"/>
      <c r="BJ181" s="1571"/>
    </row>
    <row r="182" spans="2:62" ht="20.25" customHeight="1" x14ac:dyDescent="0.4">
      <c r="B182" s="1547"/>
      <c r="C182" s="1604"/>
      <c r="D182" s="1605"/>
      <c r="E182" s="207"/>
      <c r="F182" s="208">
        <f>C181</f>
        <v>0</v>
      </c>
      <c r="G182" s="207"/>
      <c r="H182" s="208">
        <f>I181</f>
        <v>0</v>
      </c>
      <c r="I182" s="1606"/>
      <c r="J182" s="1607"/>
      <c r="K182" s="1608"/>
      <c r="L182" s="1609"/>
      <c r="M182" s="1609"/>
      <c r="N182" s="1605"/>
      <c r="O182" s="1561"/>
      <c r="P182" s="1562"/>
      <c r="Q182" s="1562"/>
      <c r="R182" s="1562"/>
      <c r="S182" s="1563"/>
      <c r="T182" s="196" t="s">
        <v>254</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601">
        <f>IF($BE$3="４週",SUM(W182:AX182),IF($BE$3="暦月",SUM(W182:BA182),""))</f>
        <v>0</v>
      </c>
      <c r="BC182" s="1602"/>
      <c r="BD182" s="1603">
        <f>IF($BE$3="４週",BB182/4,IF($BE$3="暦月",(BB182/($BE$8/7)),""))</f>
        <v>0</v>
      </c>
      <c r="BE182" s="1602"/>
      <c r="BF182" s="1598"/>
      <c r="BG182" s="1599"/>
      <c r="BH182" s="1599"/>
      <c r="BI182" s="1599"/>
      <c r="BJ182" s="1600"/>
    </row>
    <row r="183" spans="2:62" ht="20.25" customHeight="1" x14ac:dyDescent="0.4">
      <c r="B183" s="1546">
        <f>B181+1</f>
        <v>84</v>
      </c>
      <c r="C183" s="1596"/>
      <c r="D183" s="1592"/>
      <c r="E183" s="163"/>
      <c r="F183" s="164"/>
      <c r="G183" s="163"/>
      <c r="H183" s="164"/>
      <c r="I183" s="1586"/>
      <c r="J183" s="1587"/>
      <c r="K183" s="1590"/>
      <c r="L183" s="1591"/>
      <c r="M183" s="1591"/>
      <c r="N183" s="1592"/>
      <c r="O183" s="1561"/>
      <c r="P183" s="1562"/>
      <c r="Q183" s="1562"/>
      <c r="R183" s="1562"/>
      <c r="S183" s="1563"/>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1578"/>
      <c r="BC183" s="1579"/>
      <c r="BD183" s="1580"/>
      <c r="BE183" s="1581"/>
      <c r="BF183" s="1569"/>
      <c r="BG183" s="1570"/>
      <c r="BH183" s="1570"/>
      <c r="BI183" s="1570"/>
      <c r="BJ183" s="1571"/>
    </row>
    <row r="184" spans="2:62" ht="20.25" customHeight="1" x14ac:dyDescent="0.4">
      <c r="B184" s="1547"/>
      <c r="C184" s="1604"/>
      <c r="D184" s="1605"/>
      <c r="E184" s="207"/>
      <c r="F184" s="208">
        <f>C183</f>
        <v>0</v>
      </c>
      <c r="G184" s="207"/>
      <c r="H184" s="208">
        <f>I183</f>
        <v>0</v>
      </c>
      <c r="I184" s="1606"/>
      <c r="J184" s="1607"/>
      <c r="K184" s="1608"/>
      <c r="L184" s="1609"/>
      <c r="M184" s="1609"/>
      <c r="N184" s="1605"/>
      <c r="O184" s="1561"/>
      <c r="P184" s="1562"/>
      <c r="Q184" s="1562"/>
      <c r="R184" s="1562"/>
      <c r="S184" s="1563"/>
      <c r="T184" s="196" t="s">
        <v>254</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601">
        <f>IF($BE$3="４週",SUM(W184:AX184),IF($BE$3="暦月",SUM(W184:BA184),""))</f>
        <v>0</v>
      </c>
      <c r="BC184" s="1602"/>
      <c r="BD184" s="1603">
        <f>IF($BE$3="４週",BB184/4,IF($BE$3="暦月",(BB184/($BE$8/7)),""))</f>
        <v>0</v>
      </c>
      <c r="BE184" s="1602"/>
      <c r="BF184" s="1598"/>
      <c r="BG184" s="1599"/>
      <c r="BH184" s="1599"/>
      <c r="BI184" s="1599"/>
      <c r="BJ184" s="1600"/>
    </row>
    <row r="185" spans="2:62" ht="20.25" customHeight="1" x14ac:dyDescent="0.4">
      <c r="B185" s="1546">
        <f>B183+1</f>
        <v>85</v>
      </c>
      <c r="C185" s="1596"/>
      <c r="D185" s="1592"/>
      <c r="E185" s="163"/>
      <c r="F185" s="164"/>
      <c r="G185" s="163"/>
      <c r="H185" s="164"/>
      <c r="I185" s="1586"/>
      <c r="J185" s="1587"/>
      <c r="K185" s="1590"/>
      <c r="L185" s="1591"/>
      <c r="M185" s="1591"/>
      <c r="N185" s="1592"/>
      <c r="O185" s="1561"/>
      <c r="P185" s="1562"/>
      <c r="Q185" s="1562"/>
      <c r="R185" s="1562"/>
      <c r="S185" s="1563"/>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1578"/>
      <c r="BC185" s="1579"/>
      <c r="BD185" s="1580"/>
      <c r="BE185" s="1581"/>
      <c r="BF185" s="1569"/>
      <c r="BG185" s="1570"/>
      <c r="BH185" s="1570"/>
      <c r="BI185" s="1570"/>
      <c r="BJ185" s="1571"/>
    </row>
    <row r="186" spans="2:62" ht="20.25" customHeight="1" x14ac:dyDescent="0.4">
      <c r="B186" s="1547"/>
      <c r="C186" s="1604"/>
      <c r="D186" s="1605"/>
      <c r="E186" s="207"/>
      <c r="F186" s="208">
        <f>C185</f>
        <v>0</v>
      </c>
      <c r="G186" s="207"/>
      <c r="H186" s="208">
        <f>I185</f>
        <v>0</v>
      </c>
      <c r="I186" s="1606"/>
      <c r="J186" s="1607"/>
      <c r="K186" s="1608"/>
      <c r="L186" s="1609"/>
      <c r="M186" s="1609"/>
      <c r="N186" s="1605"/>
      <c r="O186" s="1561"/>
      <c r="P186" s="1562"/>
      <c r="Q186" s="1562"/>
      <c r="R186" s="1562"/>
      <c r="S186" s="1563"/>
      <c r="T186" s="196" t="s">
        <v>254</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601">
        <f>IF($BE$3="４週",SUM(W186:AX186),IF($BE$3="暦月",SUM(W186:BA186),""))</f>
        <v>0</v>
      </c>
      <c r="BC186" s="1602"/>
      <c r="BD186" s="1603">
        <f>IF($BE$3="４週",BB186/4,IF($BE$3="暦月",(BB186/($BE$8/7)),""))</f>
        <v>0</v>
      </c>
      <c r="BE186" s="1602"/>
      <c r="BF186" s="1598"/>
      <c r="BG186" s="1599"/>
      <c r="BH186" s="1599"/>
      <c r="BI186" s="1599"/>
      <c r="BJ186" s="1600"/>
    </row>
    <row r="187" spans="2:62" ht="20.25" customHeight="1" x14ac:dyDescent="0.4">
      <c r="B187" s="1546">
        <f>B185+1</f>
        <v>86</v>
      </c>
      <c r="C187" s="1596"/>
      <c r="D187" s="1592"/>
      <c r="E187" s="163"/>
      <c r="F187" s="164"/>
      <c r="G187" s="163"/>
      <c r="H187" s="164"/>
      <c r="I187" s="1586"/>
      <c r="J187" s="1587"/>
      <c r="K187" s="1590"/>
      <c r="L187" s="1591"/>
      <c r="M187" s="1591"/>
      <c r="N187" s="1592"/>
      <c r="O187" s="1561"/>
      <c r="P187" s="1562"/>
      <c r="Q187" s="1562"/>
      <c r="R187" s="1562"/>
      <c r="S187" s="1563"/>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1578"/>
      <c r="BC187" s="1579"/>
      <c r="BD187" s="1580"/>
      <c r="BE187" s="1581"/>
      <c r="BF187" s="1569"/>
      <c r="BG187" s="1570"/>
      <c r="BH187" s="1570"/>
      <c r="BI187" s="1570"/>
      <c r="BJ187" s="1571"/>
    </row>
    <row r="188" spans="2:62" ht="20.25" customHeight="1" x14ac:dyDescent="0.4">
      <c r="B188" s="1547"/>
      <c r="C188" s="1604"/>
      <c r="D188" s="1605"/>
      <c r="E188" s="207"/>
      <c r="F188" s="208">
        <f>C187</f>
        <v>0</v>
      </c>
      <c r="G188" s="207"/>
      <c r="H188" s="208">
        <f>I187</f>
        <v>0</v>
      </c>
      <c r="I188" s="1606"/>
      <c r="J188" s="1607"/>
      <c r="K188" s="1608"/>
      <c r="L188" s="1609"/>
      <c r="M188" s="1609"/>
      <c r="N188" s="1605"/>
      <c r="O188" s="1561"/>
      <c r="P188" s="1562"/>
      <c r="Q188" s="1562"/>
      <c r="R188" s="1562"/>
      <c r="S188" s="1563"/>
      <c r="T188" s="196" t="s">
        <v>254</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601">
        <f>IF($BE$3="４週",SUM(W188:AX188),IF($BE$3="暦月",SUM(W188:BA188),""))</f>
        <v>0</v>
      </c>
      <c r="BC188" s="1602"/>
      <c r="BD188" s="1603">
        <f>IF($BE$3="４週",BB188/4,IF($BE$3="暦月",(BB188/($BE$8/7)),""))</f>
        <v>0</v>
      </c>
      <c r="BE188" s="1602"/>
      <c r="BF188" s="1598"/>
      <c r="BG188" s="1599"/>
      <c r="BH188" s="1599"/>
      <c r="BI188" s="1599"/>
      <c r="BJ188" s="1600"/>
    </row>
    <row r="189" spans="2:62" ht="20.25" customHeight="1" x14ac:dyDescent="0.4">
      <c r="B189" s="1546">
        <f>B187+1</f>
        <v>87</v>
      </c>
      <c r="C189" s="1596"/>
      <c r="D189" s="1592"/>
      <c r="E189" s="163"/>
      <c r="F189" s="164"/>
      <c r="G189" s="163"/>
      <c r="H189" s="164"/>
      <c r="I189" s="1586"/>
      <c r="J189" s="1587"/>
      <c r="K189" s="1590"/>
      <c r="L189" s="1591"/>
      <c r="M189" s="1591"/>
      <c r="N189" s="1592"/>
      <c r="O189" s="1561"/>
      <c r="P189" s="1562"/>
      <c r="Q189" s="1562"/>
      <c r="R189" s="1562"/>
      <c r="S189" s="1563"/>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1578"/>
      <c r="BC189" s="1579"/>
      <c r="BD189" s="1580"/>
      <c r="BE189" s="1581"/>
      <c r="BF189" s="1569"/>
      <c r="BG189" s="1570"/>
      <c r="BH189" s="1570"/>
      <c r="BI189" s="1570"/>
      <c r="BJ189" s="1571"/>
    </row>
    <row r="190" spans="2:62" ht="20.25" customHeight="1" x14ac:dyDescent="0.4">
      <c r="B190" s="1547"/>
      <c r="C190" s="1604"/>
      <c r="D190" s="1605"/>
      <c r="E190" s="207"/>
      <c r="F190" s="208">
        <f>C189</f>
        <v>0</v>
      </c>
      <c r="G190" s="207"/>
      <c r="H190" s="208">
        <f>I189</f>
        <v>0</v>
      </c>
      <c r="I190" s="1606"/>
      <c r="J190" s="1607"/>
      <c r="K190" s="1608"/>
      <c r="L190" s="1609"/>
      <c r="M190" s="1609"/>
      <c r="N190" s="1605"/>
      <c r="O190" s="1561"/>
      <c r="P190" s="1562"/>
      <c r="Q190" s="1562"/>
      <c r="R190" s="1562"/>
      <c r="S190" s="1563"/>
      <c r="T190" s="196" t="s">
        <v>254</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601">
        <f>IF($BE$3="４週",SUM(W190:AX190),IF($BE$3="暦月",SUM(W190:BA190),""))</f>
        <v>0</v>
      </c>
      <c r="BC190" s="1602"/>
      <c r="BD190" s="1603">
        <f>IF($BE$3="４週",BB190/4,IF($BE$3="暦月",(BB190/($BE$8/7)),""))</f>
        <v>0</v>
      </c>
      <c r="BE190" s="1602"/>
      <c r="BF190" s="1598"/>
      <c r="BG190" s="1599"/>
      <c r="BH190" s="1599"/>
      <c r="BI190" s="1599"/>
      <c r="BJ190" s="1600"/>
    </row>
    <row r="191" spans="2:62" ht="20.25" customHeight="1" x14ac:dyDescent="0.4">
      <c r="B191" s="1546">
        <f>B189+1</f>
        <v>88</v>
      </c>
      <c r="C191" s="1596"/>
      <c r="D191" s="1592"/>
      <c r="E191" s="163"/>
      <c r="F191" s="164"/>
      <c r="G191" s="163"/>
      <c r="H191" s="164"/>
      <c r="I191" s="1586"/>
      <c r="J191" s="1587"/>
      <c r="K191" s="1590"/>
      <c r="L191" s="1591"/>
      <c r="M191" s="1591"/>
      <c r="N191" s="1592"/>
      <c r="O191" s="1561"/>
      <c r="P191" s="1562"/>
      <c r="Q191" s="1562"/>
      <c r="R191" s="1562"/>
      <c r="S191" s="1563"/>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1578"/>
      <c r="BC191" s="1579"/>
      <c r="BD191" s="1580"/>
      <c r="BE191" s="1581"/>
      <c r="BF191" s="1569"/>
      <c r="BG191" s="1570"/>
      <c r="BH191" s="1570"/>
      <c r="BI191" s="1570"/>
      <c r="BJ191" s="1571"/>
    </row>
    <row r="192" spans="2:62" ht="20.25" customHeight="1" x14ac:dyDescent="0.4">
      <c r="B192" s="1547"/>
      <c r="C192" s="1604"/>
      <c r="D192" s="1605"/>
      <c r="E192" s="207"/>
      <c r="F192" s="208">
        <f>C191</f>
        <v>0</v>
      </c>
      <c r="G192" s="207"/>
      <c r="H192" s="208">
        <f>I191</f>
        <v>0</v>
      </c>
      <c r="I192" s="1606"/>
      <c r="J192" s="1607"/>
      <c r="K192" s="1608"/>
      <c r="L192" s="1609"/>
      <c r="M192" s="1609"/>
      <c r="N192" s="1605"/>
      <c r="O192" s="1561"/>
      <c r="P192" s="1562"/>
      <c r="Q192" s="1562"/>
      <c r="R192" s="1562"/>
      <c r="S192" s="1563"/>
      <c r="T192" s="196" t="s">
        <v>254</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601">
        <f>IF($BE$3="４週",SUM(W192:AX192),IF($BE$3="暦月",SUM(W192:BA192),""))</f>
        <v>0</v>
      </c>
      <c r="BC192" s="1602"/>
      <c r="BD192" s="1603">
        <f>IF($BE$3="４週",BB192/4,IF($BE$3="暦月",(BB192/($BE$8/7)),""))</f>
        <v>0</v>
      </c>
      <c r="BE192" s="1602"/>
      <c r="BF192" s="1598"/>
      <c r="BG192" s="1599"/>
      <c r="BH192" s="1599"/>
      <c r="BI192" s="1599"/>
      <c r="BJ192" s="1600"/>
    </row>
    <row r="193" spans="2:62" ht="20.25" customHeight="1" x14ac:dyDescent="0.4">
      <c r="B193" s="1546">
        <f>B191+1</f>
        <v>89</v>
      </c>
      <c r="C193" s="1596"/>
      <c r="D193" s="1592"/>
      <c r="E193" s="163"/>
      <c r="F193" s="164"/>
      <c r="G193" s="163"/>
      <c r="H193" s="164"/>
      <c r="I193" s="1586"/>
      <c r="J193" s="1587"/>
      <c r="K193" s="1590"/>
      <c r="L193" s="1591"/>
      <c r="M193" s="1591"/>
      <c r="N193" s="1592"/>
      <c r="O193" s="1561"/>
      <c r="P193" s="1562"/>
      <c r="Q193" s="1562"/>
      <c r="R193" s="1562"/>
      <c r="S193" s="1563"/>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1578"/>
      <c r="BC193" s="1579"/>
      <c r="BD193" s="1580"/>
      <c r="BE193" s="1581"/>
      <c r="BF193" s="1569"/>
      <c r="BG193" s="1570"/>
      <c r="BH193" s="1570"/>
      <c r="BI193" s="1570"/>
      <c r="BJ193" s="1571"/>
    </row>
    <row r="194" spans="2:62" ht="20.25" customHeight="1" x14ac:dyDescent="0.4">
      <c r="B194" s="1547"/>
      <c r="C194" s="1604"/>
      <c r="D194" s="1605"/>
      <c r="E194" s="207"/>
      <c r="F194" s="208">
        <f>C193</f>
        <v>0</v>
      </c>
      <c r="G194" s="207"/>
      <c r="H194" s="208">
        <f>I193</f>
        <v>0</v>
      </c>
      <c r="I194" s="1606"/>
      <c r="J194" s="1607"/>
      <c r="K194" s="1608"/>
      <c r="L194" s="1609"/>
      <c r="M194" s="1609"/>
      <c r="N194" s="1605"/>
      <c r="O194" s="1561"/>
      <c r="P194" s="1562"/>
      <c r="Q194" s="1562"/>
      <c r="R194" s="1562"/>
      <c r="S194" s="1563"/>
      <c r="T194" s="196" t="s">
        <v>254</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601">
        <f>IF($BE$3="４週",SUM(W194:AX194),IF($BE$3="暦月",SUM(W194:BA194),""))</f>
        <v>0</v>
      </c>
      <c r="BC194" s="1602"/>
      <c r="BD194" s="1603">
        <f>IF($BE$3="４週",BB194/4,IF($BE$3="暦月",(BB194/($BE$8/7)),""))</f>
        <v>0</v>
      </c>
      <c r="BE194" s="1602"/>
      <c r="BF194" s="1598"/>
      <c r="BG194" s="1599"/>
      <c r="BH194" s="1599"/>
      <c r="BI194" s="1599"/>
      <c r="BJ194" s="1600"/>
    </row>
    <row r="195" spans="2:62" ht="20.25" customHeight="1" x14ac:dyDescent="0.4">
      <c r="B195" s="1546">
        <f>B193+1</f>
        <v>90</v>
      </c>
      <c r="C195" s="1596"/>
      <c r="D195" s="1592"/>
      <c r="E195" s="163"/>
      <c r="F195" s="164"/>
      <c r="G195" s="163"/>
      <c r="H195" s="164"/>
      <c r="I195" s="1586"/>
      <c r="J195" s="1587"/>
      <c r="K195" s="1590"/>
      <c r="L195" s="1591"/>
      <c r="M195" s="1591"/>
      <c r="N195" s="1592"/>
      <c r="O195" s="1561"/>
      <c r="P195" s="1562"/>
      <c r="Q195" s="1562"/>
      <c r="R195" s="1562"/>
      <c r="S195" s="1563"/>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1578"/>
      <c r="BC195" s="1579"/>
      <c r="BD195" s="1580"/>
      <c r="BE195" s="1581"/>
      <c r="BF195" s="1569"/>
      <c r="BG195" s="1570"/>
      <c r="BH195" s="1570"/>
      <c r="BI195" s="1570"/>
      <c r="BJ195" s="1571"/>
    </row>
    <row r="196" spans="2:62" ht="20.25" customHeight="1" x14ac:dyDescent="0.4">
      <c r="B196" s="1547"/>
      <c r="C196" s="1604"/>
      <c r="D196" s="1605"/>
      <c r="E196" s="207"/>
      <c r="F196" s="208">
        <f>C195</f>
        <v>0</v>
      </c>
      <c r="G196" s="207"/>
      <c r="H196" s="208">
        <f>I195</f>
        <v>0</v>
      </c>
      <c r="I196" s="1606"/>
      <c r="J196" s="1607"/>
      <c r="K196" s="1608"/>
      <c r="L196" s="1609"/>
      <c r="M196" s="1609"/>
      <c r="N196" s="1605"/>
      <c r="O196" s="1561"/>
      <c r="P196" s="1562"/>
      <c r="Q196" s="1562"/>
      <c r="R196" s="1562"/>
      <c r="S196" s="1563"/>
      <c r="T196" s="196" t="s">
        <v>254</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601">
        <f>IF($BE$3="４週",SUM(W196:AX196),IF($BE$3="暦月",SUM(W196:BA196),""))</f>
        <v>0</v>
      </c>
      <c r="BC196" s="1602"/>
      <c r="BD196" s="1603">
        <f>IF($BE$3="４週",BB196/4,IF($BE$3="暦月",(BB196/($BE$8/7)),""))</f>
        <v>0</v>
      </c>
      <c r="BE196" s="1602"/>
      <c r="BF196" s="1598"/>
      <c r="BG196" s="1599"/>
      <c r="BH196" s="1599"/>
      <c r="BI196" s="1599"/>
      <c r="BJ196" s="1600"/>
    </row>
    <row r="197" spans="2:62" ht="20.25" customHeight="1" x14ac:dyDescent="0.4">
      <c r="B197" s="1546">
        <f>B195+1</f>
        <v>91</v>
      </c>
      <c r="C197" s="1596"/>
      <c r="D197" s="1592"/>
      <c r="E197" s="163"/>
      <c r="F197" s="164"/>
      <c r="G197" s="163"/>
      <c r="H197" s="164"/>
      <c r="I197" s="1586"/>
      <c r="J197" s="1587"/>
      <c r="K197" s="1590"/>
      <c r="L197" s="1591"/>
      <c r="M197" s="1591"/>
      <c r="N197" s="1592"/>
      <c r="O197" s="1561"/>
      <c r="P197" s="1562"/>
      <c r="Q197" s="1562"/>
      <c r="R197" s="1562"/>
      <c r="S197" s="1563"/>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1578"/>
      <c r="BC197" s="1579"/>
      <c r="BD197" s="1580"/>
      <c r="BE197" s="1581"/>
      <c r="BF197" s="1569"/>
      <c r="BG197" s="1570"/>
      <c r="BH197" s="1570"/>
      <c r="BI197" s="1570"/>
      <c r="BJ197" s="1571"/>
    </row>
    <row r="198" spans="2:62" ht="20.25" customHeight="1" x14ac:dyDescent="0.4">
      <c r="B198" s="1547"/>
      <c r="C198" s="1604"/>
      <c r="D198" s="1605"/>
      <c r="E198" s="207"/>
      <c r="F198" s="208">
        <f>C197</f>
        <v>0</v>
      </c>
      <c r="G198" s="207"/>
      <c r="H198" s="208">
        <f>I197</f>
        <v>0</v>
      </c>
      <c r="I198" s="1606"/>
      <c r="J198" s="1607"/>
      <c r="K198" s="1608"/>
      <c r="L198" s="1609"/>
      <c r="M198" s="1609"/>
      <c r="N198" s="1605"/>
      <c r="O198" s="1561"/>
      <c r="P198" s="1562"/>
      <c r="Q198" s="1562"/>
      <c r="R198" s="1562"/>
      <c r="S198" s="1563"/>
      <c r="T198" s="196" t="s">
        <v>254</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601">
        <f>IF($BE$3="４週",SUM(W198:AX198),IF($BE$3="暦月",SUM(W198:BA198),""))</f>
        <v>0</v>
      </c>
      <c r="BC198" s="1602"/>
      <c r="BD198" s="1603">
        <f>IF($BE$3="４週",BB198/4,IF($BE$3="暦月",(BB198/($BE$8/7)),""))</f>
        <v>0</v>
      </c>
      <c r="BE198" s="1602"/>
      <c r="BF198" s="1598"/>
      <c r="BG198" s="1599"/>
      <c r="BH198" s="1599"/>
      <c r="BI198" s="1599"/>
      <c r="BJ198" s="1600"/>
    </row>
    <row r="199" spans="2:62" ht="20.25" customHeight="1" x14ac:dyDescent="0.4">
      <c r="B199" s="1546">
        <f>B197+1</f>
        <v>92</v>
      </c>
      <c r="C199" s="1596"/>
      <c r="D199" s="1592"/>
      <c r="E199" s="163"/>
      <c r="F199" s="164"/>
      <c r="G199" s="163"/>
      <c r="H199" s="164"/>
      <c r="I199" s="1586"/>
      <c r="J199" s="1587"/>
      <c r="K199" s="1590"/>
      <c r="L199" s="1591"/>
      <c r="M199" s="1591"/>
      <c r="N199" s="1592"/>
      <c r="O199" s="1561"/>
      <c r="P199" s="1562"/>
      <c r="Q199" s="1562"/>
      <c r="R199" s="1562"/>
      <c r="S199" s="1563"/>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1578"/>
      <c r="BC199" s="1579"/>
      <c r="BD199" s="1580"/>
      <c r="BE199" s="1581"/>
      <c r="BF199" s="1569"/>
      <c r="BG199" s="1570"/>
      <c r="BH199" s="1570"/>
      <c r="BI199" s="1570"/>
      <c r="BJ199" s="1571"/>
    </row>
    <row r="200" spans="2:62" ht="20.25" customHeight="1" x14ac:dyDescent="0.4">
      <c r="B200" s="1547"/>
      <c r="C200" s="1604"/>
      <c r="D200" s="1605"/>
      <c r="E200" s="207"/>
      <c r="F200" s="208">
        <f>C199</f>
        <v>0</v>
      </c>
      <c r="G200" s="207"/>
      <c r="H200" s="208">
        <f>I199</f>
        <v>0</v>
      </c>
      <c r="I200" s="1606"/>
      <c r="J200" s="1607"/>
      <c r="K200" s="1608"/>
      <c r="L200" s="1609"/>
      <c r="M200" s="1609"/>
      <c r="N200" s="1605"/>
      <c r="O200" s="1561"/>
      <c r="P200" s="1562"/>
      <c r="Q200" s="1562"/>
      <c r="R200" s="1562"/>
      <c r="S200" s="1563"/>
      <c r="T200" s="196" t="s">
        <v>254</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601">
        <f>IF($BE$3="４週",SUM(W200:AX200),IF($BE$3="暦月",SUM(W200:BA200),""))</f>
        <v>0</v>
      </c>
      <c r="BC200" s="1602"/>
      <c r="BD200" s="1603">
        <f>IF($BE$3="４週",BB200/4,IF($BE$3="暦月",(BB200/($BE$8/7)),""))</f>
        <v>0</v>
      </c>
      <c r="BE200" s="1602"/>
      <c r="BF200" s="1598"/>
      <c r="BG200" s="1599"/>
      <c r="BH200" s="1599"/>
      <c r="BI200" s="1599"/>
      <c r="BJ200" s="1600"/>
    </row>
    <row r="201" spans="2:62" ht="20.25" customHeight="1" x14ac:dyDescent="0.4">
      <c r="B201" s="1546">
        <f>B199+1</f>
        <v>93</v>
      </c>
      <c r="C201" s="1596"/>
      <c r="D201" s="1592"/>
      <c r="E201" s="163"/>
      <c r="F201" s="164"/>
      <c r="G201" s="163"/>
      <c r="H201" s="164"/>
      <c r="I201" s="1586"/>
      <c r="J201" s="1587"/>
      <c r="K201" s="1590"/>
      <c r="L201" s="1591"/>
      <c r="M201" s="1591"/>
      <c r="N201" s="1592"/>
      <c r="O201" s="1561"/>
      <c r="P201" s="1562"/>
      <c r="Q201" s="1562"/>
      <c r="R201" s="1562"/>
      <c r="S201" s="1563"/>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1578"/>
      <c r="BC201" s="1579"/>
      <c r="BD201" s="1580"/>
      <c r="BE201" s="1581"/>
      <c r="BF201" s="1569"/>
      <c r="BG201" s="1570"/>
      <c r="BH201" s="1570"/>
      <c r="BI201" s="1570"/>
      <c r="BJ201" s="1571"/>
    </row>
    <row r="202" spans="2:62" ht="20.25" customHeight="1" x14ac:dyDescent="0.4">
      <c r="B202" s="1547"/>
      <c r="C202" s="1604"/>
      <c r="D202" s="1605"/>
      <c r="E202" s="207"/>
      <c r="F202" s="208">
        <f>C201</f>
        <v>0</v>
      </c>
      <c r="G202" s="207"/>
      <c r="H202" s="208">
        <f>I201</f>
        <v>0</v>
      </c>
      <c r="I202" s="1606"/>
      <c r="J202" s="1607"/>
      <c r="K202" s="1608"/>
      <c r="L202" s="1609"/>
      <c r="M202" s="1609"/>
      <c r="N202" s="1605"/>
      <c r="O202" s="1561"/>
      <c r="P202" s="1562"/>
      <c r="Q202" s="1562"/>
      <c r="R202" s="1562"/>
      <c r="S202" s="1563"/>
      <c r="T202" s="196" t="s">
        <v>254</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601">
        <f>IF($BE$3="４週",SUM(W202:AX202),IF($BE$3="暦月",SUM(W202:BA202),""))</f>
        <v>0</v>
      </c>
      <c r="BC202" s="1602"/>
      <c r="BD202" s="1603">
        <f>IF($BE$3="４週",BB202/4,IF($BE$3="暦月",(BB202/($BE$8/7)),""))</f>
        <v>0</v>
      </c>
      <c r="BE202" s="1602"/>
      <c r="BF202" s="1598"/>
      <c r="BG202" s="1599"/>
      <c r="BH202" s="1599"/>
      <c r="BI202" s="1599"/>
      <c r="BJ202" s="1600"/>
    </row>
    <row r="203" spans="2:62" ht="20.25" customHeight="1" x14ac:dyDescent="0.4">
      <c r="B203" s="1546">
        <f>B201+1</f>
        <v>94</v>
      </c>
      <c r="C203" s="1596"/>
      <c r="D203" s="1592"/>
      <c r="E203" s="163"/>
      <c r="F203" s="164"/>
      <c r="G203" s="163"/>
      <c r="H203" s="164"/>
      <c r="I203" s="1586"/>
      <c r="J203" s="1587"/>
      <c r="K203" s="1590"/>
      <c r="L203" s="1591"/>
      <c r="M203" s="1591"/>
      <c r="N203" s="1592"/>
      <c r="O203" s="1561"/>
      <c r="P203" s="1562"/>
      <c r="Q203" s="1562"/>
      <c r="R203" s="1562"/>
      <c r="S203" s="1563"/>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1578"/>
      <c r="BC203" s="1579"/>
      <c r="BD203" s="1580"/>
      <c r="BE203" s="1581"/>
      <c r="BF203" s="1569"/>
      <c r="BG203" s="1570"/>
      <c r="BH203" s="1570"/>
      <c r="BI203" s="1570"/>
      <c r="BJ203" s="1571"/>
    </row>
    <row r="204" spans="2:62" ht="20.25" customHeight="1" x14ac:dyDescent="0.4">
      <c r="B204" s="1547"/>
      <c r="C204" s="1604"/>
      <c r="D204" s="1605"/>
      <c r="E204" s="207"/>
      <c r="F204" s="208">
        <f>C203</f>
        <v>0</v>
      </c>
      <c r="G204" s="207"/>
      <c r="H204" s="208">
        <f>I203</f>
        <v>0</v>
      </c>
      <c r="I204" s="1606"/>
      <c r="J204" s="1607"/>
      <c r="K204" s="1608"/>
      <c r="L204" s="1609"/>
      <c r="M204" s="1609"/>
      <c r="N204" s="1605"/>
      <c r="O204" s="1561"/>
      <c r="P204" s="1562"/>
      <c r="Q204" s="1562"/>
      <c r="R204" s="1562"/>
      <c r="S204" s="1563"/>
      <c r="T204" s="196" t="s">
        <v>254</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601">
        <f>IF($BE$3="４週",SUM(W204:AX204),IF($BE$3="暦月",SUM(W204:BA204),""))</f>
        <v>0</v>
      </c>
      <c r="BC204" s="1602"/>
      <c r="BD204" s="1603">
        <f>IF($BE$3="４週",BB204/4,IF($BE$3="暦月",(BB204/($BE$8/7)),""))</f>
        <v>0</v>
      </c>
      <c r="BE204" s="1602"/>
      <c r="BF204" s="1598"/>
      <c r="BG204" s="1599"/>
      <c r="BH204" s="1599"/>
      <c r="BI204" s="1599"/>
      <c r="BJ204" s="1600"/>
    </row>
    <row r="205" spans="2:62" ht="20.25" customHeight="1" x14ac:dyDescent="0.4">
      <c r="B205" s="1546">
        <f>B203+1</f>
        <v>95</v>
      </c>
      <c r="C205" s="1596"/>
      <c r="D205" s="1592"/>
      <c r="E205" s="163"/>
      <c r="F205" s="164"/>
      <c r="G205" s="163"/>
      <c r="H205" s="164"/>
      <c r="I205" s="1586"/>
      <c r="J205" s="1587"/>
      <c r="K205" s="1590"/>
      <c r="L205" s="1591"/>
      <c r="M205" s="1591"/>
      <c r="N205" s="1592"/>
      <c r="O205" s="1561"/>
      <c r="P205" s="1562"/>
      <c r="Q205" s="1562"/>
      <c r="R205" s="1562"/>
      <c r="S205" s="1563"/>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1578"/>
      <c r="BC205" s="1579"/>
      <c r="BD205" s="1580"/>
      <c r="BE205" s="1581"/>
      <c r="BF205" s="1569"/>
      <c r="BG205" s="1570"/>
      <c r="BH205" s="1570"/>
      <c r="BI205" s="1570"/>
      <c r="BJ205" s="1571"/>
    </row>
    <row r="206" spans="2:62" ht="20.25" customHeight="1" x14ac:dyDescent="0.4">
      <c r="B206" s="1547"/>
      <c r="C206" s="1604"/>
      <c r="D206" s="1605"/>
      <c r="E206" s="207"/>
      <c r="F206" s="208">
        <f>C205</f>
        <v>0</v>
      </c>
      <c r="G206" s="207"/>
      <c r="H206" s="208">
        <f>I205</f>
        <v>0</v>
      </c>
      <c r="I206" s="1606"/>
      <c r="J206" s="1607"/>
      <c r="K206" s="1608"/>
      <c r="L206" s="1609"/>
      <c r="M206" s="1609"/>
      <c r="N206" s="1605"/>
      <c r="O206" s="1561"/>
      <c r="P206" s="1562"/>
      <c r="Q206" s="1562"/>
      <c r="R206" s="1562"/>
      <c r="S206" s="1563"/>
      <c r="T206" s="196" t="s">
        <v>254</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601">
        <f>IF($BE$3="４週",SUM(W206:AX206),IF($BE$3="暦月",SUM(W206:BA206),""))</f>
        <v>0</v>
      </c>
      <c r="BC206" s="1602"/>
      <c r="BD206" s="1603">
        <f>IF($BE$3="４週",BB206/4,IF($BE$3="暦月",(BB206/($BE$8/7)),""))</f>
        <v>0</v>
      </c>
      <c r="BE206" s="1602"/>
      <c r="BF206" s="1598"/>
      <c r="BG206" s="1599"/>
      <c r="BH206" s="1599"/>
      <c r="BI206" s="1599"/>
      <c r="BJ206" s="1600"/>
    </row>
    <row r="207" spans="2:62" ht="20.25" customHeight="1" x14ac:dyDescent="0.4">
      <c r="B207" s="1546">
        <f>B205+1</f>
        <v>96</v>
      </c>
      <c r="C207" s="1596"/>
      <c r="D207" s="1592"/>
      <c r="E207" s="163"/>
      <c r="F207" s="164"/>
      <c r="G207" s="163"/>
      <c r="H207" s="164"/>
      <c r="I207" s="1586"/>
      <c r="J207" s="1587"/>
      <c r="K207" s="1590"/>
      <c r="L207" s="1591"/>
      <c r="M207" s="1591"/>
      <c r="N207" s="1592"/>
      <c r="O207" s="1561"/>
      <c r="P207" s="1562"/>
      <c r="Q207" s="1562"/>
      <c r="R207" s="1562"/>
      <c r="S207" s="1563"/>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1578"/>
      <c r="BC207" s="1579"/>
      <c r="BD207" s="1580"/>
      <c r="BE207" s="1581"/>
      <c r="BF207" s="1569"/>
      <c r="BG207" s="1570"/>
      <c r="BH207" s="1570"/>
      <c r="BI207" s="1570"/>
      <c r="BJ207" s="1571"/>
    </row>
    <row r="208" spans="2:62" ht="20.25" customHeight="1" x14ac:dyDescent="0.4">
      <c r="B208" s="1547"/>
      <c r="C208" s="1604"/>
      <c r="D208" s="1605"/>
      <c r="E208" s="207"/>
      <c r="F208" s="208">
        <f>C207</f>
        <v>0</v>
      </c>
      <c r="G208" s="207"/>
      <c r="H208" s="208">
        <f>I207</f>
        <v>0</v>
      </c>
      <c r="I208" s="1606"/>
      <c r="J208" s="1607"/>
      <c r="K208" s="1608"/>
      <c r="L208" s="1609"/>
      <c r="M208" s="1609"/>
      <c r="N208" s="1605"/>
      <c r="O208" s="1561"/>
      <c r="P208" s="1562"/>
      <c r="Q208" s="1562"/>
      <c r="R208" s="1562"/>
      <c r="S208" s="1563"/>
      <c r="T208" s="196" t="s">
        <v>254</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601">
        <f>IF($BE$3="４週",SUM(W208:AX208),IF($BE$3="暦月",SUM(W208:BA208),""))</f>
        <v>0</v>
      </c>
      <c r="BC208" s="1602"/>
      <c r="BD208" s="1603">
        <f>IF($BE$3="４週",BB208/4,IF($BE$3="暦月",(BB208/($BE$8/7)),""))</f>
        <v>0</v>
      </c>
      <c r="BE208" s="1602"/>
      <c r="BF208" s="1598"/>
      <c r="BG208" s="1599"/>
      <c r="BH208" s="1599"/>
      <c r="BI208" s="1599"/>
      <c r="BJ208" s="1600"/>
    </row>
    <row r="209" spans="2:62" ht="20.25" customHeight="1" x14ac:dyDescent="0.4">
      <c r="B209" s="1546">
        <f>B207+1</f>
        <v>97</v>
      </c>
      <c r="C209" s="1596"/>
      <c r="D209" s="1592"/>
      <c r="E209" s="163"/>
      <c r="F209" s="164"/>
      <c r="G209" s="163"/>
      <c r="H209" s="164"/>
      <c r="I209" s="1586"/>
      <c r="J209" s="1587"/>
      <c r="K209" s="1590"/>
      <c r="L209" s="1591"/>
      <c r="M209" s="1591"/>
      <c r="N209" s="1592"/>
      <c r="O209" s="1561"/>
      <c r="P209" s="1562"/>
      <c r="Q209" s="1562"/>
      <c r="R209" s="1562"/>
      <c r="S209" s="1563"/>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1578"/>
      <c r="BC209" s="1579"/>
      <c r="BD209" s="1580"/>
      <c r="BE209" s="1581"/>
      <c r="BF209" s="1569"/>
      <c r="BG209" s="1570"/>
      <c r="BH209" s="1570"/>
      <c r="BI209" s="1570"/>
      <c r="BJ209" s="1571"/>
    </row>
    <row r="210" spans="2:62" ht="20.25" customHeight="1" x14ac:dyDescent="0.4">
      <c r="B210" s="1547"/>
      <c r="C210" s="1604"/>
      <c r="D210" s="1605"/>
      <c r="E210" s="207"/>
      <c r="F210" s="208">
        <f>C209</f>
        <v>0</v>
      </c>
      <c r="G210" s="207"/>
      <c r="H210" s="208">
        <f>I209</f>
        <v>0</v>
      </c>
      <c r="I210" s="1606"/>
      <c r="J210" s="1607"/>
      <c r="K210" s="1608"/>
      <c r="L210" s="1609"/>
      <c r="M210" s="1609"/>
      <c r="N210" s="1605"/>
      <c r="O210" s="1561"/>
      <c r="P210" s="1562"/>
      <c r="Q210" s="1562"/>
      <c r="R210" s="1562"/>
      <c r="S210" s="1563"/>
      <c r="T210" s="196" t="s">
        <v>254</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601">
        <f>IF($BE$3="４週",SUM(W210:AX210),IF($BE$3="暦月",SUM(W210:BA210),""))</f>
        <v>0</v>
      </c>
      <c r="BC210" s="1602"/>
      <c r="BD210" s="1603">
        <f>IF($BE$3="４週",BB210/4,IF($BE$3="暦月",(BB210/($BE$8/7)),""))</f>
        <v>0</v>
      </c>
      <c r="BE210" s="1602"/>
      <c r="BF210" s="1598"/>
      <c r="BG210" s="1599"/>
      <c r="BH210" s="1599"/>
      <c r="BI210" s="1599"/>
      <c r="BJ210" s="1600"/>
    </row>
    <row r="211" spans="2:62" ht="20.25" customHeight="1" x14ac:dyDescent="0.4">
      <c r="B211" s="1546">
        <f>B209+1</f>
        <v>98</v>
      </c>
      <c r="C211" s="1596"/>
      <c r="D211" s="1592"/>
      <c r="E211" s="163"/>
      <c r="F211" s="164"/>
      <c r="G211" s="163"/>
      <c r="H211" s="164"/>
      <c r="I211" s="1586"/>
      <c r="J211" s="1587"/>
      <c r="K211" s="1590"/>
      <c r="L211" s="1591"/>
      <c r="M211" s="1591"/>
      <c r="N211" s="1592"/>
      <c r="O211" s="1561"/>
      <c r="P211" s="1562"/>
      <c r="Q211" s="1562"/>
      <c r="R211" s="1562"/>
      <c r="S211" s="1563"/>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1578"/>
      <c r="BC211" s="1579"/>
      <c r="BD211" s="1580"/>
      <c r="BE211" s="1581"/>
      <c r="BF211" s="1569"/>
      <c r="BG211" s="1570"/>
      <c r="BH211" s="1570"/>
      <c r="BI211" s="1570"/>
      <c r="BJ211" s="1571"/>
    </row>
    <row r="212" spans="2:62" ht="20.25" customHeight="1" x14ac:dyDescent="0.4">
      <c r="B212" s="1547"/>
      <c r="C212" s="1604"/>
      <c r="D212" s="1605"/>
      <c r="E212" s="207"/>
      <c r="F212" s="208">
        <f>C211</f>
        <v>0</v>
      </c>
      <c r="G212" s="207"/>
      <c r="H212" s="208">
        <f>I211</f>
        <v>0</v>
      </c>
      <c r="I212" s="1606"/>
      <c r="J212" s="1607"/>
      <c r="K212" s="1608"/>
      <c r="L212" s="1609"/>
      <c r="M212" s="1609"/>
      <c r="N212" s="1605"/>
      <c r="O212" s="1561"/>
      <c r="P212" s="1562"/>
      <c r="Q212" s="1562"/>
      <c r="R212" s="1562"/>
      <c r="S212" s="1563"/>
      <c r="T212" s="196" t="s">
        <v>254</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601">
        <f>IF($BE$3="４週",SUM(W212:AX212),IF($BE$3="暦月",SUM(W212:BA212),""))</f>
        <v>0</v>
      </c>
      <c r="BC212" s="1602"/>
      <c r="BD212" s="1603">
        <f>IF($BE$3="４週",BB212/4,IF($BE$3="暦月",(BB212/($BE$8/7)),""))</f>
        <v>0</v>
      </c>
      <c r="BE212" s="1602"/>
      <c r="BF212" s="1598"/>
      <c r="BG212" s="1599"/>
      <c r="BH212" s="1599"/>
      <c r="BI212" s="1599"/>
      <c r="BJ212" s="1600"/>
    </row>
    <row r="213" spans="2:62" ht="20.25" customHeight="1" x14ac:dyDescent="0.4">
      <c r="B213" s="1546">
        <f>B211+1</f>
        <v>99</v>
      </c>
      <c r="C213" s="1596"/>
      <c r="D213" s="1592"/>
      <c r="E213" s="163"/>
      <c r="F213" s="164"/>
      <c r="G213" s="163"/>
      <c r="H213" s="164"/>
      <c r="I213" s="1586"/>
      <c r="J213" s="1587"/>
      <c r="K213" s="1590"/>
      <c r="L213" s="1591"/>
      <c r="M213" s="1591"/>
      <c r="N213" s="1592"/>
      <c r="O213" s="1561"/>
      <c r="P213" s="1562"/>
      <c r="Q213" s="1562"/>
      <c r="R213" s="1562"/>
      <c r="S213" s="1563"/>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1578"/>
      <c r="BC213" s="1579"/>
      <c r="BD213" s="1580"/>
      <c r="BE213" s="1581"/>
      <c r="BF213" s="1569"/>
      <c r="BG213" s="1570"/>
      <c r="BH213" s="1570"/>
      <c r="BI213" s="1570"/>
      <c r="BJ213" s="1571"/>
    </row>
    <row r="214" spans="2:62" ht="20.25" customHeight="1" x14ac:dyDescent="0.4">
      <c r="B214" s="1547"/>
      <c r="C214" s="1604"/>
      <c r="D214" s="1605"/>
      <c r="E214" s="207"/>
      <c r="F214" s="208">
        <f>C213</f>
        <v>0</v>
      </c>
      <c r="G214" s="207"/>
      <c r="H214" s="208">
        <f>I213</f>
        <v>0</v>
      </c>
      <c r="I214" s="1606"/>
      <c r="J214" s="1607"/>
      <c r="K214" s="1608"/>
      <c r="L214" s="1609"/>
      <c r="M214" s="1609"/>
      <c r="N214" s="1605"/>
      <c r="O214" s="1561"/>
      <c r="P214" s="1562"/>
      <c r="Q214" s="1562"/>
      <c r="R214" s="1562"/>
      <c r="S214" s="1563"/>
      <c r="T214" s="196" t="s">
        <v>254</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601">
        <f>IF($BE$3="４週",SUM(W214:AX214),IF($BE$3="暦月",SUM(W214:BA214),""))</f>
        <v>0</v>
      </c>
      <c r="BC214" s="1602"/>
      <c r="BD214" s="1603">
        <f>IF($BE$3="４週",BB214/4,IF($BE$3="暦月",(BB214/($BE$8/7)),""))</f>
        <v>0</v>
      </c>
      <c r="BE214" s="1602"/>
      <c r="BF214" s="1598"/>
      <c r="BG214" s="1599"/>
      <c r="BH214" s="1599"/>
      <c r="BI214" s="1599"/>
      <c r="BJ214" s="1600"/>
    </row>
    <row r="215" spans="2:62" ht="20.25" customHeight="1" x14ac:dyDescent="0.4">
      <c r="B215" s="1546">
        <f>B213+1</f>
        <v>100</v>
      </c>
      <c r="C215" s="1596"/>
      <c r="D215" s="1592"/>
      <c r="E215" s="165"/>
      <c r="F215" s="166"/>
      <c r="G215" s="165"/>
      <c r="H215" s="166"/>
      <c r="I215" s="1586"/>
      <c r="J215" s="1587"/>
      <c r="K215" s="1590"/>
      <c r="L215" s="1591"/>
      <c r="M215" s="1591"/>
      <c r="N215" s="1592"/>
      <c r="O215" s="1561"/>
      <c r="P215" s="1562"/>
      <c r="Q215" s="1562"/>
      <c r="R215" s="1562"/>
      <c r="S215" s="1563"/>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1578"/>
      <c r="BC215" s="1579"/>
      <c r="BD215" s="1580"/>
      <c r="BE215" s="1581"/>
      <c r="BF215" s="1569"/>
      <c r="BG215" s="1570"/>
      <c r="BH215" s="1570"/>
      <c r="BI215" s="1570"/>
      <c r="BJ215" s="1571"/>
    </row>
    <row r="216" spans="2:62" ht="20.25" customHeight="1" thickBot="1" x14ac:dyDescent="0.45">
      <c r="B216" s="1548"/>
      <c r="C216" s="1631"/>
      <c r="D216" s="1632"/>
      <c r="E216" s="190"/>
      <c r="F216" s="191">
        <f>C215</f>
        <v>0</v>
      </c>
      <c r="G216" s="190"/>
      <c r="H216" s="191">
        <f>I215</f>
        <v>0</v>
      </c>
      <c r="I216" s="1633"/>
      <c r="J216" s="1634"/>
      <c r="K216" s="1635"/>
      <c r="L216" s="1636"/>
      <c r="M216" s="1636"/>
      <c r="N216" s="1632"/>
      <c r="O216" s="1637"/>
      <c r="P216" s="1638"/>
      <c r="Q216" s="1638"/>
      <c r="R216" s="1638"/>
      <c r="S216" s="1639"/>
      <c r="T216" s="192" t="s">
        <v>254</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647">
        <f>IF($BE$3="４週",SUM(W216:AX216),IF($BE$3="暦月",SUM(W216:BA216),""))</f>
        <v>0</v>
      </c>
      <c r="BC216" s="1648"/>
      <c r="BD216" s="1649">
        <f>IF($BE$3="４週",BB216/4,IF($BE$3="暦月",(BB216/($BE$8/7)),""))</f>
        <v>0</v>
      </c>
      <c r="BE216" s="1648"/>
      <c r="BF216" s="1644"/>
      <c r="BG216" s="1645"/>
      <c r="BH216" s="1645"/>
      <c r="BI216" s="1645"/>
      <c r="BJ216" s="1646"/>
    </row>
    <row r="217" spans="2:62" ht="20.25" customHeight="1" x14ac:dyDescent="0.4">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x14ac:dyDescent="0.4">
      <c r="B218" s="49"/>
      <c r="C218" s="69"/>
      <c r="D218" s="69"/>
      <c r="E218" s="69"/>
      <c r="F218" s="69"/>
      <c r="G218" s="69"/>
      <c r="H218" s="69"/>
      <c r="I218" s="124"/>
      <c r="J218" s="125" t="s">
        <v>291</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x14ac:dyDescent="0.4">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1568"/>
      <c r="BG219" s="1568"/>
      <c r="BH219" s="1568"/>
      <c r="BI219" s="1568"/>
      <c r="BJ219" s="220"/>
    </row>
    <row r="220" spans="2:62" ht="20.25" customHeight="1" x14ac:dyDescent="0.4">
      <c r="B220" s="49"/>
      <c r="C220" s="69"/>
      <c r="D220" s="69"/>
      <c r="E220" s="69"/>
      <c r="F220" s="69"/>
      <c r="G220" s="69"/>
      <c r="H220" s="69"/>
      <c r="I220" s="124"/>
      <c r="J220" s="125"/>
      <c r="K220" s="1610" t="s">
        <v>132</v>
      </c>
      <c r="L220" s="1610"/>
      <c r="M220" s="1610" t="s">
        <v>133</v>
      </c>
      <c r="N220" s="1610"/>
      <c r="O220" s="1610"/>
      <c r="P220" s="1610"/>
      <c r="Q220" s="125"/>
      <c r="R220" s="1630" t="s">
        <v>134</v>
      </c>
      <c r="S220" s="1630"/>
      <c r="T220" s="1630"/>
      <c r="U220" s="1630"/>
      <c r="V220" s="129"/>
      <c r="W220" s="130" t="s">
        <v>135</v>
      </c>
      <c r="X220" s="130"/>
      <c r="Y220" s="2"/>
      <c r="Z220" s="127"/>
      <c r="AA220" s="1610" t="s">
        <v>132</v>
      </c>
      <c r="AB220" s="1610"/>
      <c r="AC220" s="1610" t="s">
        <v>133</v>
      </c>
      <c r="AD220" s="1610"/>
      <c r="AE220" s="1610"/>
      <c r="AF220" s="1610"/>
      <c r="AG220" s="125"/>
      <c r="AH220" s="1630" t="s">
        <v>134</v>
      </c>
      <c r="AI220" s="1630"/>
      <c r="AJ220" s="1630"/>
      <c r="AK220" s="1630"/>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1567"/>
      <c r="BG220" s="1567"/>
      <c r="BH220" s="1567"/>
      <c r="BI220" s="1567"/>
      <c r="BJ220" s="220"/>
    </row>
    <row r="221" spans="2:62" ht="20.25" customHeight="1" x14ac:dyDescent="0.4">
      <c r="B221" s="49"/>
      <c r="C221" s="69"/>
      <c r="D221" s="69"/>
      <c r="E221" s="69"/>
      <c r="F221" s="69"/>
      <c r="G221" s="69"/>
      <c r="H221" s="69"/>
      <c r="I221" s="124"/>
      <c r="J221" s="125"/>
      <c r="K221" s="1616"/>
      <c r="L221" s="1616"/>
      <c r="M221" s="1616" t="s">
        <v>136</v>
      </c>
      <c r="N221" s="1616"/>
      <c r="O221" s="1616" t="s">
        <v>137</v>
      </c>
      <c r="P221" s="1616"/>
      <c r="Q221" s="125"/>
      <c r="R221" s="1616" t="s">
        <v>136</v>
      </c>
      <c r="S221" s="1616"/>
      <c r="T221" s="1616" t="s">
        <v>137</v>
      </c>
      <c r="U221" s="1616"/>
      <c r="V221" s="129"/>
      <c r="W221" s="130" t="s">
        <v>138</v>
      </c>
      <c r="X221" s="130"/>
      <c r="Y221" s="2"/>
      <c r="Z221" s="127"/>
      <c r="AA221" s="1616"/>
      <c r="AB221" s="1616"/>
      <c r="AC221" s="1616" t="s">
        <v>136</v>
      </c>
      <c r="AD221" s="1616"/>
      <c r="AE221" s="1616" t="s">
        <v>137</v>
      </c>
      <c r="AF221" s="1616"/>
      <c r="AG221" s="125"/>
      <c r="AH221" s="1616" t="s">
        <v>136</v>
      </c>
      <c r="AI221" s="1616"/>
      <c r="AJ221" s="1616" t="s">
        <v>137</v>
      </c>
      <c r="AK221" s="1616"/>
      <c r="AL221" s="129"/>
      <c r="AM221" s="130" t="s">
        <v>138</v>
      </c>
      <c r="AN221" s="130"/>
      <c r="AO221" s="127"/>
      <c r="AP221" s="127"/>
      <c r="AQ221" s="131" t="s">
        <v>103</v>
      </c>
      <c r="AR221" s="131"/>
      <c r="AS221" s="131"/>
      <c r="AT221" s="131"/>
      <c r="AU221" s="129"/>
      <c r="AV221" s="130" t="s">
        <v>104</v>
      </c>
      <c r="AW221" s="131"/>
      <c r="AX221" s="131"/>
      <c r="AY221" s="131"/>
      <c r="AZ221" s="129"/>
      <c r="BA221" s="1616" t="s">
        <v>139</v>
      </c>
      <c r="BB221" s="1616"/>
      <c r="BC221" s="1616"/>
      <c r="BD221" s="1616"/>
      <c r="BE221" s="76"/>
      <c r="BF221" s="1566"/>
      <c r="BG221" s="1566"/>
      <c r="BH221" s="1566"/>
      <c r="BI221" s="1566"/>
      <c r="BJ221" s="220"/>
    </row>
    <row r="222" spans="2:62" ht="20.25" customHeight="1" x14ac:dyDescent="0.4">
      <c r="B222" s="49"/>
      <c r="C222" s="69"/>
      <c r="D222" s="69"/>
      <c r="E222" s="69"/>
      <c r="F222" s="69"/>
      <c r="G222" s="69"/>
      <c r="H222" s="69"/>
      <c r="I222" s="124"/>
      <c r="J222" s="125"/>
      <c r="K222" s="1611" t="s">
        <v>6</v>
      </c>
      <c r="L222" s="1611"/>
      <c r="M222" s="1612">
        <f>SUMIFS($BB$17:$BB$216,$F$17:$F$216,"看護職員",$H$17:$H$216,"A")</f>
        <v>0</v>
      </c>
      <c r="N222" s="1612"/>
      <c r="O222" s="1613">
        <f>SUMIFS($BD$17:$BD$216,$F$17:$F$216,"看護職員",$H$17:$H$216,"A")</f>
        <v>0</v>
      </c>
      <c r="P222" s="1613"/>
      <c r="Q222" s="139"/>
      <c r="R222" s="1622">
        <v>0</v>
      </c>
      <c r="S222" s="1622"/>
      <c r="T222" s="1622">
        <v>0</v>
      </c>
      <c r="U222" s="1622"/>
      <c r="V222" s="140"/>
      <c r="W222" s="1626">
        <v>0</v>
      </c>
      <c r="X222" s="1627"/>
      <c r="Y222" s="2"/>
      <c r="Z222" s="127"/>
      <c r="AA222" s="1611" t="s">
        <v>6</v>
      </c>
      <c r="AB222" s="1611"/>
      <c r="AC222" s="1612">
        <f>SUMIFS($BB$17:$BB$216,$F$17:$F$216,"介護職員",$H$17:$H$216,"A")</f>
        <v>0</v>
      </c>
      <c r="AD222" s="1612"/>
      <c r="AE222" s="1613">
        <f>SUMIFS($BD$17:$BD$216,$F$17:$F$216,"介護職員",$H$17:$H$216,"A")</f>
        <v>0</v>
      </c>
      <c r="AF222" s="1613"/>
      <c r="AG222" s="139"/>
      <c r="AH222" s="1622">
        <v>0</v>
      </c>
      <c r="AI222" s="1622"/>
      <c r="AJ222" s="1622">
        <v>0</v>
      </c>
      <c r="AK222" s="1622"/>
      <c r="AL222" s="140"/>
      <c r="AM222" s="1626">
        <v>0</v>
      </c>
      <c r="AN222" s="1627"/>
      <c r="AO222" s="127"/>
      <c r="AP222" s="127"/>
      <c r="AQ222" s="1628">
        <f>U236</f>
        <v>0</v>
      </c>
      <c r="AR222" s="1611"/>
      <c r="AS222" s="1611"/>
      <c r="AT222" s="1611"/>
      <c r="AU222" s="217" t="s">
        <v>153</v>
      </c>
      <c r="AV222" s="1628">
        <f>AK236</f>
        <v>0</v>
      </c>
      <c r="AW222" s="1629"/>
      <c r="AX222" s="1629"/>
      <c r="AY222" s="1629"/>
      <c r="AZ222" s="217" t="s">
        <v>147</v>
      </c>
      <c r="BA222" s="1618">
        <f>ROUNDDOWN(AQ222+AV222,1)</f>
        <v>0</v>
      </c>
      <c r="BB222" s="1618"/>
      <c r="BC222" s="1618"/>
      <c r="BD222" s="1618"/>
      <c r="BE222" s="76"/>
      <c r="BF222" s="79"/>
      <c r="BG222" s="79"/>
      <c r="BH222" s="79"/>
      <c r="BI222" s="79"/>
      <c r="BJ222" s="220"/>
    </row>
    <row r="223" spans="2:62" ht="20.25" customHeight="1" x14ac:dyDescent="0.4">
      <c r="B223" s="49"/>
      <c r="C223" s="69"/>
      <c r="D223" s="69"/>
      <c r="E223" s="69"/>
      <c r="F223" s="69"/>
      <c r="G223" s="69"/>
      <c r="H223" s="69"/>
      <c r="I223" s="124"/>
      <c r="J223" s="125"/>
      <c r="K223" s="1611" t="s">
        <v>7</v>
      </c>
      <c r="L223" s="1611"/>
      <c r="M223" s="1612">
        <f>SUMIFS($BB$17:$BB$216,$F$17:$F$216,"看護職員",$H$17:$H$216,"B")</f>
        <v>0</v>
      </c>
      <c r="N223" s="1612"/>
      <c r="O223" s="1613">
        <f>SUMIFS($BD$17:$BD$216,$F$17:$F$216,"看護職員",$H$17:$H$216,"B")</f>
        <v>0</v>
      </c>
      <c r="P223" s="1613"/>
      <c r="Q223" s="139"/>
      <c r="R223" s="1622">
        <v>0</v>
      </c>
      <c r="S223" s="1622"/>
      <c r="T223" s="1622">
        <v>0</v>
      </c>
      <c r="U223" s="1622"/>
      <c r="V223" s="140"/>
      <c r="W223" s="1626">
        <v>0</v>
      </c>
      <c r="X223" s="1627"/>
      <c r="Y223" s="2"/>
      <c r="Z223" s="127"/>
      <c r="AA223" s="1611" t="s">
        <v>7</v>
      </c>
      <c r="AB223" s="1611"/>
      <c r="AC223" s="1612">
        <f>SUMIFS($BB$17:$BB$216,$F$17:$F$216,"介護職員",$H$17:$H$216,"B")</f>
        <v>0</v>
      </c>
      <c r="AD223" s="1612"/>
      <c r="AE223" s="1613">
        <f>SUMIFS($BD$17:$BD$216,$F$17:$F$216,"介護職員",$H$17:$H$216,"B")</f>
        <v>0</v>
      </c>
      <c r="AF223" s="1613"/>
      <c r="AG223" s="139"/>
      <c r="AH223" s="1622">
        <v>0</v>
      </c>
      <c r="AI223" s="1622"/>
      <c r="AJ223" s="1622">
        <v>0</v>
      </c>
      <c r="AK223" s="1622"/>
      <c r="AL223" s="140"/>
      <c r="AM223" s="1626">
        <v>0</v>
      </c>
      <c r="AN223" s="1627"/>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x14ac:dyDescent="0.4">
      <c r="B224" s="49"/>
      <c r="C224" s="69"/>
      <c r="D224" s="69"/>
      <c r="E224" s="69"/>
      <c r="F224" s="69"/>
      <c r="G224" s="69"/>
      <c r="H224" s="69"/>
      <c r="I224" s="124"/>
      <c r="J224" s="125"/>
      <c r="K224" s="1611" t="s">
        <v>8</v>
      </c>
      <c r="L224" s="1611"/>
      <c r="M224" s="1612">
        <f>SUMIFS($BB$17:$BB$216,$F$17:$F$216,"看護職員",$H$17:$H$216,"C")</f>
        <v>0</v>
      </c>
      <c r="N224" s="1612"/>
      <c r="O224" s="1613">
        <f>SUMIFS($BD$17:$BD$216,$F$17:$F$216,"看護職員",$H$17:$H$216,"C")</f>
        <v>0</v>
      </c>
      <c r="P224" s="1613"/>
      <c r="Q224" s="139"/>
      <c r="R224" s="1622">
        <v>0</v>
      </c>
      <c r="S224" s="1622"/>
      <c r="T224" s="1623">
        <v>0</v>
      </c>
      <c r="U224" s="1623"/>
      <c r="V224" s="140"/>
      <c r="W224" s="1624" t="s">
        <v>36</v>
      </c>
      <c r="X224" s="1625"/>
      <c r="Y224" s="2"/>
      <c r="Z224" s="127"/>
      <c r="AA224" s="1611" t="s">
        <v>8</v>
      </c>
      <c r="AB224" s="1611"/>
      <c r="AC224" s="1612">
        <f>SUMIFS($BB$17:$BB$216,$F$17:$F$216,"介護職員",$H$17:$H$216,"C")</f>
        <v>0</v>
      </c>
      <c r="AD224" s="1612"/>
      <c r="AE224" s="1613">
        <f>SUMIFS($BD$17:$BD$216,$F$17:$F$216,"介護職員",$H$17:$H$216,"C")</f>
        <v>0</v>
      </c>
      <c r="AF224" s="1613"/>
      <c r="AG224" s="139"/>
      <c r="AH224" s="1622">
        <v>0</v>
      </c>
      <c r="AI224" s="1622"/>
      <c r="AJ224" s="1623">
        <v>0</v>
      </c>
      <c r="AK224" s="1623"/>
      <c r="AL224" s="140"/>
      <c r="AM224" s="1624" t="s">
        <v>36</v>
      </c>
      <c r="AN224" s="1625"/>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x14ac:dyDescent="0.4">
      <c r="B225" s="49"/>
      <c r="C225" s="69"/>
      <c r="D225" s="69"/>
      <c r="E225" s="69"/>
      <c r="F225" s="69"/>
      <c r="G225" s="69"/>
      <c r="H225" s="69"/>
      <c r="I225" s="124"/>
      <c r="J225" s="125"/>
      <c r="K225" s="1611" t="s">
        <v>9</v>
      </c>
      <c r="L225" s="1611"/>
      <c r="M225" s="1612">
        <f>SUMIFS($BB$17:$BB$216,$F$17:$F$216,"看護職員",$H$17:$H$216,"D")</f>
        <v>0</v>
      </c>
      <c r="N225" s="1612"/>
      <c r="O225" s="1613">
        <f>SUMIFS($BD$17:$BD$216,$F$17:$F$216,"看護職員",$H$17:$H$216,"D")</f>
        <v>0</v>
      </c>
      <c r="P225" s="1613"/>
      <c r="Q225" s="139"/>
      <c r="R225" s="1622">
        <v>0</v>
      </c>
      <c r="S225" s="1622"/>
      <c r="T225" s="1623">
        <v>0</v>
      </c>
      <c r="U225" s="1623"/>
      <c r="V225" s="140"/>
      <c r="W225" s="1624" t="s">
        <v>36</v>
      </c>
      <c r="X225" s="1625"/>
      <c r="Y225" s="2"/>
      <c r="Z225" s="127"/>
      <c r="AA225" s="1611" t="s">
        <v>9</v>
      </c>
      <c r="AB225" s="1611"/>
      <c r="AC225" s="1612">
        <f>SUMIFS($BB$17:$BB$216,$F$17:$F$216,"介護職員",$H$17:$H$216,"D")</f>
        <v>0</v>
      </c>
      <c r="AD225" s="1612"/>
      <c r="AE225" s="1613">
        <f>SUMIFS($BD$17:$BD$216,$F$17:$F$216,"介護職員",$H$17:$H$216,"D")</f>
        <v>0</v>
      </c>
      <c r="AF225" s="1613"/>
      <c r="AG225" s="139"/>
      <c r="AH225" s="1622">
        <v>0</v>
      </c>
      <c r="AI225" s="1622"/>
      <c r="AJ225" s="1623">
        <v>0</v>
      </c>
      <c r="AK225" s="1623"/>
      <c r="AL225" s="140"/>
      <c r="AM225" s="1624" t="s">
        <v>36</v>
      </c>
      <c r="AN225" s="1625"/>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x14ac:dyDescent="0.4">
      <c r="B226" s="49"/>
      <c r="C226" s="69"/>
      <c r="D226" s="69"/>
      <c r="E226" s="69"/>
      <c r="F226" s="69"/>
      <c r="G226" s="69"/>
      <c r="H226" s="69"/>
      <c r="I226" s="124"/>
      <c r="J226" s="125"/>
      <c r="K226" s="1611" t="s">
        <v>139</v>
      </c>
      <c r="L226" s="1611"/>
      <c r="M226" s="1612">
        <f>SUM(M222:N225)</f>
        <v>0</v>
      </c>
      <c r="N226" s="1612"/>
      <c r="O226" s="1613">
        <f>SUM(O222:P225)</f>
        <v>0</v>
      </c>
      <c r="P226" s="1613"/>
      <c r="Q226" s="139"/>
      <c r="R226" s="1612">
        <f>SUM(R222:S225)</f>
        <v>0</v>
      </c>
      <c r="S226" s="1612"/>
      <c r="T226" s="1613">
        <f>SUM(T222:U225)</f>
        <v>0</v>
      </c>
      <c r="U226" s="1613"/>
      <c r="V226" s="140"/>
      <c r="W226" s="1614">
        <f>SUM(W222:X223)</f>
        <v>0</v>
      </c>
      <c r="X226" s="1615"/>
      <c r="Y226" s="2"/>
      <c r="Z226" s="127"/>
      <c r="AA226" s="1611" t="s">
        <v>139</v>
      </c>
      <c r="AB226" s="1611"/>
      <c r="AC226" s="1612">
        <f>SUM(AC222:AD225)</f>
        <v>0</v>
      </c>
      <c r="AD226" s="1612"/>
      <c r="AE226" s="1613">
        <f>SUM(AE222:AF225)</f>
        <v>0</v>
      </c>
      <c r="AF226" s="1613"/>
      <c r="AG226" s="139"/>
      <c r="AH226" s="1612">
        <f>SUM(AH222:AI225)</f>
        <v>0</v>
      </c>
      <c r="AI226" s="1612"/>
      <c r="AJ226" s="1613">
        <f>SUM(AJ222:AK225)</f>
        <v>0</v>
      </c>
      <c r="AK226" s="1613"/>
      <c r="AL226" s="140"/>
      <c r="AM226" s="1614">
        <f>SUM(AM222:AN223)</f>
        <v>0</v>
      </c>
      <c r="AN226" s="1615"/>
      <c r="AO226" s="127"/>
      <c r="AP226" s="127"/>
      <c r="AQ226" s="1611" t="s">
        <v>4</v>
      </c>
      <c r="AR226" s="1611"/>
      <c r="AS226" s="1611" t="s">
        <v>5</v>
      </c>
      <c r="AT226" s="1611"/>
      <c r="AU226" s="1611"/>
      <c r="AV226" s="1611"/>
      <c r="AW226" s="127"/>
      <c r="AX226" s="127"/>
      <c r="AY226" s="127"/>
      <c r="AZ226" s="127"/>
      <c r="BA226" s="127"/>
      <c r="BB226" s="127"/>
      <c r="BC226" s="127"/>
      <c r="BD226" s="128"/>
      <c r="BE226" s="76"/>
      <c r="BF226" s="220"/>
      <c r="BG226" s="220"/>
      <c r="BH226" s="220"/>
      <c r="BI226" s="220"/>
      <c r="BJ226" s="220"/>
    </row>
    <row r="227" spans="2:62" ht="20.25" customHeight="1" x14ac:dyDescent="0.4">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1611" t="s">
        <v>6</v>
      </c>
      <c r="AR227" s="1611"/>
      <c r="AS227" s="1611" t="s">
        <v>94</v>
      </c>
      <c r="AT227" s="1611"/>
      <c r="AU227" s="1611"/>
      <c r="AV227" s="1611"/>
      <c r="AW227" s="127"/>
      <c r="AX227" s="127"/>
      <c r="AY227" s="127"/>
      <c r="AZ227" s="127"/>
      <c r="BA227" s="127"/>
      <c r="BB227" s="127"/>
      <c r="BC227" s="127"/>
      <c r="BD227" s="128"/>
      <c r="BE227" s="76"/>
      <c r="BF227" s="220"/>
      <c r="BG227" s="220"/>
      <c r="BH227" s="220"/>
      <c r="BI227" s="220"/>
      <c r="BJ227" s="220"/>
    </row>
    <row r="228" spans="2:62" ht="20.25" customHeight="1" x14ac:dyDescent="0.4">
      <c r="B228" s="49"/>
      <c r="C228" s="69"/>
      <c r="D228" s="69"/>
      <c r="E228" s="69"/>
      <c r="F228" s="69"/>
      <c r="G228" s="69"/>
      <c r="H228" s="69"/>
      <c r="I228" s="124"/>
      <c r="J228" s="124"/>
      <c r="K228" s="126" t="s">
        <v>142</v>
      </c>
      <c r="L228" s="125"/>
      <c r="M228" s="125"/>
      <c r="N228" s="125"/>
      <c r="O228" s="125"/>
      <c r="P228" s="125"/>
      <c r="Q228" s="160" t="s">
        <v>242</v>
      </c>
      <c r="R228" s="1716" t="s">
        <v>243</v>
      </c>
      <c r="S228" s="1717"/>
      <c r="T228" s="137"/>
      <c r="U228" s="137"/>
      <c r="V228" s="125"/>
      <c r="W228" s="125"/>
      <c r="X228" s="125"/>
      <c r="Y228" s="127"/>
      <c r="Z228" s="127"/>
      <c r="AA228" s="126" t="s">
        <v>142</v>
      </c>
      <c r="AB228" s="125"/>
      <c r="AC228" s="125"/>
      <c r="AD228" s="125"/>
      <c r="AE228" s="125"/>
      <c r="AF228" s="125"/>
      <c r="AG228" s="160" t="s">
        <v>242</v>
      </c>
      <c r="AH228" s="1718" t="str">
        <f>R228</f>
        <v>週</v>
      </c>
      <c r="AI228" s="1719"/>
      <c r="AJ228" s="137"/>
      <c r="AK228" s="137"/>
      <c r="AL228" s="125"/>
      <c r="AM228" s="125"/>
      <c r="AN228" s="125"/>
      <c r="AO228" s="127"/>
      <c r="AP228" s="127"/>
      <c r="AQ228" s="1611" t="s">
        <v>7</v>
      </c>
      <c r="AR228" s="1611"/>
      <c r="AS228" s="1611" t="s">
        <v>95</v>
      </c>
      <c r="AT228" s="1611"/>
      <c r="AU228" s="1611"/>
      <c r="AV228" s="1611"/>
      <c r="AW228" s="127"/>
      <c r="AX228" s="127"/>
      <c r="AY228" s="127"/>
      <c r="AZ228" s="127"/>
      <c r="BA228" s="127"/>
      <c r="BB228" s="127"/>
      <c r="BC228" s="127"/>
      <c r="BD228" s="128"/>
      <c r="BE228" s="76"/>
      <c r="BF228" s="220"/>
      <c r="BG228" s="220"/>
      <c r="BH228" s="220"/>
      <c r="BI228" s="220"/>
      <c r="BJ228" s="220"/>
    </row>
    <row r="229" spans="2:62" ht="20.25" customHeight="1" x14ac:dyDescent="0.4">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1611" t="s">
        <v>8</v>
      </c>
      <c r="AR229" s="1611"/>
      <c r="AS229" s="1611" t="s">
        <v>96</v>
      </c>
      <c r="AT229" s="1611"/>
      <c r="AU229" s="1611"/>
      <c r="AV229" s="1611"/>
      <c r="AW229" s="127"/>
      <c r="AX229" s="127"/>
      <c r="AY229" s="127"/>
      <c r="AZ229" s="127"/>
      <c r="BA229" s="127"/>
      <c r="BB229" s="127"/>
      <c r="BC229" s="127"/>
      <c r="BD229" s="128"/>
      <c r="BE229" s="76"/>
      <c r="BF229" s="220"/>
      <c r="BG229" s="220"/>
      <c r="BH229" s="220"/>
      <c r="BI229" s="220"/>
      <c r="BJ229" s="220"/>
    </row>
    <row r="230" spans="2:62" ht="20.25" customHeight="1" x14ac:dyDescent="0.4">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1611" t="s">
        <v>9</v>
      </c>
      <c r="AR230" s="1611"/>
      <c r="AS230" s="1611" t="s">
        <v>157</v>
      </c>
      <c r="AT230" s="1611"/>
      <c r="AU230" s="1611"/>
      <c r="AV230" s="1611"/>
      <c r="AW230" s="127"/>
      <c r="AX230" s="127"/>
      <c r="AY230" s="127"/>
      <c r="AZ230" s="127"/>
      <c r="BA230" s="127"/>
      <c r="BB230" s="127"/>
      <c r="BC230" s="127"/>
      <c r="BD230" s="128"/>
      <c r="BE230" s="76"/>
      <c r="BF230" s="220"/>
      <c r="BG230" s="220"/>
      <c r="BH230" s="220"/>
      <c r="BI230" s="220"/>
      <c r="BJ230" s="220"/>
    </row>
    <row r="231" spans="2:62" ht="20.25" customHeight="1" x14ac:dyDescent="0.4">
      <c r="I231" s="2"/>
      <c r="J231" s="2"/>
      <c r="K231" s="1621">
        <f>IF($R$228="週",T226,R226)</f>
        <v>0</v>
      </c>
      <c r="L231" s="1621"/>
      <c r="M231" s="1621"/>
      <c r="N231" s="1621"/>
      <c r="O231" s="217" t="s">
        <v>146</v>
      </c>
      <c r="P231" s="1611">
        <f>IF($R$228="週",$BA$6,$BE$6)</f>
        <v>40</v>
      </c>
      <c r="Q231" s="1611"/>
      <c r="R231" s="1611"/>
      <c r="S231" s="1611"/>
      <c r="T231" s="217" t="s">
        <v>147</v>
      </c>
      <c r="U231" s="1617">
        <f>ROUNDDOWN(K231/P231,1)</f>
        <v>0</v>
      </c>
      <c r="V231" s="1617"/>
      <c r="W231" s="1617"/>
      <c r="X231" s="1617"/>
      <c r="Y231" s="2"/>
      <c r="Z231" s="2"/>
      <c r="AA231" s="1621">
        <f>IF($AH$228="週",AJ226,AH226)</f>
        <v>0</v>
      </c>
      <c r="AB231" s="1621"/>
      <c r="AC231" s="1621"/>
      <c r="AD231" s="1621"/>
      <c r="AE231" s="217" t="s">
        <v>146</v>
      </c>
      <c r="AF231" s="1611">
        <f>IF($AH$228="週",$BA$6,$BE$6)</f>
        <v>40</v>
      </c>
      <c r="AG231" s="1611"/>
      <c r="AH231" s="1611"/>
      <c r="AI231" s="1611"/>
      <c r="AJ231" s="217" t="s">
        <v>147</v>
      </c>
      <c r="AK231" s="1617">
        <f>ROUNDDOWN(AA231/AF231,1)</f>
        <v>0</v>
      </c>
      <c r="AL231" s="1617"/>
      <c r="AM231" s="1617"/>
      <c r="AN231" s="1617"/>
      <c r="AO231" s="2"/>
      <c r="AP231" s="2"/>
      <c r="AQ231" s="2"/>
      <c r="AR231" s="2"/>
      <c r="AS231" s="2"/>
      <c r="AT231" s="2"/>
      <c r="AU231" s="2"/>
      <c r="AV231" s="2"/>
      <c r="AW231" s="2"/>
      <c r="AX231" s="2"/>
      <c r="AY231" s="2"/>
      <c r="AZ231" s="2"/>
      <c r="BA231" s="2"/>
      <c r="BB231" s="2"/>
      <c r="BC231" s="2"/>
      <c r="BD231" s="2"/>
    </row>
    <row r="232" spans="2:62" ht="20.25" customHeight="1" x14ac:dyDescent="0.4">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x14ac:dyDescent="0.4">
      <c r="I233" s="2"/>
      <c r="J233" s="2"/>
      <c r="K233" s="125" t="s">
        <v>203</v>
      </c>
      <c r="L233" s="125"/>
      <c r="M233" s="125"/>
      <c r="N233" s="125"/>
      <c r="O233" s="125"/>
      <c r="P233" s="125"/>
      <c r="Q233" s="125"/>
      <c r="R233" s="125"/>
      <c r="S233" s="125"/>
      <c r="T233" s="126"/>
      <c r="U233" s="125"/>
      <c r="V233" s="125"/>
      <c r="W233" s="125"/>
      <c r="X233" s="125"/>
      <c r="Y233" s="2"/>
      <c r="Z233" s="2"/>
      <c r="AA233" s="125" t="s">
        <v>204</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x14ac:dyDescent="0.4">
      <c r="I234" s="2"/>
      <c r="J234" s="2"/>
      <c r="K234" s="125" t="s">
        <v>135</v>
      </c>
      <c r="L234" s="125"/>
      <c r="M234" s="125"/>
      <c r="N234" s="125"/>
      <c r="O234" s="125"/>
      <c r="P234" s="125"/>
      <c r="Q234" s="125"/>
      <c r="R234" s="125"/>
      <c r="S234" s="125"/>
      <c r="T234" s="126"/>
      <c r="U234" s="1610"/>
      <c r="V234" s="1610"/>
      <c r="W234" s="1610"/>
      <c r="X234" s="1610"/>
      <c r="Y234" s="2"/>
      <c r="Z234" s="2"/>
      <c r="AA234" s="125" t="s">
        <v>135</v>
      </c>
      <c r="AB234" s="125"/>
      <c r="AC234" s="125"/>
      <c r="AD234" s="125"/>
      <c r="AE234" s="125"/>
      <c r="AF234" s="125"/>
      <c r="AG234" s="125"/>
      <c r="AH234" s="125"/>
      <c r="AI234" s="125"/>
      <c r="AJ234" s="126"/>
      <c r="AK234" s="1610"/>
      <c r="AL234" s="1610"/>
      <c r="AM234" s="1610"/>
      <c r="AN234" s="1610"/>
      <c r="AO234" s="2"/>
      <c r="AP234" s="2"/>
      <c r="AQ234" s="2"/>
      <c r="AR234" s="2"/>
      <c r="AS234" s="2"/>
      <c r="AT234" s="2"/>
      <c r="AU234" s="2"/>
      <c r="AV234" s="2"/>
      <c r="AW234" s="2"/>
      <c r="AX234" s="2"/>
      <c r="AY234" s="2"/>
      <c r="AZ234" s="2"/>
      <c r="BA234" s="2"/>
      <c r="BB234" s="2"/>
      <c r="BC234" s="2"/>
      <c r="BD234" s="2"/>
    </row>
    <row r="235" spans="2:62" ht="20.25" customHeight="1" x14ac:dyDescent="0.4">
      <c r="I235" s="2"/>
      <c r="J235" s="2"/>
      <c r="K235" s="129" t="s">
        <v>149</v>
      </c>
      <c r="L235" s="129"/>
      <c r="M235" s="129"/>
      <c r="N235" s="129"/>
      <c r="O235" s="129"/>
      <c r="P235" s="125" t="s">
        <v>150</v>
      </c>
      <c r="Q235" s="129"/>
      <c r="R235" s="129"/>
      <c r="S235" s="129"/>
      <c r="T235" s="129"/>
      <c r="U235" s="1616" t="s">
        <v>139</v>
      </c>
      <c r="V235" s="1616"/>
      <c r="W235" s="1616"/>
      <c r="X235" s="1616"/>
      <c r="Y235" s="2"/>
      <c r="Z235" s="2"/>
      <c r="AA235" s="129" t="s">
        <v>149</v>
      </c>
      <c r="AB235" s="129"/>
      <c r="AC235" s="129"/>
      <c r="AD235" s="129"/>
      <c r="AE235" s="129"/>
      <c r="AF235" s="125" t="s">
        <v>150</v>
      </c>
      <c r="AG235" s="129"/>
      <c r="AH235" s="129"/>
      <c r="AI235" s="129"/>
      <c r="AJ235" s="129"/>
      <c r="AK235" s="1616" t="s">
        <v>139</v>
      </c>
      <c r="AL235" s="1616"/>
      <c r="AM235" s="1616"/>
      <c r="AN235" s="1616"/>
      <c r="AO235" s="2"/>
      <c r="AP235" s="2"/>
      <c r="AQ235" s="2"/>
      <c r="AR235" s="2"/>
      <c r="AS235" s="2"/>
      <c r="AT235" s="2"/>
      <c r="AU235" s="2"/>
      <c r="AV235" s="2"/>
      <c r="AW235" s="2"/>
      <c r="AX235" s="2"/>
      <c r="AY235" s="2"/>
      <c r="AZ235" s="2"/>
      <c r="BA235" s="2"/>
      <c r="BB235" s="2"/>
      <c r="BC235" s="2"/>
      <c r="BD235" s="2"/>
    </row>
    <row r="236" spans="2:62" ht="20.25" customHeight="1" x14ac:dyDescent="0.4">
      <c r="I236" s="2"/>
      <c r="J236" s="2"/>
      <c r="K236" s="1611">
        <f>W226</f>
        <v>0</v>
      </c>
      <c r="L236" s="1611"/>
      <c r="M236" s="1611"/>
      <c r="N236" s="1611"/>
      <c r="O236" s="217" t="s">
        <v>153</v>
      </c>
      <c r="P236" s="1617">
        <f>U231</f>
        <v>0</v>
      </c>
      <c r="Q236" s="1617"/>
      <c r="R236" s="1617"/>
      <c r="S236" s="1617"/>
      <c r="T236" s="217" t="s">
        <v>147</v>
      </c>
      <c r="U236" s="1618">
        <f>ROUNDDOWN(K236+P236,1)</f>
        <v>0</v>
      </c>
      <c r="V236" s="1618"/>
      <c r="W236" s="1618"/>
      <c r="X236" s="1618"/>
      <c r="Y236" s="138"/>
      <c r="Z236" s="138"/>
      <c r="AA236" s="1619">
        <f>AM226</f>
        <v>0</v>
      </c>
      <c r="AB236" s="1619"/>
      <c r="AC236" s="1619"/>
      <c r="AD236" s="1619"/>
      <c r="AE236" s="136" t="s">
        <v>153</v>
      </c>
      <c r="AF236" s="1620">
        <f>AK231</f>
        <v>0</v>
      </c>
      <c r="AG236" s="1620"/>
      <c r="AH236" s="1620"/>
      <c r="AI236" s="1620"/>
      <c r="AJ236" s="136" t="s">
        <v>147</v>
      </c>
      <c r="AK236" s="1618">
        <f>ROUNDDOWN(AA236+AF236,1)</f>
        <v>0</v>
      </c>
      <c r="AL236" s="1618"/>
      <c r="AM236" s="1618"/>
      <c r="AN236" s="1618"/>
      <c r="AO236" s="2"/>
      <c r="AP236" s="2"/>
      <c r="AQ236" s="2"/>
      <c r="AR236" s="2"/>
      <c r="AS236" s="2"/>
      <c r="AT236" s="2"/>
      <c r="AU236" s="2"/>
      <c r="AV236" s="2"/>
      <c r="AW236" s="2"/>
      <c r="AX236" s="2"/>
      <c r="AY236" s="2"/>
      <c r="AZ236" s="2"/>
      <c r="BA236" s="2"/>
      <c r="BB236" s="2"/>
      <c r="BC236" s="2"/>
      <c r="BD236" s="2"/>
    </row>
    <row r="237" spans="2:62" ht="20.25" customHeight="1" x14ac:dyDescent="0.4"/>
    <row r="238" spans="2:62" ht="20.25" customHeight="1" x14ac:dyDescent="0.4"/>
    <row r="239" spans="2:62" ht="20.25" customHeight="1" x14ac:dyDescent="0.4"/>
    <row r="240" spans="2:62"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1:59" x14ac:dyDescent="0.4">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x14ac:dyDescent="0.4">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x14ac:dyDescent="0.4">
      <c r="A285" s="11"/>
      <c r="B285" s="11"/>
      <c r="C285" s="14"/>
      <c r="D285" s="14"/>
      <c r="E285" s="14"/>
      <c r="F285" s="14"/>
      <c r="G285" s="14"/>
      <c r="H285" s="14"/>
      <c r="I285" s="14"/>
      <c r="J285" s="14"/>
      <c r="K285" s="12"/>
      <c r="L285" s="12"/>
      <c r="M285" s="11"/>
      <c r="N285" s="11"/>
      <c r="O285" s="11"/>
      <c r="P285" s="11"/>
      <c r="Q285" s="11"/>
      <c r="R285" s="11"/>
    </row>
    <row r="286" spans="1:59" x14ac:dyDescent="0.4">
      <c r="A286" s="11"/>
      <c r="B286" s="11"/>
      <c r="C286" s="14"/>
      <c r="D286" s="14"/>
      <c r="E286" s="14"/>
      <c r="F286" s="14"/>
      <c r="G286" s="14"/>
      <c r="H286" s="14"/>
      <c r="I286" s="14"/>
      <c r="J286" s="14"/>
      <c r="K286" s="12"/>
      <c r="L286" s="12"/>
      <c r="M286" s="11"/>
      <c r="N286" s="11"/>
      <c r="O286" s="11"/>
      <c r="P286" s="11"/>
      <c r="Q286" s="11"/>
      <c r="R286" s="11"/>
    </row>
    <row r="287" spans="1:59" x14ac:dyDescent="0.4">
      <c r="C287" s="3"/>
      <c r="D287" s="3"/>
      <c r="E287" s="3"/>
      <c r="F287" s="3"/>
      <c r="G287" s="3"/>
      <c r="H287" s="3"/>
      <c r="I287" s="3"/>
      <c r="J287" s="3"/>
    </row>
    <row r="288" spans="1:59" x14ac:dyDescent="0.4">
      <c r="C288" s="3"/>
      <c r="D288" s="3"/>
      <c r="E288" s="3"/>
      <c r="F288" s="3"/>
      <c r="G288" s="3"/>
      <c r="H288" s="3"/>
      <c r="I288" s="3"/>
      <c r="J288" s="3"/>
    </row>
    <row r="289" spans="3:10" x14ac:dyDescent="0.4">
      <c r="C289" s="3"/>
      <c r="D289" s="3"/>
      <c r="E289" s="3"/>
      <c r="F289" s="3"/>
      <c r="G289" s="3"/>
      <c r="H289" s="3"/>
      <c r="I289" s="3"/>
      <c r="J289" s="3"/>
    </row>
    <row r="290" spans="3:10" x14ac:dyDescent="0.4">
      <c r="C290" s="3"/>
      <c r="D290" s="3"/>
      <c r="E290" s="3"/>
      <c r="F290" s="3"/>
      <c r="G290" s="3"/>
      <c r="H290" s="3"/>
      <c r="I290" s="3"/>
      <c r="J290" s="3"/>
    </row>
  </sheetData>
  <sheetProtection insertRows="0" deleteRows="0"/>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2"/>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InputMessage="1" sqref="I17:J216">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formula1>シフト記号表</formula1>
    </dataValidation>
    <dataValidation type="list" errorStyle="warning" allowBlank="1" showInputMessage="1" error="リストにない場合のみ、入力してください。" sqref="K17:N216">
      <formula1>INDIRECT(C17)</formula1>
    </dataValidation>
    <dataValidation type="list" allowBlank="1" showInputMessage="1" sqref="C17:D216">
      <formula1>職種</formula1>
    </dataValidation>
    <dataValidation type="list" allowBlank="1" showInputMessage="1" showErrorMessage="1" sqref="BE4:BH4">
      <formula1>"予定,実績,予定・実績"</formula1>
    </dataValidation>
    <dataValidation type="decimal" allowBlank="1" showInputMessage="1" showErrorMessage="1" error="入力可能範囲　32～40" sqref="BA6:BB6">
      <formula1>32</formula1>
      <formula2>40</formula2>
    </dataValidation>
    <dataValidation type="list" allowBlank="1" showInputMessage="1" showErrorMessage="1" sqref="AF3:AF4">
      <formula1>#REF!</formula1>
    </dataValidation>
    <dataValidation type="list" allowBlank="1" showInputMessage="1" showErrorMessage="1" sqref="BE3:BH3">
      <formula1>"４週,暦月"</formula1>
    </dataValidation>
    <dataValidation type="list" allowBlank="1" showInputMessage="1" showErrorMessage="1" sqref="R228:S228">
      <formula1>"週,暦月"</formula1>
    </dataValidation>
    <dataValidation allowBlank="1" showInputMessage="1" showErrorMessage="1" error="入力可能範囲　32～40" sqref="BE10"/>
  </dataValidations>
  <printOptions horizontalCentered="1"/>
  <pageMargins left="0.15748031496062992" right="0.15748031496062992" top="0.59055118110236227" bottom="0.35433070866141736" header="0.15748031496062992" footer="0.15748031496062992"/>
  <pageSetup paperSize="9" scale="39"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AT1:BI1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290"/>
  <sheetViews>
    <sheetView showGridLines="0" view="pageBreakPreview" zoomScaleNormal="55" zoomScaleSheetLayoutView="100" workbookViewId="0"/>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322</v>
      </c>
      <c r="H1" s="5"/>
      <c r="I1" s="5"/>
      <c r="J1" s="5"/>
      <c r="K1" s="5"/>
      <c r="L1" s="5"/>
      <c r="M1" s="5"/>
      <c r="N1" s="5"/>
      <c r="Q1" s="7" t="s">
        <v>0</v>
      </c>
      <c r="T1" s="5"/>
      <c r="U1" s="5"/>
      <c r="V1" s="5"/>
      <c r="W1" s="5"/>
      <c r="X1" s="5"/>
      <c r="Y1" s="5"/>
      <c r="Z1" s="5"/>
      <c r="AA1" s="5"/>
      <c r="AW1" s="9" t="s">
        <v>30</v>
      </c>
      <c r="AX1" s="1710" t="s">
        <v>159</v>
      </c>
      <c r="AY1" s="1711"/>
      <c r="AZ1" s="1711"/>
      <c r="BA1" s="1711"/>
      <c r="BB1" s="1711"/>
      <c r="BC1" s="1711"/>
      <c r="BD1" s="1711"/>
      <c r="BE1" s="1711"/>
      <c r="BF1" s="1711"/>
      <c r="BG1" s="1711"/>
      <c r="BH1" s="1711"/>
      <c r="BI1" s="1711"/>
      <c r="BJ1" s="1711"/>
      <c r="BK1" s="1711"/>
      <c r="BL1" s="1711"/>
      <c r="BM1" s="1711"/>
      <c r="BN1" s="9" t="s">
        <v>2</v>
      </c>
    </row>
    <row r="2" spans="2:71" s="8" customFormat="1" ht="20.25" customHeight="1" x14ac:dyDescent="0.4">
      <c r="N2" s="7"/>
      <c r="Q2" s="7"/>
      <c r="R2" s="7"/>
      <c r="T2" s="9"/>
      <c r="U2" s="9"/>
      <c r="V2" s="9"/>
      <c r="W2" s="9"/>
      <c r="X2" s="9"/>
      <c r="Y2" s="9"/>
      <c r="Z2" s="9"/>
      <c r="AA2" s="9"/>
      <c r="AF2" s="142" t="s">
        <v>27</v>
      </c>
      <c r="AG2" s="1712">
        <v>6</v>
      </c>
      <c r="AH2" s="1712"/>
      <c r="AI2" s="142" t="s">
        <v>28</v>
      </c>
      <c r="AJ2" s="1713">
        <f>IF(AG2=0,"",YEAR(DATE(2018+AG2,1,1)))</f>
        <v>2024</v>
      </c>
      <c r="AK2" s="1713"/>
      <c r="AL2" s="143" t="s">
        <v>29</v>
      </c>
      <c r="AM2" s="143" t="s">
        <v>1</v>
      </c>
      <c r="AN2" s="1712">
        <v>4</v>
      </c>
      <c r="AO2" s="1712"/>
      <c r="AP2" s="143" t="s">
        <v>24</v>
      </c>
      <c r="AW2" s="9" t="s">
        <v>31</v>
      </c>
      <c r="AX2" s="1712" t="s">
        <v>202</v>
      </c>
      <c r="AY2" s="1712"/>
      <c r="AZ2" s="1712"/>
      <c r="BA2" s="1712"/>
      <c r="BB2" s="1712"/>
      <c r="BC2" s="1712"/>
      <c r="BD2" s="1712"/>
      <c r="BE2" s="1712"/>
      <c r="BF2" s="1712"/>
      <c r="BG2" s="1712"/>
      <c r="BH2" s="1712"/>
      <c r="BI2" s="1712"/>
      <c r="BJ2" s="1712"/>
      <c r="BK2" s="1712"/>
      <c r="BL2" s="1712"/>
      <c r="BM2" s="1712"/>
      <c r="BN2" s="9" t="s">
        <v>2</v>
      </c>
      <c r="BO2" s="9"/>
      <c r="BP2" s="9"/>
      <c r="BQ2" s="9"/>
    </row>
    <row r="3" spans="2:71" s="8" customFormat="1" ht="20.25" customHeight="1" x14ac:dyDescent="0.4">
      <c r="N3" s="7"/>
      <c r="Q3" s="7"/>
      <c r="S3" s="9"/>
      <c r="T3" s="9"/>
      <c r="U3" s="9"/>
      <c r="V3" s="9"/>
      <c r="W3" s="9"/>
      <c r="X3" s="9"/>
      <c r="Y3" s="9"/>
      <c r="AG3" s="15"/>
      <c r="AH3" s="15"/>
      <c r="AI3" s="16"/>
      <c r="AJ3" s="17"/>
      <c r="AK3" s="16"/>
      <c r="BH3" s="18" t="s">
        <v>21</v>
      </c>
      <c r="BI3" s="1714" t="s">
        <v>239</v>
      </c>
      <c r="BJ3" s="1583"/>
      <c r="BK3" s="1583"/>
      <c r="BL3" s="1715"/>
      <c r="BM3" s="9"/>
    </row>
    <row r="4" spans="2:71" s="8" customFormat="1" ht="20.25" customHeight="1" x14ac:dyDescent="0.4">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1714" t="s">
        <v>240</v>
      </c>
      <c r="BJ4" s="1583"/>
      <c r="BK4" s="1583"/>
      <c r="BL4" s="1715"/>
      <c r="BM4" s="9"/>
    </row>
    <row r="5" spans="2:71" s="8" customFormat="1" ht="9" customHeight="1" x14ac:dyDescent="0.4">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1544">
        <v>40</v>
      </c>
      <c r="BF6" s="1545"/>
      <c r="BG6" s="2" t="s">
        <v>22</v>
      </c>
      <c r="BH6" s="6"/>
      <c r="BI6" s="1544">
        <v>160</v>
      </c>
      <c r="BJ6" s="1545"/>
      <c r="BK6" s="2" t="s">
        <v>23</v>
      </c>
      <c r="BL6" s="6"/>
      <c r="BM6" s="19"/>
    </row>
    <row r="7" spans="2:71" s="8" customFormat="1" ht="5.25" customHeight="1" x14ac:dyDescent="0.4">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1708">
        <f>DAY(EOMONTH(DATE(AJ2,AN2,1),0))</f>
        <v>30</v>
      </c>
      <c r="BJ8" s="1709"/>
      <c r="BK8" s="30" t="s">
        <v>25</v>
      </c>
      <c r="BL8" s="30"/>
      <c r="BM8" s="30"/>
      <c r="BN8" s="32"/>
      <c r="BQ8" s="9"/>
      <c r="BR8" s="9"/>
      <c r="BS8" s="9"/>
    </row>
    <row r="9" spans="2:71" s="8" customFormat="1" ht="5.25" customHeight="1" x14ac:dyDescent="0.4">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1544"/>
      <c r="BJ10" s="1545"/>
      <c r="BK10" s="2" t="s">
        <v>272</v>
      </c>
      <c r="BL10" s="30"/>
      <c r="BM10" s="30"/>
      <c r="BN10" s="32"/>
      <c r="BQ10" s="9"/>
      <c r="BR10" s="9"/>
      <c r="BS10" s="9"/>
    </row>
    <row r="11" spans="2:71" ht="5.25" customHeight="1" thickBot="1" x14ac:dyDescent="0.4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
      <c r="B12" s="1687" t="s">
        <v>20</v>
      </c>
      <c r="C12" s="1690" t="s">
        <v>274</v>
      </c>
      <c r="D12" s="1678" t="s">
        <v>275</v>
      </c>
      <c r="E12" s="1693"/>
      <c r="F12" s="1694"/>
      <c r="G12" s="1678" t="s">
        <v>276</v>
      </c>
      <c r="H12" s="1551"/>
      <c r="I12" s="186"/>
      <c r="J12" s="183"/>
      <c r="K12" s="186"/>
      <c r="L12" s="183"/>
      <c r="M12" s="1701" t="s">
        <v>277</v>
      </c>
      <c r="N12" s="1702"/>
      <c r="O12" s="1549" t="s">
        <v>278</v>
      </c>
      <c r="P12" s="1550"/>
      <c r="Q12" s="1550"/>
      <c r="R12" s="1551"/>
      <c r="S12" s="1549" t="s">
        <v>279</v>
      </c>
      <c r="T12" s="1550"/>
      <c r="U12" s="1550"/>
      <c r="V12" s="1550"/>
      <c r="W12" s="1551"/>
      <c r="X12" s="198"/>
      <c r="Y12" s="198"/>
      <c r="Z12" s="199"/>
      <c r="AA12" s="1707" t="s">
        <v>280</v>
      </c>
      <c r="AB12" s="1693"/>
      <c r="AC12" s="1693"/>
      <c r="AD12" s="1693"/>
      <c r="AE12" s="1693"/>
      <c r="AF12" s="1693"/>
      <c r="AG12" s="1693"/>
      <c r="AH12" s="1693"/>
      <c r="AI12" s="1693"/>
      <c r="AJ12" s="1693"/>
      <c r="AK12" s="1693"/>
      <c r="AL12" s="1693"/>
      <c r="AM12" s="1693"/>
      <c r="AN12" s="1693"/>
      <c r="AO12" s="1693"/>
      <c r="AP12" s="1693"/>
      <c r="AQ12" s="1693"/>
      <c r="AR12" s="1693"/>
      <c r="AS12" s="1693"/>
      <c r="AT12" s="1693"/>
      <c r="AU12" s="1693"/>
      <c r="AV12" s="1693"/>
      <c r="AW12" s="1693"/>
      <c r="AX12" s="1693"/>
      <c r="AY12" s="1693"/>
      <c r="AZ12" s="1693"/>
      <c r="BA12" s="1693"/>
      <c r="BB12" s="1693"/>
      <c r="BC12" s="1693"/>
      <c r="BD12" s="1693"/>
      <c r="BE12" s="1693"/>
      <c r="BF12" s="1666" t="str">
        <f>IF(BI3="４週","(12)1～4週目の勤務時間数合計","(12)1か月の勤務時間数　合計")</f>
        <v>(12)1～4週目の勤務時間数合計</v>
      </c>
      <c r="BG12" s="1667"/>
      <c r="BH12" s="1672" t="s">
        <v>281</v>
      </c>
      <c r="BI12" s="1673"/>
      <c r="BJ12" s="1678" t="s">
        <v>282</v>
      </c>
      <c r="BK12" s="1550"/>
      <c r="BL12" s="1550"/>
      <c r="BM12" s="1550"/>
      <c r="BN12" s="1679"/>
    </row>
    <row r="13" spans="2:71" ht="20.25" customHeight="1" x14ac:dyDescent="0.4">
      <c r="B13" s="1688"/>
      <c r="C13" s="1691"/>
      <c r="D13" s="1695"/>
      <c r="E13" s="1696"/>
      <c r="F13" s="1697"/>
      <c r="G13" s="1680"/>
      <c r="H13" s="1554"/>
      <c r="I13" s="187"/>
      <c r="J13" s="184"/>
      <c r="K13" s="187"/>
      <c r="L13" s="184"/>
      <c r="M13" s="1703"/>
      <c r="N13" s="1704"/>
      <c r="O13" s="1552"/>
      <c r="P13" s="1553"/>
      <c r="Q13" s="1553"/>
      <c r="R13" s="1554"/>
      <c r="S13" s="1552"/>
      <c r="T13" s="1553"/>
      <c r="U13" s="1553"/>
      <c r="V13" s="1553"/>
      <c r="W13" s="1554"/>
      <c r="X13" s="200"/>
      <c r="Y13" s="200"/>
      <c r="Z13" s="201"/>
      <c r="AA13" s="1684" t="s">
        <v>11</v>
      </c>
      <c r="AB13" s="1684"/>
      <c r="AC13" s="1684"/>
      <c r="AD13" s="1684"/>
      <c r="AE13" s="1684"/>
      <c r="AF13" s="1684"/>
      <c r="AG13" s="1685"/>
      <c r="AH13" s="1686" t="s">
        <v>12</v>
      </c>
      <c r="AI13" s="1684"/>
      <c r="AJ13" s="1684"/>
      <c r="AK13" s="1684"/>
      <c r="AL13" s="1684"/>
      <c r="AM13" s="1684"/>
      <c r="AN13" s="1685"/>
      <c r="AO13" s="1686" t="s">
        <v>13</v>
      </c>
      <c r="AP13" s="1684"/>
      <c r="AQ13" s="1684"/>
      <c r="AR13" s="1684"/>
      <c r="AS13" s="1684"/>
      <c r="AT13" s="1684"/>
      <c r="AU13" s="1685"/>
      <c r="AV13" s="1686" t="s">
        <v>14</v>
      </c>
      <c r="AW13" s="1684"/>
      <c r="AX13" s="1684"/>
      <c r="AY13" s="1684"/>
      <c r="AZ13" s="1684"/>
      <c r="BA13" s="1684"/>
      <c r="BB13" s="1685"/>
      <c r="BC13" s="1686" t="s">
        <v>15</v>
      </c>
      <c r="BD13" s="1684"/>
      <c r="BE13" s="1684"/>
      <c r="BF13" s="1668"/>
      <c r="BG13" s="1669"/>
      <c r="BH13" s="1674"/>
      <c r="BI13" s="1675"/>
      <c r="BJ13" s="1680"/>
      <c r="BK13" s="1553"/>
      <c r="BL13" s="1553"/>
      <c r="BM13" s="1553"/>
      <c r="BN13" s="1681"/>
    </row>
    <row r="14" spans="2:71" ht="20.25" customHeight="1" x14ac:dyDescent="0.4">
      <c r="B14" s="1688"/>
      <c r="C14" s="1691"/>
      <c r="D14" s="1695"/>
      <c r="E14" s="1696"/>
      <c r="F14" s="1697"/>
      <c r="G14" s="1680"/>
      <c r="H14" s="1554"/>
      <c r="I14" s="187"/>
      <c r="J14" s="184"/>
      <c r="K14" s="187"/>
      <c r="L14" s="184"/>
      <c r="M14" s="1703"/>
      <c r="N14" s="1704"/>
      <c r="O14" s="1552"/>
      <c r="P14" s="1553"/>
      <c r="Q14" s="1553"/>
      <c r="R14" s="1554"/>
      <c r="S14" s="1552"/>
      <c r="T14" s="1553"/>
      <c r="U14" s="1553"/>
      <c r="V14" s="1553"/>
      <c r="W14" s="1554"/>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82" t="str">
        <f>IF($BI$3="実績",IF(DAY(DATE($AJ$2,$AN$2,30))=30,30,""),"")</f>
        <v/>
      </c>
      <c r="BE14" s="155" t="str">
        <f>IF($BI$3="実績",IF(DAY(DATE($AJ$2,$AN$2,31))=31,31,""),"")</f>
        <v/>
      </c>
      <c r="BF14" s="1668"/>
      <c r="BG14" s="1669"/>
      <c r="BH14" s="1674"/>
      <c r="BI14" s="1675"/>
      <c r="BJ14" s="1680"/>
      <c r="BK14" s="1553"/>
      <c r="BL14" s="1553"/>
      <c r="BM14" s="1553"/>
      <c r="BN14" s="1681"/>
    </row>
    <row r="15" spans="2:71" ht="20.25" hidden="1" customHeight="1" x14ac:dyDescent="0.4">
      <c r="B15" s="1688"/>
      <c r="C15" s="1691"/>
      <c r="D15" s="1695"/>
      <c r="E15" s="1696"/>
      <c r="F15" s="1697"/>
      <c r="G15" s="1680"/>
      <c r="H15" s="1554"/>
      <c r="I15" s="187"/>
      <c r="J15" s="184"/>
      <c r="K15" s="187"/>
      <c r="L15" s="184"/>
      <c r="M15" s="1703"/>
      <c r="N15" s="1704"/>
      <c r="O15" s="1552"/>
      <c r="P15" s="1553"/>
      <c r="Q15" s="1553"/>
      <c r="R15" s="1554"/>
      <c r="S15" s="1552"/>
      <c r="T15" s="1553"/>
      <c r="U15" s="1553"/>
      <c r="V15" s="1553"/>
      <c r="W15" s="1554"/>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1668"/>
      <c r="BG15" s="1669"/>
      <c r="BH15" s="1674"/>
      <c r="BI15" s="1675"/>
      <c r="BJ15" s="1680"/>
      <c r="BK15" s="1553"/>
      <c r="BL15" s="1553"/>
      <c r="BM15" s="1553"/>
      <c r="BN15" s="1681"/>
    </row>
    <row r="16" spans="2:71" ht="20.25" customHeight="1" thickBot="1" x14ac:dyDescent="0.45">
      <c r="B16" s="1689"/>
      <c r="C16" s="1692"/>
      <c r="D16" s="1698"/>
      <c r="E16" s="1699"/>
      <c r="F16" s="1700"/>
      <c r="G16" s="1682"/>
      <c r="H16" s="1557"/>
      <c r="I16" s="188"/>
      <c r="J16" s="185"/>
      <c r="K16" s="188"/>
      <c r="L16" s="185"/>
      <c r="M16" s="1705"/>
      <c r="N16" s="1706"/>
      <c r="O16" s="1555"/>
      <c r="P16" s="1556"/>
      <c r="Q16" s="1556"/>
      <c r="R16" s="1557"/>
      <c r="S16" s="1555"/>
      <c r="T16" s="1556"/>
      <c r="U16" s="1556"/>
      <c r="V16" s="1556"/>
      <c r="W16" s="1557"/>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1670"/>
      <c r="BG16" s="1671"/>
      <c r="BH16" s="1676"/>
      <c r="BI16" s="1677"/>
      <c r="BJ16" s="1682"/>
      <c r="BK16" s="1556"/>
      <c r="BL16" s="1556"/>
      <c r="BM16" s="1556"/>
      <c r="BN16" s="1683"/>
    </row>
    <row r="17" spans="2:66" ht="20.25" customHeight="1" x14ac:dyDescent="0.4">
      <c r="B17" s="1546">
        <f>B15+1</f>
        <v>1</v>
      </c>
      <c r="C17" s="1653"/>
      <c r="D17" s="1654"/>
      <c r="E17" s="1655"/>
      <c r="F17" s="1656"/>
      <c r="G17" s="1720"/>
      <c r="H17" s="1665"/>
      <c r="I17" s="161"/>
      <c r="J17" s="162"/>
      <c r="K17" s="161"/>
      <c r="L17" s="162"/>
      <c r="M17" s="1661"/>
      <c r="N17" s="1662"/>
      <c r="O17" s="1663"/>
      <c r="P17" s="1664"/>
      <c r="Q17" s="1664"/>
      <c r="R17" s="1665"/>
      <c r="S17" s="1558"/>
      <c r="T17" s="1559"/>
      <c r="U17" s="1559"/>
      <c r="V17" s="1559"/>
      <c r="W17" s="1560"/>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1657"/>
      <c r="BG17" s="1658"/>
      <c r="BH17" s="1659"/>
      <c r="BI17" s="1660"/>
      <c r="BJ17" s="1650"/>
      <c r="BK17" s="1651"/>
      <c r="BL17" s="1651"/>
      <c r="BM17" s="1651"/>
      <c r="BN17" s="1652"/>
    </row>
    <row r="18" spans="2:66" ht="20.25" customHeight="1" x14ac:dyDescent="0.4">
      <c r="B18" s="1547"/>
      <c r="C18" s="1565"/>
      <c r="D18" s="1585"/>
      <c r="E18" s="1583"/>
      <c r="F18" s="1584"/>
      <c r="G18" s="1597"/>
      <c r="H18" s="1595"/>
      <c r="I18" s="163"/>
      <c r="J18" s="164">
        <f>G17</f>
        <v>0</v>
      </c>
      <c r="K18" s="163"/>
      <c r="L18" s="164">
        <f>M17</f>
        <v>0</v>
      </c>
      <c r="M18" s="1588"/>
      <c r="N18" s="1589"/>
      <c r="O18" s="1593"/>
      <c r="P18" s="1594"/>
      <c r="Q18" s="1594"/>
      <c r="R18" s="1595"/>
      <c r="S18" s="1561"/>
      <c r="T18" s="1562"/>
      <c r="U18" s="1562"/>
      <c r="V18" s="1562"/>
      <c r="W18" s="1563"/>
      <c r="X18" s="112" t="s">
        <v>254</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1575">
        <f>IF($BI$3="４週",SUM(AA18:BB18),IF($BI$3="暦月",SUM(AA18:BE18),""))</f>
        <v>0</v>
      </c>
      <c r="BG18" s="1576"/>
      <c r="BH18" s="1577">
        <f>IF($BI$3="４週",BF18/4,IF($BI$3="暦月",(BF18/($BI$8/7)),""))</f>
        <v>0</v>
      </c>
      <c r="BI18" s="1576"/>
      <c r="BJ18" s="1572"/>
      <c r="BK18" s="1573"/>
      <c r="BL18" s="1573"/>
      <c r="BM18" s="1573"/>
      <c r="BN18" s="1574"/>
    </row>
    <row r="19" spans="2:66" ht="20.25" customHeight="1" x14ac:dyDescent="0.4">
      <c r="B19" s="1546">
        <f>B17+1</f>
        <v>2</v>
      </c>
      <c r="C19" s="1564"/>
      <c r="D19" s="1582"/>
      <c r="E19" s="1583"/>
      <c r="F19" s="1584"/>
      <c r="G19" s="1596"/>
      <c r="H19" s="1592"/>
      <c r="I19" s="165"/>
      <c r="J19" s="166"/>
      <c r="K19" s="165"/>
      <c r="L19" s="166"/>
      <c r="M19" s="1586"/>
      <c r="N19" s="1587"/>
      <c r="O19" s="1590"/>
      <c r="P19" s="1591"/>
      <c r="Q19" s="1591"/>
      <c r="R19" s="1592"/>
      <c r="S19" s="1561"/>
      <c r="T19" s="1562"/>
      <c r="U19" s="1562"/>
      <c r="V19" s="1562"/>
      <c r="W19" s="1563"/>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1578"/>
      <c r="BG19" s="1579"/>
      <c r="BH19" s="1580"/>
      <c r="BI19" s="1581"/>
      <c r="BJ19" s="1569"/>
      <c r="BK19" s="1570"/>
      <c r="BL19" s="1570"/>
      <c r="BM19" s="1570"/>
      <c r="BN19" s="1571"/>
    </row>
    <row r="20" spans="2:66" ht="20.25" customHeight="1" x14ac:dyDescent="0.4">
      <c r="B20" s="1547"/>
      <c r="C20" s="1565"/>
      <c r="D20" s="1585"/>
      <c r="E20" s="1583"/>
      <c r="F20" s="1584"/>
      <c r="G20" s="1597"/>
      <c r="H20" s="1595"/>
      <c r="I20" s="163"/>
      <c r="J20" s="164">
        <f>G19</f>
        <v>0</v>
      </c>
      <c r="K20" s="163"/>
      <c r="L20" s="164">
        <f>M19</f>
        <v>0</v>
      </c>
      <c r="M20" s="1588"/>
      <c r="N20" s="1589"/>
      <c r="O20" s="1593"/>
      <c r="P20" s="1594"/>
      <c r="Q20" s="1594"/>
      <c r="R20" s="1595"/>
      <c r="S20" s="1561"/>
      <c r="T20" s="1562"/>
      <c r="U20" s="1562"/>
      <c r="V20" s="1562"/>
      <c r="W20" s="1563"/>
      <c r="X20" s="112" t="s">
        <v>254</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1575">
        <f>IF($BI$3="４週",SUM(AA20:BB20),IF($BI$3="暦月",SUM(AA20:BE20),""))</f>
        <v>0</v>
      </c>
      <c r="BG20" s="1576"/>
      <c r="BH20" s="1577">
        <f>IF($BI$3="４週",BF20/4,IF($BI$3="暦月",(BF20/($BI$8/7)),""))</f>
        <v>0</v>
      </c>
      <c r="BI20" s="1576"/>
      <c r="BJ20" s="1572"/>
      <c r="BK20" s="1573"/>
      <c r="BL20" s="1573"/>
      <c r="BM20" s="1573"/>
      <c r="BN20" s="1574"/>
    </row>
    <row r="21" spans="2:66" ht="20.25" customHeight="1" x14ac:dyDescent="0.4">
      <c r="B21" s="1546">
        <f>B19+1</f>
        <v>3</v>
      </c>
      <c r="C21" s="1564"/>
      <c r="D21" s="1582"/>
      <c r="E21" s="1583"/>
      <c r="F21" s="1584"/>
      <c r="G21" s="1596"/>
      <c r="H21" s="1592"/>
      <c r="I21" s="163"/>
      <c r="J21" s="164"/>
      <c r="K21" s="163"/>
      <c r="L21" s="164"/>
      <c r="M21" s="1586"/>
      <c r="N21" s="1587"/>
      <c r="O21" s="1590"/>
      <c r="P21" s="1591"/>
      <c r="Q21" s="1591"/>
      <c r="R21" s="1592"/>
      <c r="S21" s="1561"/>
      <c r="T21" s="1562"/>
      <c r="U21" s="1562"/>
      <c r="V21" s="1562"/>
      <c r="W21" s="1563"/>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1578"/>
      <c r="BG21" s="1579"/>
      <c r="BH21" s="1580"/>
      <c r="BI21" s="1581"/>
      <c r="BJ21" s="1569"/>
      <c r="BK21" s="1570"/>
      <c r="BL21" s="1570"/>
      <c r="BM21" s="1570"/>
      <c r="BN21" s="1571"/>
    </row>
    <row r="22" spans="2:66" ht="20.25" customHeight="1" x14ac:dyDescent="0.4">
      <c r="B22" s="1547"/>
      <c r="C22" s="1565"/>
      <c r="D22" s="1585"/>
      <c r="E22" s="1583"/>
      <c r="F22" s="1584"/>
      <c r="G22" s="1597"/>
      <c r="H22" s="1595"/>
      <c r="I22" s="163"/>
      <c r="J22" s="164">
        <f>G21</f>
        <v>0</v>
      </c>
      <c r="K22" s="163"/>
      <c r="L22" s="164">
        <f>M21</f>
        <v>0</v>
      </c>
      <c r="M22" s="1588"/>
      <c r="N22" s="1589"/>
      <c r="O22" s="1593"/>
      <c r="P22" s="1594"/>
      <c r="Q22" s="1594"/>
      <c r="R22" s="1595"/>
      <c r="S22" s="1561"/>
      <c r="T22" s="1562"/>
      <c r="U22" s="1562"/>
      <c r="V22" s="1562"/>
      <c r="W22" s="1563"/>
      <c r="X22" s="112" t="s">
        <v>254</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1575">
        <f>IF($BI$3="４週",SUM(AA22:BB22),IF($BI$3="暦月",SUM(AA22:BE22),""))</f>
        <v>0</v>
      </c>
      <c r="BG22" s="1576"/>
      <c r="BH22" s="1577">
        <f>IF($BI$3="４週",BF22/4,IF($BI$3="暦月",(BF22/($BI$8/7)),""))</f>
        <v>0</v>
      </c>
      <c r="BI22" s="1576"/>
      <c r="BJ22" s="1572"/>
      <c r="BK22" s="1573"/>
      <c r="BL22" s="1573"/>
      <c r="BM22" s="1573"/>
      <c r="BN22" s="1574"/>
    </row>
    <row r="23" spans="2:66" ht="20.25" customHeight="1" x14ac:dyDescent="0.4">
      <c r="B23" s="1546">
        <f>B21+1</f>
        <v>4</v>
      </c>
      <c r="C23" s="1564"/>
      <c r="D23" s="1582"/>
      <c r="E23" s="1583"/>
      <c r="F23" s="1584"/>
      <c r="G23" s="1596"/>
      <c r="H23" s="1592"/>
      <c r="I23" s="163"/>
      <c r="J23" s="164"/>
      <c r="K23" s="163"/>
      <c r="L23" s="164"/>
      <c r="M23" s="1586"/>
      <c r="N23" s="1587"/>
      <c r="O23" s="1590"/>
      <c r="P23" s="1591"/>
      <c r="Q23" s="1591"/>
      <c r="R23" s="1592"/>
      <c r="S23" s="1561"/>
      <c r="T23" s="1562"/>
      <c r="U23" s="1562"/>
      <c r="V23" s="1562"/>
      <c r="W23" s="1563"/>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1578"/>
      <c r="BG23" s="1579"/>
      <c r="BH23" s="1580"/>
      <c r="BI23" s="1581"/>
      <c r="BJ23" s="1569"/>
      <c r="BK23" s="1570"/>
      <c r="BL23" s="1570"/>
      <c r="BM23" s="1570"/>
      <c r="BN23" s="1571"/>
    </row>
    <row r="24" spans="2:66" ht="20.25" customHeight="1" x14ac:dyDescent="0.4">
      <c r="B24" s="1547"/>
      <c r="C24" s="1565"/>
      <c r="D24" s="1585"/>
      <c r="E24" s="1583"/>
      <c r="F24" s="1584"/>
      <c r="G24" s="1597"/>
      <c r="H24" s="1595"/>
      <c r="I24" s="163"/>
      <c r="J24" s="164">
        <f>G23</f>
        <v>0</v>
      </c>
      <c r="K24" s="163"/>
      <c r="L24" s="164">
        <f>M23</f>
        <v>0</v>
      </c>
      <c r="M24" s="1588"/>
      <c r="N24" s="1589"/>
      <c r="O24" s="1593"/>
      <c r="P24" s="1594"/>
      <c r="Q24" s="1594"/>
      <c r="R24" s="1595"/>
      <c r="S24" s="1561"/>
      <c r="T24" s="1562"/>
      <c r="U24" s="1562"/>
      <c r="V24" s="1562"/>
      <c r="W24" s="1563"/>
      <c r="X24" s="112" t="s">
        <v>254</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1575">
        <f>IF($BI$3="４週",SUM(AA24:BB24),IF($BI$3="暦月",SUM(AA24:BE24),""))</f>
        <v>0</v>
      </c>
      <c r="BG24" s="1576"/>
      <c r="BH24" s="1577">
        <f>IF($BI$3="４週",BF24/4,IF($BI$3="暦月",(BF24/($BI$8/7)),""))</f>
        <v>0</v>
      </c>
      <c r="BI24" s="1576"/>
      <c r="BJ24" s="1572"/>
      <c r="BK24" s="1573"/>
      <c r="BL24" s="1573"/>
      <c r="BM24" s="1573"/>
      <c r="BN24" s="1574"/>
    </row>
    <row r="25" spans="2:66" ht="20.25" customHeight="1" x14ac:dyDescent="0.4">
      <c r="B25" s="1546">
        <f>B23+1</f>
        <v>5</v>
      </c>
      <c r="C25" s="1564"/>
      <c r="D25" s="1582"/>
      <c r="E25" s="1583"/>
      <c r="F25" s="1584"/>
      <c r="G25" s="1596"/>
      <c r="H25" s="1592"/>
      <c r="I25" s="163"/>
      <c r="J25" s="164"/>
      <c r="K25" s="163"/>
      <c r="L25" s="164"/>
      <c r="M25" s="1586"/>
      <c r="N25" s="1587"/>
      <c r="O25" s="1590"/>
      <c r="P25" s="1591"/>
      <c r="Q25" s="1591"/>
      <c r="R25" s="1592"/>
      <c r="S25" s="1561"/>
      <c r="T25" s="1562"/>
      <c r="U25" s="1562"/>
      <c r="V25" s="1562"/>
      <c r="W25" s="1563"/>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1578"/>
      <c r="BG25" s="1579"/>
      <c r="BH25" s="1580"/>
      <c r="BI25" s="1581"/>
      <c r="BJ25" s="1569"/>
      <c r="BK25" s="1570"/>
      <c r="BL25" s="1570"/>
      <c r="BM25" s="1570"/>
      <c r="BN25" s="1571"/>
    </row>
    <row r="26" spans="2:66" ht="20.25" customHeight="1" x14ac:dyDescent="0.4">
      <c r="B26" s="1547"/>
      <c r="C26" s="1565"/>
      <c r="D26" s="1585"/>
      <c r="E26" s="1583"/>
      <c r="F26" s="1584"/>
      <c r="G26" s="1597"/>
      <c r="H26" s="1595"/>
      <c r="I26" s="163"/>
      <c r="J26" s="164">
        <f>G25</f>
        <v>0</v>
      </c>
      <c r="K26" s="163"/>
      <c r="L26" s="164">
        <f>M25</f>
        <v>0</v>
      </c>
      <c r="M26" s="1588"/>
      <c r="N26" s="1589"/>
      <c r="O26" s="1593"/>
      <c r="P26" s="1594"/>
      <c r="Q26" s="1594"/>
      <c r="R26" s="1595"/>
      <c r="S26" s="1561"/>
      <c r="T26" s="1562"/>
      <c r="U26" s="1562"/>
      <c r="V26" s="1562"/>
      <c r="W26" s="1563"/>
      <c r="X26" s="196" t="s">
        <v>254</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1575">
        <f>IF($BI$3="４週",SUM(AA26:BB26),IF($BI$3="暦月",SUM(AA26:BE26),""))</f>
        <v>0</v>
      </c>
      <c r="BG26" s="1576"/>
      <c r="BH26" s="1577">
        <f>IF($BI$3="４週",BF26/4,IF($BI$3="暦月",(BF26/($BI$8/7)),""))</f>
        <v>0</v>
      </c>
      <c r="BI26" s="1576"/>
      <c r="BJ26" s="1572"/>
      <c r="BK26" s="1573"/>
      <c r="BL26" s="1573"/>
      <c r="BM26" s="1573"/>
      <c r="BN26" s="1574"/>
    </row>
    <row r="27" spans="2:66" ht="20.25" customHeight="1" x14ac:dyDescent="0.4">
      <c r="B27" s="1546">
        <f>B25+1</f>
        <v>6</v>
      </c>
      <c r="C27" s="1564"/>
      <c r="D27" s="1582"/>
      <c r="E27" s="1583"/>
      <c r="F27" s="1584"/>
      <c r="G27" s="1596"/>
      <c r="H27" s="1592"/>
      <c r="I27" s="163"/>
      <c r="J27" s="164"/>
      <c r="K27" s="163"/>
      <c r="L27" s="164"/>
      <c r="M27" s="1586"/>
      <c r="N27" s="1587"/>
      <c r="O27" s="1590"/>
      <c r="P27" s="1591"/>
      <c r="Q27" s="1591"/>
      <c r="R27" s="1592"/>
      <c r="S27" s="1561"/>
      <c r="T27" s="1562"/>
      <c r="U27" s="1562"/>
      <c r="V27" s="1562"/>
      <c r="W27" s="1563"/>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1578"/>
      <c r="BG27" s="1579"/>
      <c r="BH27" s="1580"/>
      <c r="BI27" s="1581"/>
      <c r="BJ27" s="1569"/>
      <c r="BK27" s="1570"/>
      <c r="BL27" s="1570"/>
      <c r="BM27" s="1570"/>
      <c r="BN27" s="1571"/>
    </row>
    <row r="28" spans="2:66" ht="20.25" customHeight="1" x14ac:dyDescent="0.4">
      <c r="B28" s="1547"/>
      <c r="C28" s="1565"/>
      <c r="D28" s="1585"/>
      <c r="E28" s="1583"/>
      <c r="F28" s="1584"/>
      <c r="G28" s="1597"/>
      <c r="H28" s="1595"/>
      <c r="I28" s="163"/>
      <c r="J28" s="164">
        <f>G27</f>
        <v>0</v>
      </c>
      <c r="K28" s="163"/>
      <c r="L28" s="164">
        <f>M27</f>
        <v>0</v>
      </c>
      <c r="M28" s="1588"/>
      <c r="N28" s="1589"/>
      <c r="O28" s="1593"/>
      <c r="P28" s="1594"/>
      <c r="Q28" s="1594"/>
      <c r="R28" s="1595"/>
      <c r="S28" s="1561"/>
      <c r="T28" s="1562"/>
      <c r="U28" s="1562"/>
      <c r="V28" s="1562"/>
      <c r="W28" s="1563"/>
      <c r="X28" s="112" t="s">
        <v>254</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1575">
        <f>IF($BI$3="４週",SUM(AA28:BB28),IF($BI$3="暦月",SUM(AA28:BE28),""))</f>
        <v>0</v>
      </c>
      <c r="BG28" s="1576"/>
      <c r="BH28" s="1577">
        <f>IF($BI$3="４週",BF28/4,IF($BI$3="暦月",(BF28/($BI$8/7)),""))</f>
        <v>0</v>
      </c>
      <c r="BI28" s="1576"/>
      <c r="BJ28" s="1572"/>
      <c r="BK28" s="1573"/>
      <c r="BL28" s="1573"/>
      <c r="BM28" s="1573"/>
      <c r="BN28" s="1574"/>
    </row>
    <row r="29" spans="2:66" ht="20.25" customHeight="1" x14ac:dyDescent="0.4">
      <c r="B29" s="1546">
        <f>B27+1</f>
        <v>7</v>
      </c>
      <c r="C29" s="1564"/>
      <c r="D29" s="1582"/>
      <c r="E29" s="1583"/>
      <c r="F29" s="1584"/>
      <c r="G29" s="1596"/>
      <c r="H29" s="1592"/>
      <c r="I29" s="163"/>
      <c r="J29" s="164"/>
      <c r="K29" s="163"/>
      <c r="L29" s="164"/>
      <c r="M29" s="1586"/>
      <c r="N29" s="1587"/>
      <c r="O29" s="1590"/>
      <c r="P29" s="1591"/>
      <c r="Q29" s="1591"/>
      <c r="R29" s="1592"/>
      <c r="S29" s="1561"/>
      <c r="T29" s="1562"/>
      <c r="U29" s="1562"/>
      <c r="V29" s="1562"/>
      <c r="W29" s="1563"/>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1578"/>
      <c r="BG29" s="1579"/>
      <c r="BH29" s="1580"/>
      <c r="BI29" s="1581"/>
      <c r="BJ29" s="1569"/>
      <c r="BK29" s="1570"/>
      <c r="BL29" s="1570"/>
      <c r="BM29" s="1570"/>
      <c r="BN29" s="1571"/>
    </row>
    <row r="30" spans="2:66" ht="20.25" customHeight="1" x14ac:dyDescent="0.4">
      <c r="B30" s="1547"/>
      <c r="C30" s="1565"/>
      <c r="D30" s="1585"/>
      <c r="E30" s="1583"/>
      <c r="F30" s="1584"/>
      <c r="G30" s="1597"/>
      <c r="H30" s="1595"/>
      <c r="I30" s="163"/>
      <c r="J30" s="164">
        <f>G29</f>
        <v>0</v>
      </c>
      <c r="K30" s="163"/>
      <c r="L30" s="164">
        <f>M29</f>
        <v>0</v>
      </c>
      <c r="M30" s="1588"/>
      <c r="N30" s="1589"/>
      <c r="O30" s="1593"/>
      <c r="P30" s="1594"/>
      <c r="Q30" s="1594"/>
      <c r="R30" s="1595"/>
      <c r="S30" s="1561"/>
      <c r="T30" s="1562"/>
      <c r="U30" s="1562"/>
      <c r="V30" s="1562"/>
      <c r="W30" s="1563"/>
      <c r="X30" s="112" t="s">
        <v>254</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1575">
        <f>IF($BI$3="４週",SUM(AA30:BB30),IF($BI$3="暦月",SUM(AA30:BE30),""))</f>
        <v>0</v>
      </c>
      <c r="BG30" s="1576"/>
      <c r="BH30" s="1577">
        <f>IF($BI$3="４週",BF30/4,IF($BI$3="暦月",(BF30/($BI$8/7)),""))</f>
        <v>0</v>
      </c>
      <c r="BI30" s="1576"/>
      <c r="BJ30" s="1572"/>
      <c r="BK30" s="1573"/>
      <c r="BL30" s="1573"/>
      <c r="BM30" s="1573"/>
      <c r="BN30" s="1574"/>
    </row>
    <row r="31" spans="2:66" ht="20.25" customHeight="1" x14ac:dyDescent="0.4">
      <c r="B31" s="1546">
        <f>B29+1</f>
        <v>8</v>
      </c>
      <c r="C31" s="1564"/>
      <c r="D31" s="1582"/>
      <c r="E31" s="1583"/>
      <c r="F31" s="1584"/>
      <c r="G31" s="1596"/>
      <c r="H31" s="1592"/>
      <c r="I31" s="163"/>
      <c r="J31" s="164"/>
      <c r="K31" s="163"/>
      <c r="L31" s="164"/>
      <c r="M31" s="1586"/>
      <c r="N31" s="1587"/>
      <c r="O31" s="1590"/>
      <c r="P31" s="1591"/>
      <c r="Q31" s="1591"/>
      <c r="R31" s="1592"/>
      <c r="S31" s="1561"/>
      <c r="T31" s="1562"/>
      <c r="U31" s="1562"/>
      <c r="V31" s="1562"/>
      <c r="W31" s="1563"/>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1578"/>
      <c r="BG31" s="1579"/>
      <c r="BH31" s="1580"/>
      <c r="BI31" s="1581"/>
      <c r="BJ31" s="1569"/>
      <c r="BK31" s="1570"/>
      <c r="BL31" s="1570"/>
      <c r="BM31" s="1570"/>
      <c r="BN31" s="1571"/>
    </row>
    <row r="32" spans="2:66" ht="20.25" customHeight="1" x14ac:dyDescent="0.4">
      <c r="B32" s="1547"/>
      <c r="C32" s="1565"/>
      <c r="D32" s="1585"/>
      <c r="E32" s="1583"/>
      <c r="F32" s="1584"/>
      <c r="G32" s="1597"/>
      <c r="H32" s="1595"/>
      <c r="I32" s="163"/>
      <c r="J32" s="164">
        <f>G31</f>
        <v>0</v>
      </c>
      <c r="K32" s="163"/>
      <c r="L32" s="164">
        <f>M31</f>
        <v>0</v>
      </c>
      <c r="M32" s="1588"/>
      <c r="N32" s="1589"/>
      <c r="O32" s="1593"/>
      <c r="P32" s="1594"/>
      <c r="Q32" s="1594"/>
      <c r="R32" s="1595"/>
      <c r="S32" s="1561"/>
      <c r="T32" s="1562"/>
      <c r="U32" s="1562"/>
      <c r="V32" s="1562"/>
      <c r="W32" s="1563"/>
      <c r="X32" s="112" t="s">
        <v>254</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1575">
        <f>IF($BI$3="４週",SUM(AA32:BB32),IF($BI$3="暦月",SUM(AA32:BE32),""))</f>
        <v>0</v>
      </c>
      <c r="BG32" s="1576"/>
      <c r="BH32" s="1577">
        <f>IF($BI$3="４週",BF32/4,IF($BI$3="暦月",(BF32/($BI$8/7)),""))</f>
        <v>0</v>
      </c>
      <c r="BI32" s="1576"/>
      <c r="BJ32" s="1572"/>
      <c r="BK32" s="1573"/>
      <c r="BL32" s="1573"/>
      <c r="BM32" s="1573"/>
      <c r="BN32" s="1574"/>
    </row>
    <row r="33" spans="2:66" ht="20.25" customHeight="1" x14ac:dyDescent="0.4">
      <c r="B33" s="1546">
        <f>B31+1</f>
        <v>9</v>
      </c>
      <c r="C33" s="1564"/>
      <c r="D33" s="1582"/>
      <c r="E33" s="1583"/>
      <c r="F33" s="1584"/>
      <c r="G33" s="1596"/>
      <c r="H33" s="1592"/>
      <c r="I33" s="163"/>
      <c r="J33" s="164"/>
      <c r="K33" s="163"/>
      <c r="L33" s="164"/>
      <c r="M33" s="1586"/>
      <c r="N33" s="1587"/>
      <c r="O33" s="1590"/>
      <c r="P33" s="1591"/>
      <c r="Q33" s="1591"/>
      <c r="R33" s="1592"/>
      <c r="S33" s="1561"/>
      <c r="T33" s="1562"/>
      <c r="U33" s="1562"/>
      <c r="V33" s="1562"/>
      <c r="W33" s="1563"/>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1578"/>
      <c r="BG33" s="1579"/>
      <c r="BH33" s="1580"/>
      <c r="BI33" s="1581"/>
      <c r="BJ33" s="1569"/>
      <c r="BK33" s="1570"/>
      <c r="BL33" s="1570"/>
      <c r="BM33" s="1570"/>
      <c r="BN33" s="1571"/>
    </row>
    <row r="34" spans="2:66" ht="20.25" customHeight="1" x14ac:dyDescent="0.4">
      <c r="B34" s="1547"/>
      <c r="C34" s="1565"/>
      <c r="D34" s="1585"/>
      <c r="E34" s="1583"/>
      <c r="F34" s="1584"/>
      <c r="G34" s="1597"/>
      <c r="H34" s="1595"/>
      <c r="I34" s="163"/>
      <c r="J34" s="164">
        <f>G33</f>
        <v>0</v>
      </c>
      <c r="K34" s="163"/>
      <c r="L34" s="164">
        <f>M33</f>
        <v>0</v>
      </c>
      <c r="M34" s="1588"/>
      <c r="N34" s="1589"/>
      <c r="O34" s="1593"/>
      <c r="P34" s="1594"/>
      <c r="Q34" s="1594"/>
      <c r="R34" s="1595"/>
      <c r="S34" s="1561"/>
      <c r="T34" s="1562"/>
      <c r="U34" s="1562"/>
      <c r="V34" s="1562"/>
      <c r="W34" s="1563"/>
      <c r="X34" s="196" t="s">
        <v>254</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1575">
        <f>IF($BI$3="４週",SUM(AA34:BB34),IF($BI$3="暦月",SUM(AA34:BE34),""))</f>
        <v>0</v>
      </c>
      <c r="BG34" s="1576"/>
      <c r="BH34" s="1577">
        <f>IF($BI$3="４週",BF34/4,IF($BI$3="暦月",(BF34/($BI$8/7)),""))</f>
        <v>0</v>
      </c>
      <c r="BI34" s="1576"/>
      <c r="BJ34" s="1572"/>
      <c r="BK34" s="1573"/>
      <c r="BL34" s="1573"/>
      <c r="BM34" s="1573"/>
      <c r="BN34" s="1574"/>
    </row>
    <row r="35" spans="2:66" ht="20.25" customHeight="1" x14ac:dyDescent="0.4">
      <c r="B35" s="1546">
        <f>B33+1</f>
        <v>10</v>
      </c>
      <c r="C35" s="1564"/>
      <c r="D35" s="1582"/>
      <c r="E35" s="1583"/>
      <c r="F35" s="1584"/>
      <c r="G35" s="1596"/>
      <c r="H35" s="1592"/>
      <c r="I35" s="163"/>
      <c r="J35" s="164"/>
      <c r="K35" s="163"/>
      <c r="L35" s="164"/>
      <c r="M35" s="1586"/>
      <c r="N35" s="1587"/>
      <c r="O35" s="1590"/>
      <c r="P35" s="1591"/>
      <c r="Q35" s="1591"/>
      <c r="R35" s="1592"/>
      <c r="S35" s="1561"/>
      <c r="T35" s="1562"/>
      <c r="U35" s="1562"/>
      <c r="V35" s="1562"/>
      <c r="W35" s="1563"/>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1578"/>
      <c r="BG35" s="1579"/>
      <c r="BH35" s="1580"/>
      <c r="BI35" s="1581"/>
      <c r="BJ35" s="1569"/>
      <c r="BK35" s="1570"/>
      <c r="BL35" s="1570"/>
      <c r="BM35" s="1570"/>
      <c r="BN35" s="1571"/>
    </row>
    <row r="36" spans="2:66" ht="20.25" customHeight="1" x14ac:dyDescent="0.4">
      <c r="B36" s="1547"/>
      <c r="C36" s="1565"/>
      <c r="D36" s="1585"/>
      <c r="E36" s="1583"/>
      <c r="F36" s="1584"/>
      <c r="G36" s="1597"/>
      <c r="H36" s="1595"/>
      <c r="I36" s="163"/>
      <c r="J36" s="164">
        <f>G35</f>
        <v>0</v>
      </c>
      <c r="K36" s="163"/>
      <c r="L36" s="164">
        <f>M35</f>
        <v>0</v>
      </c>
      <c r="M36" s="1588"/>
      <c r="N36" s="1589"/>
      <c r="O36" s="1593"/>
      <c r="P36" s="1594"/>
      <c r="Q36" s="1594"/>
      <c r="R36" s="1595"/>
      <c r="S36" s="1561"/>
      <c r="T36" s="1562"/>
      <c r="U36" s="1562"/>
      <c r="V36" s="1562"/>
      <c r="W36" s="1563"/>
      <c r="X36" s="196" t="s">
        <v>254</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1575">
        <f>IF($BI$3="４週",SUM(AA36:BB36),IF($BI$3="暦月",SUM(AA36:BE36),""))</f>
        <v>0</v>
      </c>
      <c r="BG36" s="1576"/>
      <c r="BH36" s="1577">
        <f>IF($BI$3="４週",BF36/4,IF($BI$3="暦月",(BF36/($BI$8/7)),""))</f>
        <v>0</v>
      </c>
      <c r="BI36" s="1576"/>
      <c r="BJ36" s="1572"/>
      <c r="BK36" s="1573"/>
      <c r="BL36" s="1573"/>
      <c r="BM36" s="1573"/>
      <c r="BN36" s="1574"/>
    </row>
    <row r="37" spans="2:66" ht="20.25" customHeight="1" x14ac:dyDescent="0.4">
      <c r="B37" s="1546">
        <f>B35+1</f>
        <v>11</v>
      </c>
      <c r="C37" s="1564"/>
      <c r="D37" s="1582"/>
      <c r="E37" s="1583"/>
      <c r="F37" s="1584"/>
      <c r="G37" s="1596"/>
      <c r="H37" s="1592"/>
      <c r="I37" s="163"/>
      <c r="J37" s="164"/>
      <c r="K37" s="163"/>
      <c r="L37" s="164"/>
      <c r="M37" s="1586"/>
      <c r="N37" s="1587"/>
      <c r="O37" s="1590"/>
      <c r="P37" s="1591"/>
      <c r="Q37" s="1591"/>
      <c r="R37" s="1592"/>
      <c r="S37" s="1561"/>
      <c r="T37" s="1562"/>
      <c r="U37" s="1562"/>
      <c r="V37" s="1562"/>
      <c r="W37" s="1563"/>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1578"/>
      <c r="BG37" s="1579"/>
      <c r="BH37" s="1580"/>
      <c r="BI37" s="1581"/>
      <c r="BJ37" s="1569"/>
      <c r="BK37" s="1570"/>
      <c r="BL37" s="1570"/>
      <c r="BM37" s="1570"/>
      <c r="BN37" s="1571"/>
    </row>
    <row r="38" spans="2:66" ht="20.25" customHeight="1" x14ac:dyDescent="0.4">
      <c r="B38" s="1547"/>
      <c r="C38" s="1565"/>
      <c r="D38" s="1585"/>
      <c r="E38" s="1583"/>
      <c r="F38" s="1584"/>
      <c r="G38" s="1597"/>
      <c r="H38" s="1595"/>
      <c r="I38" s="163"/>
      <c r="J38" s="164">
        <f>G37</f>
        <v>0</v>
      </c>
      <c r="K38" s="163"/>
      <c r="L38" s="164">
        <f>M37</f>
        <v>0</v>
      </c>
      <c r="M38" s="1588"/>
      <c r="N38" s="1589"/>
      <c r="O38" s="1593"/>
      <c r="P38" s="1594"/>
      <c r="Q38" s="1594"/>
      <c r="R38" s="1595"/>
      <c r="S38" s="1561"/>
      <c r="T38" s="1562"/>
      <c r="U38" s="1562"/>
      <c r="V38" s="1562"/>
      <c r="W38" s="1563"/>
      <c r="X38" s="196" t="s">
        <v>254</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1575">
        <f>IF($BI$3="４週",SUM(AA38:BB38),IF($BI$3="暦月",SUM(AA38:BE38),""))</f>
        <v>0</v>
      </c>
      <c r="BG38" s="1576"/>
      <c r="BH38" s="1577">
        <f>IF($BI$3="４週",BF38/4,IF($BI$3="暦月",(BF38/($BI$8/7)),""))</f>
        <v>0</v>
      </c>
      <c r="BI38" s="1576"/>
      <c r="BJ38" s="1572"/>
      <c r="BK38" s="1573"/>
      <c r="BL38" s="1573"/>
      <c r="BM38" s="1573"/>
      <c r="BN38" s="1574"/>
    </row>
    <row r="39" spans="2:66" ht="20.25" customHeight="1" x14ac:dyDescent="0.4">
      <c r="B39" s="1546">
        <f>B37+1</f>
        <v>12</v>
      </c>
      <c r="C39" s="1564"/>
      <c r="D39" s="1582"/>
      <c r="E39" s="1583"/>
      <c r="F39" s="1584"/>
      <c r="G39" s="1596"/>
      <c r="H39" s="1592"/>
      <c r="I39" s="163"/>
      <c r="J39" s="164"/>
      <c r="K39" s="163"/>
      <c r="L39" s="164"/>
      <c r="M39" s="1586"/>
      <c r="N39" s="1587"/>
      <c r="O39" s="1590"/>
      <c r="P39" s="1591"/>
      <c r="Q39" s="1591"/>
      <c r="R39" s="1592"/>
      <c r="S39" s="1561"/>
      <c r="T39" s="1562"/>
      <c r="U39" s="1562"/>
      <c r="V39" s="1562"/>
      <c r="W39" s="1563"/>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1578"/>
      <c r="BG39" s="1579"/>
      <c r="BH39" s="1580"/>
      <c r="BI39" s="1581"/>
      <c r="BJ39" s="1569"/>
      <c r="BK39" s="1570"/>
      <c r="BL39" s="1570"/>
      <c r="BM39" s="1570"/>
      <c r="BN39" s="1571"/>
    </row>
    <row r="40" spans="2:66" ht="20.25" customHeight="1" x14ac:dyDescent="0.4">
      <c r="B40" s="1547"/>
      <c r="C40" s="1565"/>
      <c r="D40" s="1585"/>
      <c r="E40" s="1583"/>
      <c r="F40" s="1584"/>
      <c r="G40" s="1597"/>
      <c r="H40" s="1595"/>
      <c r="I40" s="163"/>
      <c r="J40" s="164">
        <f>G39</f>
        <v>0</v>
      </c>
      <c r="K40" s="163"/>
      <c r="L40" s="164">
        <f>M39</f>
        <v>0</v>
      </c>
      <c r="M40" s="1588"/>
      <c r="N40" s="1589"/>
      <c r="O40" s="1593"/>
      <c r="P40" s="1594"/>
      <c r="Q40" s="1594"/>
      <c r="R40" s="1595"/>
      <c r="S40" s="1561"/>
      <c r="T40" s="1562"/>
      <c r="U40" s="1562"/>
      <c r="V40" s="1562"/>
      <c r="W40" s="1563"/>
      <c r="X40" s="196" t="s">
        <v>254</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1575">
        <f>IF($BI$3="４週",SUM(AA40:BB40),IF($BI$3="暦月",SUM(AA40:BE40),""))</f>
        <v>0</v>
      </c>
      <c r="BG40" s="1576"/>
      <c r="BH40" s="1577">
        <f>IF($BI$3="４週",BF40/4,IF($BI$3="暦月",(BF40/($BI$8/7)),""))</f>
        <v>0</v>
      </c>
      <c r="BI40" s="1576"/>
      <c r="BJ40" s="1572"/>
      <c r="BK40" s="1573"/>
      <c r="BL40" s="1573"/>
      <c r="BM40" s="1573"/>
      <c r="BN40" s="1574"/>
    </row>
    <row r="41" spans="2:66" ht="20.25" customHeight="1" x14ac:dyDescent="0.4">
      <c r="B41" s="1546">
        <f>B39+1</f>
        <v>13</v>
      </c>
      <c r="C41" s="1564"/>
      <c r="D41" s="1582"/>
      <c r="E41" s="1583"/>
      <c r="F41" s="1584"/>
      <c r="G41" s="1596"/>
      <c r="H41" s="1592"/>
      <c r="I41" s="163"/>
      <c r="J41" s="164"/>
      <c r="K41" s="163"/>
      <c r="L41" s="164"/>
      <c r="M41" s="1586"/>
      <c r="N41" s="1587"/>
      <c r="O41" s="1590"/>
      <c r="P41" s="1591"/>
      <c r="Q41" s="1591"/>
      <c r="R41" s="1592"/>
      <c r="S41" s="1561"/>
      <c r="T41" s="1562"/>
      <c r="U41" s="1562"/>
      <c r="V41" s="1562"/>
      <c r="W41" s="1563"/>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1578"/>
      <c r="BG41" s="1579"/>
      <c r="BH41" s="1580"/>
      <c r="BI41" s="1581"/>
      <c r="BJ41" s="1569"/>
      <c r="BK41" s="1570"/>
      <c r="BL41" s="1570"/>
      <c r="BM41" s="1570"/>
      <c r="BN41" s="1571"/>
    </row>
    <row r="42" spans="2:66" ht="20.25" customHeight="1" x14ac:dyDescent="0.4">
      <c r="B42" s="1547"/>
      <c r="C42" s="1565"/>
      <c r="D42" s="1585"/>
      <c r="E42" s="1583"/>
      <c r="F42" s="1584"/>
      <c r="G42" s="1597"/>
      <c r="H42" s="1595"/>
      <c r="I42" s="163"/>
      <c r="J42" s="164">
        <f>G41</f>
        <v>0</v>
      </c>
      <c r="K42" s="163"/>
      <c r="L42" s="164">
        <f>M41</f>
        <v>0</v>
      </c>
      <c r="M42" s="1588"/>
      <c r="N42" s="1589"/>
      <c r="O42" s="1593"/>
      <c r="P42" s="1594"/>
      <c r="Q42" s="1594"/>
      <c r="R42" s="1595"/>
      <c r="S42" s="1561"/>
      <c r="T42" s="1562"/>
      <c r="U42" s="1562"/>
      <c r="V42" s="1562"/>
      <c r="W42" s="1563"/>
      <c r="X42" s="196" t="s">
        <v>254</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1575">
        <f>IF($BI$3="４週",SUM(AA42:BB42),IF($BI$3="暦月",SUM(AA42:BE42),""))</f>
        <v>0</v>
      </c>
      <c r="BG42" s="1576"/>
      <c r="BH42" s="1577">
        <f>IF($BI$3="４週",BF42/4,IF($BI$3="暦月",(BF42/($BI$8/7)),""))</f>
        <v>0</v>
      </c>
      <c r="BI42" s="1576"/>
      <c r="BJ42" s="1572"/>
      <c r="BK42" s="1573"/>
      <c r="BL42" s="1573"/>
      <c r="BM42" s="1573"/>
      <c r="BN42" s="1574"/>
    </row>
    <row r="43" spans="2:66" ht="20.25" customHeight="1" x14ac:dyDescent="0.4">
      <c r="B43" s="1546">
        <f>B41+1</f>
        <v>14</v>
      </c>
      <c r="C43" s="1564"/>
      <c r="D43" s="1582"/>
      <c r="E43" s="1583"/>
      <c r="F43" s="1584"/>
      <c r="G43" s="1596"/>
      <c r="H43" s="1592"/>
      <c r="I43" s="163"/>
      <c r="J43" s="164"/>
      <c r="K43" s="163"/>
      <c r="L43" s="164"/>
      <c r="M43" s="1586"/>
      <c r="N43" s="1587"/>
      <c r="O43" s="1590"/>
      <c r="P43" s="1591"/>
      <c r="Q43" s="1591"/>
      <c r="R43" s="1592"/>
      <c r="S43" s="1561"/>
      <c r="T43" s="1562"/>
      <c r="U43" s="1562"/>
      <c r="V43" s="1562"/>
      <c r="W43" s="1563"/>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1578"/>
      <c r="BG43" s="1579"/>
      <c r="BH43" s="1580"/>
      <c r="BI43" s="1581"/>
      <c r="BJ43" s="1569"/>
      <c r="BK43" s="1570"/>
      <c r="BL43" s="1570"/>
      <c r="BM43" s="1570"/>
      <c r="BN43" s="1571"/>
    </row>
    <row r="44" spans="2:66" ht="20.25" customHeight="1" x14ac:dyDescent="0.4">
      <c r="B44" s="1547"/>
      <c r="C44" s="1565"/>
      <c r="D44" s="1585"/>
      <c r="E44" s="1583"/>
      <c r="F44" s="1584"/>
      <c r="G44" s="1597"/>
      <c r="H44" s="1595"/>
      <c r="I44" s="163"/>
      <c r="J44" s="164">
        <f>G43</f>
        <v>0</v>
      </c>
      <c r="K44" s="163"/>
      <c r="L44" s="164">
        <f>M43</f>
        <v>0</v>
      </c>
      <c r="M44" s="1588"/>
      <c r="N44" s="1589"/>
      <c r="O44" s="1593"/>
      <c r="P44" s="1594"/>
      <c r="Q44" s="1594"/>
      <c r="R44" s="1595"/>
      <c r="S44" s="1561"/>
      <c r="T44" s="1562"/>
      <c r="U44" s="1562"/>
      <c r="V44" s="1562"/>
      <c r="W44" s="1563"/>
      <c r="X44" s="196" t="s">
        <v>254</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1575">
        <f>IF($BI$3="４週",SUM(AA44:BB44),IF($BI$3="暦月",SUM(AA44:BE44),""))</f>
        <v>0</v>
      </c>
      <c r="BG44" s="1576"/>
      <c r="BH44" s="1577">
        <f>IF($BI$3="４週",BF44/4,IF($BI$3="暦月",(BF44/($BI$8/7)),""))</f>
        <v>0</v>
      </c>
      <c r="BI44" s="1576"/>
      <c r="BJ44" s="1572"/>
      <c r="BK44" s="1573"/>
      <c r="BL44" s="1573"/>
      <c r="BM44" s="1573"/>
      <c r="BN44" s="1574"/>
    </row>
    <row r="45" spans="2:66" ht="20.25" customHeight="1" x14ac:dyDescent="0.4">
      <c r="B45" s="1546">
        <f>B43+1</f>
        <v>15</v>
      </c>
      <c r="C45" s="1564"/>
      <c r="D45" s="1582"/>
      <c r="E45" s="1583"/>
      <c r="F45" s="1584"/>
      <c r="G45" s="1596"/>
      <c r="H45" s="1592"/>
      <c r="I45" s="163"/>
      <c r="J45" s="164"/>
      <c r="K45" s="163"/>
      <c r="L45" s="164"/>
      <c r="M45" s="1586"/>
      <c r="N45" s="1587"/>
      <c r="O45" s="1590"/>
      <c r="P45" s="1591"/>
      <c r="Q45" s="1591"/>
      <c r="R45" s="1592"/>
      <c r="S45" s="1561"/>
      <c r="T45" s="1562"/>
      <c r="U45" s="1562"/>
      <c r="V45" s="1562"/>
      <c r="W45" s="1563"/>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1578"/>
      <c r="BG45" s="1579"/>
      <c r="BH45" s="1580"/>
      <c r="BI45" s="1581"/>
      <c r="BJ45" s="1569"/>
      <c r="BK45" s="1570"/>
      <c r="BL45" s="1570"/>
      <c r="BM45" s="1570"/>
      <c r="BN45" s="1571"/>
    </row>
    <row r="46" spans="2:66" ht="20.25" customHeight="1" x14ac:dyDescent="0.4">
      <c r="B46" s="1547"/>
      <c r="C46" s="1565"/>
      <c r="D46" s="1585"/>
      <c r="E46" s="1583"/>
      <c r="F46" s="1584"/>
      <c r="G46" s="1597"/>
      <c r="H46" s="1595"/>
      <c r="I46" s="163"/>
      <c r="J46" s="164">
        <f>G45</f>
        <v>0</v>
      </c>
      <c r="K46" s="163"/>
      <c r="L46" s="164">
        <f>M45</f>
        <v>0</v>
      </c>
      <c r="M46" s="1588"/>
      <c r="N46" s="1589"/>
      <c r="O46" s="1593"/>
      <c r="P46" s="1594"/>
      <c r="Q46" s="1594"/>
      <c r="R46" s="1595"/>
      <c r="S46" s="1561"/>
      <c r="T46" s="1562"/>
      <c r="U46" s="1562"/>
      <c r="V46" s="1562"/>
      <c r="W46" s="1563"/>
      <c r="X46" s="196" t="s">
        <v>254</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1575">
        <f>IF($BI$3="４週",SUM(AA46:BB46),IF($BI$3="暦月",SUM(AA46:BE46),""))</f>
        <v>0</v>
      </c>
      <c r="BG46" s="1576"/>
      <c r="BH46" s="1577">
        <f>IF($BI$3="４週",BF46/4,IF($BI$3="暦月",(BF46/($BI$8/7)),""))</f>
        <v>0</v>
      </c>
      <c r="BI46" s="1576"/>
      <c r="BJ46" s="1572"/>
      <c r="BK46" s="1573"/>
      <c r="BL46" s="1573"/>
      <c r="BM46" s="1573"/>
      <c r="BN46" s="1574"/>
    </row>
    <row r="47" spans="2:66" ht="20.25" customHeight="1" x14ac:dyDescent="0.4">
      <c r="B47" s="1546">
        <f>B45+1</f>
        <v>16</v>
      </c>
      <c r="C47" s="1564"/>
      <c r="D47" s="1582"/>
      <c r="E47" s="1583"/>
      <c r="F47" s="1584"/>
      <c r="G47" s="1596"/>
      <c r="H47" s="1592"/>
      <c r="I47" s="163"/>
      <c r="J47" s="164"/>
      <c r="K47" s="163"/>
      <c r="L47" s="164"/>
      <c r="M47" s="1586"/>
      <c r="N47" s="1587"/>
      <c r="O47" s="1590"/>
      <c r="P47" s="1591"/>
      <c r="Q47" s="1591"/>
      <c r="R47" s="1592"/>
      <c r="S47" s="1561"/>
      <c r="T47" s="1562"/>
      <c r="U47" s="1562"/>
      <c r="V47" s="1562"/>
      <c r="W47" s="1563"/>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1578"/>
      <c r="BG47" s="1579"/>
      <c r="BH47" s="1580"/>
      <c r="BI47" s="1581"/>
      <c r="BJ47" s="1569"/>
      <c r="BK47" s="1570"/>
      <c r="BL47" s="1570"/>
      <c r="BM47" s="1570"/>
      <c r="BN47" s="1571"/>
    </row>
    <row r="48" spans="2:66" ht="20.25" customHeight="1" x14ac:dyDescent="0.4">
      <c r="B48" s="1547"/>
      <c r="C48" s="1565"/>
      <c r="D48" s="1585"/>
      <c r="E48" s="1583"/>
      <c r="F48" s="1584"/>
      <c r="G48" s="1597"/>
      <c r="H48" s="1595"/>
      <c r="I48" s="163"/>
      <c r="J48" s="164">
        <f>G47</f>
        <v>0</v>
      </c>
      <c r="K48" s="163"/>
      <c r="L48" s="164">
        <f>M47</f>
        <v>0</v>
      </c>
      <c r="M48" s="1588"/>
      <c r="N48" s="1589"/>
      <c r="O48" s="1593"/>
      <c r="P48" s="1594"/>
      <c r="Q48" s="1594"/>
      <c r="R48" s="1595"/>
      <c r="S48" s="1561"/>
      <c r="T48" s="1562"/>
      <c r="U48" s="1562"/>
      <c r="V48" s="1562"/>
      <c r="W48" s="1563"/>
      <c r="X48" s="196" t="s">
        <v>254</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1575">
        <f>IF($BI$3="４週",SUM(AA48:BB48),IF($BI$3="暦月",SUM(AA48:BE48),""))</f>
        <v>0</v>
      </c>
      <c r="BG48" s="1576"/>
      <c r="BH48" s="1577">
        <f>IF($BI$3="４週",BF48/4,IF($BI$3="暦月",(BF48/($BI$8/7)),""))</f>
        <v>0</v>
      </c>
      <c r="BI48" s="1576"/>
      <c r="BJ48" s="1572"/>
      <c r="BK48" s="1573"/>
      <c r="BL48" s="1573"/>
      <c r="BM48" s="1573"/>
      <c r="BN48" s="1574"/>
    </row>
    <row r="49" spans="2:66" ht="20.25" customHeight="1" x14ac:dyDescent="0.4">
      <c r="B49" s="1546">
        <f>B47+1</f>
        <v>17</v>
      </c>
      <c r="C49" s="1564"/>
      <c r="D49" s="1582"/>
      <c r="E49" s="1583"/>
      <c r="F49" s="1584"/>
      <c r="G49" s="1596"/>
      <c r="H49" s="1592"/>
      <c r="I49" s="163"/>
      <c r="J49" s="164"/>
      <c r="K49" s="163"/>
      <c r="L49" s="164"/>
      <c r="M49" s="1586"/>
      <c r="N49" s="1587"/>
      <c r="O49" s="1590"/>
      <c r="P49" s="1591"/>
      <c r="Q49" s="1591"/>
      <c r="R49" s="1592"/>
      <c r="S49" s="1561"/>
      <c r="T49" s="1562"/>
      <c r="U49" s="1562"/>
      <c r="V49" s="1562"/>
      <c r="W49" s="1563"/>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1578"/>
      <c r="BG49" s="1579"/>
      <c r="BH49" s="1580"/>
      <c r="BI49" s="1581"/>
      <c r="BJ49" s="1569"/>
      <c r="BK49" s="1570"/>
      <c r="BL49" s="1570"/>
      <c r="BM49" s="1570"/>
      <c r="BN49" s="1571"/>
    </row>
    <row r="50" spans="2:66" ht="20.25" customHeight="1" x14ac:dyDescent="0.4">
      <c r="B50" s="1547"/>
      <c r="C50" s="1565"/>
      <c r="D50" s="1585"/>
      <c r="E50" s="1583"/>
      <c r="F50" s="1584"/>
      <c r="G50" s="1597"/>
      <c r="H50" s="1595"/>
      <c r="I50" s="163"/>
      <c r="J50" s="164">
        <f>G49</f>
        <v>0</v>
      </c>
      <c r="K50" s="163"/>
      <c r="L50" s="164">
        <f>M49</f>
        <v>0</v>
      </c>
      <c r="M50" s="1588"/>
      <c r="N50" s="1589"/>
      <c r="O50" s="1593"/>
      <c r="P50" s="1594"/>
      <c r="Q50" s="1594"/>
      <c r="R50" s="1595"/>
      <c r="S50" s="1561"/>
      <c r="T50" s="1562"/>
      <c r="U50" s="1562"/>
      <c r="V50" s="1562"/>
      <c r="W50" s="1563"/>
      <c r="X50" s="196" t="s">
        <v>254</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1575">
        <f>IF($BI$3="４週",SUM(AA50:BB50),IF($BI$3="暦月",SUM(AA50:BE50),""))</f>
        <v>0</v>
      </c>
      <c r="BG50" s="1576"/>
      <c r="BH50" s="1577">
        <f>IF($BI$3="４週",BF50/4,IF($BI$3="暦月",(BF50/($BI$8/7)),""))</f>
        <v>0</v>
      </c>
      <c r="BI50" s="1576"/>
      <c r="BJ50" s="1572"/>
      <c r="BK50" s="1573"/>
      <c r="BL50" s="1573"/>
      <c r="BM50" s="1573"/>
      <c r="BN50" s="1574"/>
    </row>
    <row r="51" spans="2:66" ht="20.25" customHeight="1" x14ac:dyDescent="0.4">
      <c r="B51" s="1546">
        <f>B49+1</f>
        <v>18</v>
      </c>
      <c r="C51" s="1564"/>
      <c r="D51" s="1582"/>
      <c r="E51" s="1583"/>
      <c r="F51" s="1584"/>
      <c r="G51" s="1596"/>
      <c r="H51" s="1592"/>
      <c r="I51" s="163"/>
      <c r="J51" s="164"/>
      <c r="K51" s="163"/>
      <c r="L51" s="164"/>
      <c r="M51" s="1586"/>
      <c r="N51" s="1587"/>
      <c r="O51" s="1590"/>
      <c r="P51" s="1591"/>
      <c r="Q51" s="1591"/>
      <c r="R51" s="1592"/>
      <c r="S51" s="1561"/>
      <c r="T51" s="1562"/>
      <c r="U51" s="1562"/>
      <c r="V51" s="1562"/>
      <c r="W51" s="1563"/>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1578"/>
      <c r="BG51" s="1579"/>
      <c r="BH51" s="1580"/>
      <c r="BI51" s="1581"/>
      <c r="BJ51" s="1569"/>
      <c r="BK51" s="1570"/>
      <c r="BL51" s="1570"/>
      <c r="BM51" s="1570"/>
      <c r="BN51" s="1571"/>
    </row>
    <row r="52" spans="2:66" ht="20.25" customHeight="1" x14ac:dyDescent="0.4">
      <c r="B52" s="1547"/>
      <c r="C52" s="1565"/>
      <c r="D52" s="1585"/>
      <c r="E52" s="1583"/>
      <c r="F52" s="1584"/>
      <c r="G52" s="1597"/>
      <c r="H52" s="1595"/>
      <c r="I52" s="163"/>
      <c r="J52" s="164">
        <f>G51</f>
        <v>0</v>
      </c>
      <c r="K52" s="163"/>
      <c r="L52" s="164">
        <f>M51</f>
        <v>0</v>
      </c>
      <c r="M52" s="1588"/>
      <c r="N52" s="1589"/>
      <c r="O52" s="1593"/>
      <c r="P52" s="1594"/>
      <c r="Q52" s="1594"/>
      <c r="R52" s="1595"/>
      <c r="S52" s="1561"/>
      <c r="T52" s="1562"/>
      <c r="U52" s="1562"/>
      <c r="V52" s="1562"/>
      <c r="W52" s="1563"/>
      <c r="X52" s="196" t="s">
        <v>254</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1575">
        <f>IF($BI$3="４週",SUM(AA52:BB52),IF($BI$3="暦月",SUM(AA52:BE52),""))</f>
        <v>0</v>
      </c>
      <c r="BG52" s="1576"/>
      <c r="BH52" s="1577">
        <f>IF($BI$3="４週",BF52/4,IF($BI$3="暦月",(BF52/($BI$8/7)),""))</f>
        <v>0</v>
      </c>
      <c r="BI52" s="1576"/>
      <c r="BJ52" s="1572"/>
      <c r="BK52" s="1573"/>
      <c r="BL52" s="1573"/>
      <c r="BM52" s="1573"/>
      <c r="BN52" s="1574"/>
    </row>
    <row r="53" spans="2:66" ht="20.25" customHeight="1" x14ac:dyDescent="0.4">
      <c r="B53" s="1546">
        <f>B51+1</f>
        <v>19</v>
      </c>
      <c r="C53" s="1564"/>
      <c r="D53" s="1582"/>
      <c r="E53" s="1583"/>
      <c r="F53" s="1584"/>
      <c r="G53" s="1596"/>
      <c r="H53" s="1592"/>
      <c r="I53" s="165"/>
      <c r="J53" s="166"/>
      <c r="K53" s="165"/>
      <c r="L53" s="166"/>
      <c r="M53" s="1586"/>
      <c r="N53" s="1587"/>
      <c r="O53" s="1590"/>
      <c r="P53" s="1591"/>
      <c r="Q53" s="1591"/>
      <c r="R53" s="1592"/>
      <c r="S53" s="1561"/>
      <c r="T53" s="1562"/>
      <c r="U53" s="1562"/>
      <c r="V53" s="1562"/>
      <c r="W53" s="1563"/>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1578"/>
      <c r="BG53" s="1579"/>
      <c r="BH53" s="1580"/>
      <c r="BI53" s="1581"/>
      <c r="BJ53" s="1569"/>
      <c r="BK53" s="1570"/>
      <c r="BL53" s="1570"/>
      <c r="BM53" s="1570"/>
      <c r="BN53" s="1571"/>
    </row>
    <row r="54" spans="2:66" ht="20.25" customHeight="1" x14ac:dyDescent="0.4">
      <c r="B54" s="1547"/>
      <c r="C54" s="1565"/>
      <c r="D54" s="1585"/>
      <c r="E54" s="1583"/>
      <c r="F54" s="1584"/>
      <c r="G54" s="1597"/>
      <c r="H54" s="1595"/>
      <c r="I54" s="163"/>
      <c r="J54" s="164">
        <f>G53</f>
        <v>0</v>
      </c>
      <c r="K54" s="163"/>
      <c r="L54" s="164">
        <f>M53</f>
        <v>0</v>
      </c>
      <c r="M54" s="1588"/>
      <c r="N54" s="1589"/>
      <c r="O54" s="1593"/>
      <c r="P54" s="1594"/>
      <c r="Q54" s="1594"/>
      <c r="R54" s="1595"/>
      <c r="S54" s="1561"/>
      <c r="T54" s="1562"/>
      <c r="U54" s="1562"/>
      <c r="V54" s="1562"/>
      <c r="W54" s="1563"/>
      <c r="X54" s="196" t="s">
        <v>254</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1575">
        <f>IF($BI$3="４週",SUM(AA54:BB54),IF($BI$3="暦月",SUM(AA54:BE54),""))</f>
        <v>0</v>
      </c>
      <c r="BG54" s="1576"/>
      <c r="BH54" s="1577">
        <f>IF($BI$3="４週",BF54/4,IF($BI$3="暦月",(BF54/($BI$8/7)),""))</f>
        <v>0</v>
      </c>
      <c r="BI54" s="1576"/>
      <c r="BJ54" s="1572"/>
      <c r="BK54" s="1573"/>
      <c r="BL54" s="1573"/>
      <c r="BM54" s="1573"/>
      <c r="BN54" s="1574"/>
    </row>
    <row r="55" spans="2:66" ht="20.25" customHeight="1" x14ac:dyDescent="0.4">
      <c r="B55" s="1546">
        <f>B53+1</f>
        <v>20</v>
      </c>
      <c r="C55" s="1564"/>
      <c r="D55" s="1582"/>
      <c r="E55" s="1583"/>
      <c r="F55" s="1584"/>
      <c r="G55" s="1596"/>
      <c r="H55" s="1592"/>
      <c r="I55" s="165"/>
      <c r="J55" s="166"/>
      <c r="K55" s="165"/>
      <c r="L55" s="166"/>
      <c r="M55" s="1586"/>
      <c r="N55" s="1587"/>
      <c r="O55" s="1590"/>
      <c r="P55" s="1591"/>
      <c r="Q55" s="1591"/>
      <c r="R55" s="1592"/>
      <c r="S55" s="1561"/>
      <c r="T55" s="1562"/>
      <c r="U55" s="1562"/>
      <c r="V55" s="1562"/>
      <c r="W55" s="1563"/>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1578"/>
      <c r="BG55" s="1579"/>
      <c r="BH55" s="1580"/>
      <c r="BI55" s="1581"/>
      <c r="BJ55" s="1569"/>
      <c r="BK55" s="1570"/>
      <c r="BL55" s="1570"/>
      <c r="BM55" s="1570"/>
      <c r="BN55" s="1571"/>
    </row>
    <row r="56" spans="2:66" ht="20.25" customHeight="1" x14ac:dyDescent="0.4">
      <c r="B56" s="1547"/>
      <c r="C56" s="1565"/>
      <c r="D56" s="1585"/>
      <c r="E56" s="1583"/>
      <c r="F56" s="1584"/>
      <c r="G56" s="1597"/>
      <c r="H56" s="1595"/>
      <c r="I56" s="163"/>
      <c r="J56" s="164">
        <f>G55</f>
        <v>0</v>
      </c>
      <c r="K56" s="163"/>
      <c r="L56" s="164">
        <f>M55</f>
        <v>0</v>
      </c>
      <c r="M56" s="1588"/>
      <c r="N56" s="1589"/>
      <c r="O56" s="1593"/>
      <c r="P56" s="1594"/>
      <c r="Q56" s="1594"/>
      <c r="R56" s="1595"/>
      <c r="S56" s="1561"/>
      <c r="T56" s="1562"/>
      <c r="U56" s="1562"/>
      <c r="V56" s="1562"/>
      <c r="W56" s="1563"/>
      <c r="X56" s="196" t="s">
        <v>254</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1575">
        <f>IF($BI$3="４週",SUM(AA56:BB56),IF($BI$3="暦月",SUM(AA56:BE56),""))</f>
        <v>0</v>
      </c>
      <c r="BG56" s="1576"/>
      <c r="BH56" s="1577">
        <f>IF($BI$3="４週",BF56/4,IF($BI$3="暦月",(BF56/($BI$8/7)),""))</f>
        <v>0</v>
      </c>
      <c r="BI56" s="1576"/>
      <c r="BJ56" s="1572"/>
      <c r="BK56" s="1573"/>
      <c r="BL56" s="1573"/>
      <c r="BM56" s="1573"/>
      <c r="BN56" s="1574"/>
    </row>
    <row r="57" spans="2:66" ht="20.25" customHeight="1" x14ac:dyDescent="0.4">
      <c r="B57" s="1546">
        <f>B55+1</f>
        <v>21</v>
      </c>
      <c r="C57" s="1564"/>
      <c r="D57" s="1582"/>
      <c r="E57" s="1583"/>
      <c r="F57" s="1584"/>
      <c r="G57" s="1596"/>
      <c r="H57" s="1592"/>
      <c r="I57" s="163"/>
      <c r="J57" s="164"/>
      <c r="K57" s="163"/>
      <c r="L57" s="164"/>
      <c r="M57" s="1586"/>
      <c r="N57" s="1587"/>
      <c r="O57" s="1590"/>
      <c r="P57" s="1591"/>
      <c r="Q57" s="1591"/>
      <c r="R57" s="1592"/>
      <c r="S57" s="1561"/>
      <c r="T57" s="1562"/>
      <c r="U57" s="1562"/>
      <c r="V57" s="1562"/>
      <c r="W57" s="1563"/>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1578"/>
      <c r="BG57" s="1579"/>
      <c r="BH57" s="1580"/>
      <c r="BI57" s="1581"/>
      <c r="BJ57" s="1569"/>
      <c r="BK57" s="1570"/>
      <c r="BL57" s="1570"/>
      <c r="BM57" s="1570"/>
      <c r="BN57" s="1571"/>
    </row>
    <row r="58" spans="2:66" ht="20.25" customHeight="1" x14ac:dyDescent="0.4">
      <c r="B58" s="1547"/>
      <c r="C58" s="1565"/>
      <c r="D58" s="1585"/>
      <c r="E58" s="1583"/>
      <c r="F58" s="1584"/>
      <c r="G58" s="1597"/>
      <c r="H58" s="1595"/>
      <c r="I58" s="163"/>
      <c r="J58" s="164">
        <f>G57</f>
        <v>0</v>
      </c>
      <c r="K58" s="163"/>
      <c r="L58" s="164">
        <f>M57</f>
        <v>0</v>
      </c>
      <c r="M58" s="1588"/>
      <c r="N58" s="1589"/>
      <c r="O58" s="1593"/>
      <c r="P58" s="1594"/>
      <c r="Q58" s="1594"/>
      <c r="R58" s="1595"/>
      <c r="S58" s="1561"/>
      <c r="T58" s="1562"/>
      <c r="U58" s="1562"/>
      <c r="V58" s="1562"/>
      <c r="W58" s="1563"/>
      <c r="X58" s="196" t="s">
        <v>254</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1575">
        <f>IF($BI$3="４週",SUM(AA58:BB58),IF($BI$3="暦月",SUM(AA58:BE58),""))</f>
        <v>0</v>
      </c>
      <c r="BG58" s="1576"/>
      <c r="BH58" s="1577">
        <f>IF($BI$3="４週",BF58/4,IF($BI$3="暦月",(BF58/($BI$8/7)),""))</f>
        <v>0</v>
      </c>
      <c r="BI58" s="1576"/>
      <c r="BJ58" s="1572"/>
      <c r="BK58" s="1573"/>
      <c r="BL58" s="1573"/>
      <c r="BM58" s="1573"/>
      <c r="BN58" s="1574"/>
    </row>
    <row r="59" spans="2:66" ht="20.25" customHeight="1" x14ac:dyDescent="0.4">
      <c r="B59" s="1546">
        <f>B57+1</f>
        <v>22</v>
      </c>
      <c r="C59" s="1564"/>
      <c r="D59" s="1582"/>
      <c r="E59" s="1583"/>
      <c r="F59" s="1584"/>
      <c r="G59" s="1596"/>
      <c r="H59" s="1592"/>
      <c r="I59" s="163"/>
      <c r="J59" s="164"/>
      <c r="K59" s="163"/>
      <c r="L59" s="164"/>
      <c r="M59" s="1586"/>
      <c r="N59" s="1587"/>
      <c r="O59" s="1590"/>
      <c r="P59" s="1591"/>
      <c r="Q59" s="1591"/>
      <c r="R59" s="1592"/>
      <c r="S59" s="1561"/>
      <c r="T59" s="1562"/>
      <c r="U59" s="1562"/>
      <c r="V59" s="1562"/>
      <c r="W59" s="1563"/>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1578"/>
      <c r="BG59" s="1579"/>
      <c r="BH59" s="1580"/>
      <c r="BI59" s="1581"/>
      <c r="BJ59" s="1569"/>
      <c r="BK59" s="1570"/>
      <c r="BL59" s="1570"/>
      <c r="BM59" s="1570"/>
      <c r="BN59" s="1571"/>
    </row>
    <row r="60" spans="2:66" ht="20.25" customHeight="1" x14ac:dyDescent="0.4">
      <c r="B60" s="1547"/>
      <c r="C60" s="1565"/>
      <c r="D60" s="1585"/>
      <c r="E60" s="1583"/>
      <c r="F60" s="1584"/>
      <c r="G60" s="1597"/>
      <c r="H60" s="1595"/>
      <c r="I60" s="163"/>
      <c r="J60" s="164">
        <f>G59</f>
        <v>0</v>
      </c>
      <c r="K60" s="163"/>
      <c r="L60" s="164">
        <f>M59</f>
        <v>0</v>
      </c>
      <c r="M60" s="1588"/>
      <c r="N60" s="1589"/>
      <c r="O60" s="1593"/>
      <c r="P60" s="1594"/>
      <c r="Q60" s="1594"/>
      <c r="R60" s="1595"/>
      <c r="S60" s="1561"/>
      <c r="T60" s="1562"/>
      <c r="U60" s="1562"/>
      <c r="V60" s="1562"/>
      <c r="W60" s="1563"/>
      <c r="X60" s="196" t="s">
        <v>254</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1575">
        <f>IF($BI$3="４週",SUM(AA60:BB60),IF($BI$3="暦月",SUM(AA60:BE60),""))</f>
        <v>0</v>
      </c>
      <c r="BG60" s="1576"/>
      <c r="BH60" s="1577">
        <f>IF($BI$3="４週",BF60/4,IF($BI$3="暦月",(BF60/($BI$8/7)),""))</f>
        <v>0</v>
      </c>
      <c r="BI60" s="1576"/>
      <c r="BJ60" s="1572"/>
      <c r="BK60" s="1573"/>
      <c r="BL60" s="1573"/>
      <c r="BM60" s="1573"/>
      <c r="BN60" s="1574"/>
    </row>
    <row r="61" spans="2:66" ht="20.25" customHeight="1" x14ac:dyDescent="0.4">
      <c r="B61" s="1546">
        <f>B59+1</f>
        <v>23</v>
      </c>
      <c r="C61" s="1564"/>
      <c r="D61" s="1582"/>
      <c r="E61" s="1583"/>
      <c r="F61" s="1584"/>
      <c r="G61" s="1596"/>
      <c r="H61" s="1592"/>
      <c r="I61" s="163"/>
      <c r="J61" s="164"/>
      <c r="K61" s="163"/>
      <c r="L61" s="164"/>
      <c r="M61" s="1586"/>
      <c r="N61" s="1587"/>
      <c r="O61" s="1590"/>
      <c r="P61" s="1591"/>
      <c r="Q61" s="1591"/>
      <c r="R61" s="1592"/>
      <c r="S61" s="1561"/>
      <c r="T61" s="1562"/>
      <c r="U61" s="1562"/>
      <c r="V61" s="1562"/>
      <c r="W61" s="1563"/>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1578"/>
      <c r="BG61" s="1579"/>
      <c r="BH61" s="1580"/>
      <c r="BI61" s="1581"/>
      <c r="BJ61" s="1569"/>
      <c r="BK61" s="1570"/>
      <c r="BL61" s="1570"/>
      <c r="BM61" s="1570"/>
      <c r="BN61" s="1571"/>
    </row>
    <row r="62" spans="2:66" ht="20.25" customHeight="1" x14ac:dyDescent="0.4">
      <c r="B62" s="1547"/>
      <c r="C62" s="1565"/>
      <c r="D62" s="1585"/>
      <c r="E62" s="1583"/>
      <c r="F62" s="1584"/>
      <c r="G62" s="1597"/>
      <c r="H62" s="1595"/>
      <c r="I62" s="163"/>
      <c r="J62" s="164">
        <f>G61</f>
        <v>0</v>
      </c>
      <c r="K62" s="163"/>
      <c r="L62" s="164">
        <f>M61</f>
        <v>0</v>
      </c>
      <c r="M62" s="1588"/>
      <c r="N62" s="1589"/>
      <c r="O62" s="1593"/>
      <c r="P62" s="1594"/>
      <c r="Q62" s="1594"/>
      <c r="R62" s="1595"/>
      <c r="S62" s="1561"/>
      <c r="T62" s="1562"/>
      <c r="U62" s="1562"/>
      <c r="V62" s="1562"/>
      <c r="W62" s="1563"/>
      <c r="X62" s="196" t="s">
        <v>254</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1575">
        <f>IF($BI$3="４週",SUM(AA62:BB62),IF($BI$3="暦月",SUM(AA62:BE62),""))</f>
        <v>0</v>
      </c>
      <c r="BG62" s="1576"/>
      <c r="BH62" s="1577">
        <f>IF($BI$3="４週",BF62/4,IF($BI$3="暦月",(BF62/($BI$8/7)),""))</f>
        <v>0</v>
      </c>
      <c r="BI62" s="1576"/>
      <c r="BJ62" s="1572"/>
      <c r="BK62" s="1573"/>
      <c r="BL62" s="1573"/>
      <c r="BM62" s="1573"/>
      <c r="BN62" s="1574"/>
    </row>
    <row r="63" spans="2:66" ht="20.25" customHeight="1" x14ac:dyDescent="0.4">
      <c r="B63" s="1546">
        <f>B61+1</f>
        <v>24</v>
      </c>
      <c r="C63" s="1564"/>
      <c r="D63" s="1582"/>
      <c r="E63" s="1583"/>
      <c r="F63" s="1584"/>
      <c r="G63" s="1596"/>
      <c r="H63" s="1592"/>
      <c r="I63" s="163"/>
      <c r="J63" s="164"/>
      <c r="K63" s="163"/>
      <c r="L63" s="164"/>
      <c r="M63" s="1586"/>
      <c r="N63" s="1587"/>
      <c r="O63" s="1590"/>
      <c r="P63" s="1591"/>
      <c r="Q63" s="1591"/>
      <c r="R63" s="1592"/>
      <c r="S63" s="1561"/>
      <c r="T63" s="1562"/>
      <c r="U63" s="1562"/>
      <c r="V63" s="1562"/>
      <c r="W63" s="1563"/>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1578"/>
      <c r="BG63" s="1579"/>
      <c r="BH63" s="1580"/>
      <c r="BI63" s="1581"/>
      <c r="BJ63" s="1569"/>
      <c r="BK63" s="1570"/>
      <c r="BL63" s="1570"/>
      <c r="BM63" s="1570"/>
      <c r="BN63" s="1571"/>
    </row>
    <row r="64" spans="2:66" ht="20.25" customHeight="1" x14ac:dyDescent="0.4">
      <c r="B64" s="1547"/>
      <c r="C64" s="1565"/>
      <c r="D64" s="1585"/>
      <c r="E64" s="1583"/>
      <c r="F64" s="1584"/>
      <c r="G64" s="1597"/>
      <c r="H64" s="1595"/>
      <c r="I64" s="163"/>
      <c r="J64" s="164">
        <f>G63</f>
        <v>0</v>
      </c>
      <c r="K64" s="163"/>
      <c r="L64" s="164">
        <f>M63</f>
        <v>0</v>
      </c>
      <c r="M64" s="1588"/>
      <c r="N64" s="1589"/>
      <c r="O64" s="1593"/>
      <c r="P64" s="1594"/>
      <c r="Q64" s="1594"/>
      <c r="R64" s="1595"/>
      <c r="S64" s="1561"/>
      <c r="T64" s="1562"/>
      <c r="U64" s="1562"/>
      <c r="V64" s="1562"/>
      <c r="W64" s="1563"/>
      <c r="X64" s="196" t="s">
        <v>254</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1575">
        <f>IF($BI$3="４週",SUM(AA64:BB64),IF($BI$3="暦月",SUM(AA64:BE64),""))</f>
        <v>0</v>
      </c>
      <c r="BG64" s="1576"/>
      <c r="BH64" s="1577">
        <f>IF($BI$3="４週",BF64/4,IF($BI$3="暦月",(BF64/($BI$8/7)),""))</f>
        <v>0</v>
      </c>
      <c r="BI64" s="1576"/>
      <c r="BJ64" s="1572"/>
      <c r="BK64" s="1573"/>
      <c r="BL64" s="1573"/>
      <c r="BM64" s="1573"/>
      <c r="BN64" s="1574"/>
    </row>
    <row r="65" spans="2:66" ht="20.25" customHeight="1" x14ac:dyDescent="0.4">
      <c r="B65" s="1546">
        <f>B63+1</f>
        <v>25</v>
      </c>
      <c r="C65" s="1564"/>
      <c r="D65" s="1582"/>
      <c r="E65" s="1583"/>
      <c r="F65" s="1584"/>
      <c r="G65" s="1596"/>
      <c r="H65" s="1592"/>
      <c r="I65" s="163"/>
      <c r="J65" s="164"/>
      <c r="K65" s="163"/>
      <c r="L65" s="164"/>
      <c r="M65" s="1586"/>
      <c r="N65" s="1587"/>
      <c r="O65" s="1590"/>
      <c r="P65" s="1591"/>
      <c r="Q65" s="1591"/>
      <c r="R65" s="1592"/>
      <c r="S65" s="1561"/>
      <c r="T65" s="1562"/>
      <c r="U65" s="1562"/>
      <c r="V65" s="1562"/>
      <c r="W65" s="1563"/>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1578"/>
      <c r="BG65" s="1579"/>
      <c r="BH65" s="1580"/>
      <c r="BI65" s="1581"/>
      <c r="BJ65" s="1569"/>
      <c r="BK65" s="1570"/>
      <c r="BL65" s="1570"/>
      <c r="BM65" s="1570"/>
      <c r="BN65" s="1571"/>
    </row>
    <row r="66" spans="2:66" ht="20.25" customHeight="1" x14ac:dyDescent="0.4">
      <c r="B66" s="1547"/>
      <c r="C66" s="1565"/>
      <c r="D66" s="1585"/>
      <c r="E66" s="1583"/>
      <c r="F66" s="1584"/>
      <c r="G66" s="1597"/>
      <c r="H66" s="1595"/>
      <c r="I66" s="163"/>
      <c r="J66" s="164">
        <f>G65</f>
        <v>0</v>
      </c>
      <c r="K66" s="163"/>
      <c r="L66" s="164">
        <f>M65</f>
        <v>0</v>
      </c>
      <c r="M66" s="1588"/>
      <c r="N66" s="1589"/>
      <c r="O66" s="1593"/>
      <c r="P66" s="1594"/>
      <c r="Q66" s="1594"/>
      <c r="R66" s="1595"/>
      <c r="S66" s="1561"/>
      <c r="T66" s="1562"/>
      <c r="U66" s="1562"/>
      <c r="V66" s="1562"/>
      <c r="W66" s="1563"/>
      <c r="X66" s="196" t="s">
        <v>254</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1575">
        <f>IF($BI$3="４週",SUM(AA66:BB66),IF($BI$3="暦月",SUM(AA66:BE66),""))</f>
        <v>0</v>
      </c>
      <c r="BG66" s="1576"/>
      <c r="BH66" s="1577">
        <f>IF($BI$3="４週",BF66/4,IF($BI$3="暦月",(BF66/($BI$8/7)),""))</f>
        <v>0</v>
      </c>
      <c r="BI66" s="1576"/>
      <c r="BJ66" s="1572"/>
      <c r="BK66" s="1573"/>
      <c r="BL66" s="1573"/>
      <c r="BM66" s="1573"/>
      <c r="BN66" s="1574"/>
    </row>
    <row r="67" spans="2:66" ht="20.25" customHeight="1" x14ac:dyDescent="0.4">
      <c r="B67" s="1546">
        <f>B65+1</f>
        <v>26</v>
      </c>
      <c r="C67" s="1564"/>
      <c r="D67" s="1582"/>
      <c r="E67" s="1583"/>
      <c r="F67" s="1584"/>
      <c r="G67" s="1596"/>
      <c r="H67" s="1592"/>
      <c r="I67" s="163"/>
      <c r="J67" s="164"/>
      <c r="K67" s="163"/>
      <c r="L67" s="164"/>
      <c r="M67" s="1586"/>
      <c r="N67" s="1587"/>
      <c r="O67" s="1590"/>
      <c r="P67" s="1591"/>
      <c r="Q67" s="1591"/>
      <c r="R67" s="1592"/>
      <c r="S67" s="1561"/>
      <c r="T67" s="1562"/>
      <c r="U67" s="1562"/>
      <c r="V67" s="1562"/>
      <c r="W67" s="1563"/>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1578"/>
      <c r="BG67" s="1579"/>
      <c r="BH67" s="1580"/>
      <c r="BI67" s="1581"/>
      <c r="BJ67" s="1569"/>
      <c r="BK67" s="1570"/>
      <c r="BL67" s="1570"/>
      <c r="BM67" s="1570"/>
      <c r="BN67" s="1571"/>
    </row>
    <row r="68" spans="2:66" ht="20.25" customHeight="1" x14ac:dyDescent="0.4">
      <c r="B68" s="1547"/>
      <c r="C68" s="1565"/>
      <c r="D68" s="1585"/>
      <c r="E68" s="1583"/>
      <c r="F68" s="1584"/>
      <c r="G68" s="1597"/>
      <c r="H68" s="1595"/>
      <c r="I68" s="163"/>
      <c r="J68" s="164">
        <f>G67</f>
        <v>0</v>
      </c>
      <c r="K68" s="163"/>
      <c r="L68" s="164">
        <f>M67</f>
        <v>0</v>
      </c>
      <c r="M68" s="1588"/>
      <c r="N68" s="1589"/>
      <c r="O68" s="1593"/>
      <c r="P68" s="1594"/>
      <c r="Q68" s="1594"/>
      <c r="R68" s="1595"/>
      <c r="S68" s="1561"/>
      <c r="T68" s="1562"/>
      <c r="U68" s="1562"/>
      <c r="V68" s="1562"/>
      <c r="W68" s="1563"/>
      <c r="X68" s="196" t="s">
        <v>254</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1575">
        <f>IF($BI$3="４週",SUM(AA68:BB68),IF($BI$3="暦月",SUM(AA68:BE68),""))</f>
        <v>0</v>
      </c>
      <c r="BG68" s="1576"/>
      <c r="BH68" s="1577">
        <f>IF($BI$3="４週",BF68/4,IF($BI$3="暦月",(BF68/($BI$8/7)),""))</f>
        <v>0</v>
      </c>
      <c r="BI68" s="1576"/>
      <c r="BJ68" s="1572"/>
      <c r="BK68" s="1573"/>
      <c r="BL68" s="1573"/>
      <c r="BM68" s="1573"/>
      <c r="BN68" s="1574"/>
    </row>
    <row r="69" spans="2:66" ht="20.25" customHeight="1" x14ac:dyDescent="0.4">
      <c r="B69" s="1546">
        <f>B67+1</f>
        <v>27</v>
      </c>
      <c r="C69" s="1564"/>
      <c r="D69" s="1582"/>
      <c r="E69" s="1583"/>
      <c r="F69" s="1584"/>
      <c r="G69" s="1596"/>
      <c r="H69" s="1592"/>
      <c r="I69" s="163"/>
      <c r="J69" s="164"/>
      <c r="K69" s="163"/>
      <c r="L69" s="164"/>
      <c r="M69" s="1586"/>
      <c r="N69" s="1587"/>
      <c r="O69" s="1590"/>
      <c r="P69" s="1591"/>
      <c r="Q69" s="1591"/>
      <c r="R69" s="1592"/>
      <c r="S69" s="1561"/>
      <c r="T69" s="1562"/>
      <c r="U69" s="1562"/>
      <c r="V69" s="1562"/>
      <c r="W69" s="1563"/>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1578"/>
      <c r="BG69" s="1579"/>
      <c r="BH69" s="1580"/>
      <c r="BI69" s="1581"/>
      <c r="BJ69" s="1569"/>
      <c r="BK69" s="1570"/>
      <c r="BL69" s="1570"/>
      <c r="BM69" s="1570"/>
      <c r="BN69" s="1571"/>
    </row>
    <row r="70" spans="2:66" ht="20.25" customHeight="1" x14ac:dyDescent="0.4">
      <c r="B70" s="1547"/>
      <c r="C70" s="1565"/>
      <c r="D70" s="1585"/>
      <c r="E70" s="1583"/>
      <c r="F70" s="1584"/>
      <c r="G70" s="1597"/>
      <c r="H70" s="1595"/>
      <c r="I70" s="163"/>
      <c r="J70" s="164">
        <f>G69</f>
        <v>0</v>
      </c>
      <c r="K70" s="163"/>
      <c r="L70" s="164">
        <f>M69</f>
        <v>0</v>
      </c>
      <c r="M70" s="1588"/>
      <c r="N70" s="1589"/>
      <c r="O70" s="1593"/>
      <c r="P70" s="1594"/>
      <c r="Q70" s="1594"/>
      <c r="R70" s="1595"/>
      <c r="S70" s="1561"/>
      <c r="T70" s="1562"/>
      <c r="U70" s="1562"/>
      <c r="V70" s="1562"/>
      <c r="W70" s="1563"/>
      <c r="X70" s="196" t="s">
        <v>254</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1575">
        <f>IF($BI$3="４週",SUM(AA70:BB70),IF($BI$3="暦月",SUM(AA70:BE70),""))</f>
        <v>0</v>
      </c>
      <c r="BG70" s="1576"/>
      <c r="BH70" s="1577">
        <f>IF($BI$3="４週",BF70/4,IF($BI$3="暦月",(BF70/($BI$8/7)),""))</f>
        <v>0</v>
      </c>
      <c r="BI70" s="1576"/>
      <c r="BJ70" s="1572"/>
      <c r="BK70" s="1573"/>
      <c r="BL70" s="1573"/>
      <c r="BM70" s="1573"/>
      <c r="BN70" s="1574"/>
    </row>
    <row r="71" spans="2:66" ht="20.25" customHeight="1" x14ac:dyDescent="0.4">
      <c r="B71" s="1546">
        <f>B69+1</f>
        <v>28</v>
      </c>
      <c r="C71" s="1564"/>
      <c r="D71" s="1582"/>
      <c r="E71" s="1583"/>
      <c r="F71" s="1584"/>
      <c r="G71" s="1596"/>
      <c r="H71" s="1592"/>
      <c r="I71" s="163"/>
      <c r="J71" s="164"/>
      <c r="K71" s="163"/>
      <c r="L71" s="164"/>
      <c r="M71" s="1586"/>
      <c r="N71" s="1587"/>
      <c r="O71" s="1590"/>
      <c r="P71" s="1591"/>
      <c r="Q71" s="1591"/>
      <c r="R71" s="1592"/>
      <c r="S71" s="1561"/>
      <c r="T71" s="1562"/>
      <c r="U71" s="1562"/>
      <c r="V71" s="1562"/>
      <c r="W71" s="1563"/>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1578"/>
      <c r="BG71" s="1579"/>
      <c r="BH71" s="1580"/>
      <c r="BI71" s="1581"/>
      <c r="BJ71" s="1569"/>
      <c r="BK71" s="1570"/>
      <c r="BL71" s="1570"/>
      <c r="BM71" s="1570"/>
      <c r="BN71" s="1571"/>
    </row>
    <row r="72" spans="2:66" ht="20.25" customHeight="1" x14ac:dyDescent="0.4">
      <c r="B72" s="1547"/>
      <c r="C72" s="1565"/>
      <c r="D72" s="1585"/>
      <c r="E72" s="1583"/>
      <c r="F72" s="1584"/>
      <c r="G72" s="1597"/>
      <c r="H72" s="1595"/>
      <c r="I72" s="163"/>
      <c r="J72" s="164">
        <f>G71</f>
        <v>0</v>
      </c>
      <c r="K72" s="163"/>
      <c r="L72" s="164">
        <f>M71</f>
        <v>0</v>
      </c>
      <c r="M72" s="1588"/>
      <c r="N72" s="1589"/>
      <c r="O72" s="1593"/>
      <c r="P72" s="1594"/>
      <c r="Q72" s="1594"/>
      <c r="R72" s="1595"/>
      <c r="S72" s="1561"/>
      <c r="T72" s="1562"/>
      <c r="U72" s="1562"/>
      <c r="V72" s="1562"/>
      <c r="W72" s="1563"/>
      <c r="X72" s="196" t="s">
        <v>254</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1575">
        <f>IF($BI$3="４週",SUM(AA72:BB72),IF($BI$3="暦月",SUM(AA72:BE72),""))</f>
        <v>0</v>
      </c>
      <c r="BG72" s="1576"/>
      <c r="BH72" s="1577">
        <f>IF($BI$3="４週",BF72/4,IF($BI$3="暦月",(BF72/($BI$8/7)),""))</f>
        <v>0</v>
      </c>
      <c r="BI72" s="1576"/>
      <c r="BJ72" s="1572"/>
      <c r="BK72" s="1573"/>
      <c r="BL72" s="1573"/>
      <c r="BM72" s="1573"/>
      <c r="BN72" s="1574"/>
    </row>
    <row r="73" spans="2:66" ht="20.25" customHeight="1" x14ac:dyDescent="0.4">
      <c r="B73" s="1546">
        <f>B71+1</f>
        <v>29</v>
      </c>
      <c r="C73" s="1564"/>
      <c r="D73" s="1582"/>
      <c r="E73" s="1583"/>
      <c r="F73" s="1584"/>
      <c r="G73" s="1596"/>
      <c r="H73" s="1592"/>
      <c r="I73" s="163"/>
      <c r="J73" s="164"/>
      <c r="K73" s="163"/>
      <c r="L73" s="164"/>
      <c r="M73" s="1586"/>
      <c r="N73" s="1587"/>
      <c r="O73" s="1590"/>
      <c r="P73" s="1591"/>
      <c r="Q73" s="1591"/>
      <c r="R73" s="1592"/>
      <c r="S73" s="1561"/>
      <c r="T73" s="1562"/>
      <c r="U73" s="1562"/>
      <c r="V73" s="1562"/>
      <c r="W73" s="1563"/>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1578"/>
      <c r="BG73" s="1579"/>
      <c r="BH73" s="1580"/>
      <c r="BI73" s="1581"/>
      <c r="BJ73" s="1569"/>
      <c r="BK73" s="1570"/>
      <c r="BL73" s="1570"/>
      <c r="BM73" s="1570"/>
      <c r="BN73" s="1571"/>
    </row>
    <row r="74" spans="2:66" ht="20.25" customHeight="1" x14ac:dyDescent="0.4">
      <c r="B74" s="1547"/>
      <c r="C74" s="1565"/>
      <c r="D74" s="1585"/>
      <c r="E74" s="1583"/>
      <c r="F74" s="1584"/>
      <c r="G74" s="1604"/>
      <c r="H74" s="1605"/>
      <c r="I74" s="207"/>
      <c r="J74" s="208">
        <f>G73</f>
        <v>0</v>
      </c>
      <c r="K74" s="207"/>
      <c r="L74" s="208">
        <f>M73</f>
        <v>0</v>
      </c>
      <c r="M74" s="1606"/>
      <c r="N74" s="1607"/>
      <c r="O74" s="1608"/>
      <c r="P74" s="1609"/>
      <c r="Q74" s="1609"/>
      <c r="R74" s="1605"/>
      <c r="S74" s="1561"/>
      <c r="T74" s="1562"/>
      <c r="U74" s="1562"/>
      <c r="V74" s="1562"/>
      <c r="W74" s="1563"/>
      <c r="X74" s="196" t="s">
        <v>254</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1601">
        <f>IF($BI$3="４週",SUM(AA74:BB74),IF($BI$3="暦月",SUM(AA74:BE74),""))</f>
        <v>0</v>
      </c>
      <c r="BG74" s="1602"/>
      <c r="BH74" s="1603">
        <f>IF($BI$3="４週",BF74/4,IF($BI$3="暦月",(BF74/($BI$8/7)),""))</f>
        <v>0</v>
      </c>
      <c r="BI74" s="1602"/>
      <c r="BJ74" s="1598"/>
      <c r="BK74" s="1599"/>
      <c r="BL74" s="1599"/>
      <c r="BM74" s="1599"/>
      <c r="BN74" s="1600"/>
    </row>
    <row r="75" spans="2:66" ht="20.25" customHeight="1" x14ac:dyDescent="0.4">
      <c r="B75" s="1546">
        <f>B73+1</f>
        <v>30</v>
      </c>
      <c r="C75" s="1564"/>
      <c r="D75" s="1582"/>
      <c r="E75" s="1583"/>
      <c r="F75" s="1584"/>
      <c r="G75" s="1596"/>
      <c r="H75" s="1592"/>
      <c r="I75" s="163"/>
      <c r="J75" s="164"/>
      <c r="K75" s="163"/>
      <c r="L75" s="164"/>
      <c r="M75" s="1586"/>
      <c r="N75" s="1587"/>
      <c r="O75" s="1590"/>
      <c r="P75" s="1591"/>
      <c r="Q75" s="1591"/>
      <c r="R75" s="1592"/>
      <c r="S75" s="1561"/>
      <c r="T75" s="1562"/>
      <c r="U75" s="1562"/>
      <c r="V75" s="1562"/>
      <c r="W75" s="1563"/>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1578"/>
      <c r="BG75" s="1579"/>
      <c r="BH75" s="1580"/>
      <c r="BI75" s="1581"/>
      <c r="BJ75" s="1569"/>
      <c r="BK75" s="1570"/>
      <c r="BL75" s="1570"/>
      <c r="BM75" s="1570"/>
      <c r="BN75" s="1571"/>
    </row>
    <row r="76" spans="2:66" ht="20.25" customHeight="1" x14ac:dyDescent="0.4">
      <c r="B76" s="1547"/>
      <c r="C76" s="1565"/>
      <c r="D76" s="1585"/>
      <c r="E76" s="1583"/>
      <c r="F76" s="1584"/>
      <c r="G76" s="1604"/>
      <c r="H76" s="1605"/>
      <c r="I76" s="207"/>
      <c r="J76" s="208">
        <f>G75</f>
        <v>0</v>
      </c>
      <c r="K76" s="207"/>
      <c r="L76" s="208">
        <f>M75</f>
        <v>0</v>
      </c>
      <c r="M76" s="1606"/>
      <c r="N76" s="1607"/>
      <c r="O76" s="1608"/>
      <c r="P76" s="1609"/>
      <c r="Q76" s="1609"/>
      <c r="R76" s="1605"/>
      <c r="S76" s="1561"/>
      <c r="T76" s="1562"/>
      <c r="U76" s="1562"/>
      <c r="V76" s="1562"/>
      <c r="W76" s="1563"/>
      <c r="X76" s="196" t="s">
        <v>254</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1601">
        <f>IF($BI$3="４週",SUM(AA76:BB76),IF($BI$3="暦月",SUM(AA76:BE76),""))</f>
        <v>0</v>
      </c>
      <c r="BG76" s="1602"/>
      <c r="BH76" s="1603">
        <f>IF($BI$3="４週",BF76/4,IF($BI$3="暦月",(BF76/($BI$8/7)),""))</f>
        <v>0</v>
      </c>
      <c r="BI76" s="1602"/>
      <c r="BJ76" s="1598"/>
      <c r="BK76" s="1599"/>
      <c r="BL76" s="1599"/>
      <c r="BM76" s="1599"/>
      <c r="BN76" s="1600"/>
    </row>
    <row r="77" spans="2:66" ht="20.25" customHeight="1" x14ac:dyDescent="0.4">
      <c r="B77" s="1546">
        <f>B75+1</f>
        <v>31</v>
      </c>
      <c r="C77" s="1564"/>
      <c r="D77" s="1582"/>
      <c r="E77" s="1583"/>
      <c r="F77" s="1584"/>
      <c r="G77" s="1596"/>
      <c r="H77" s="1592"/>
      <c r="I77" s="163"/>
      <c r="J77" s="164"/>
      <c r="K77" s="163"/>
      <c r="L77" s="164"/>
      <c r="M77" s="1586"/>
      <c r="N77" s="1587"/>
      <c r="O77" s="1590"/>
      <c r="P77" s="1591"/>
      <c r="Q77" s="1591"/>
      <c r="R77" s="1592"/>
      <c r="S77" s="1561"/>
      <c r="T77" s="1562"/>
      <c r="U77" s="1562"/>
      <c r="V77" s="1562"/>
      <c r="W77" s="1563"/>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1578"/>
      <c r="BG77" s="1579"/>
      <c r="BH77" s="1580"/>
      <c r="BI77" s="1581"/>
      <c r="BJ77" s="1569"/>
      <c r="BK77" s="1570"/>
      <c r="BL77" s="1570"/>
      <c r="BM77" s="1570"/>
      <c r="BN77" s="1571"/>
    </row>
    <row r="78" spans="2:66" ht="20.25" customHeight="1" x14ac:dyDescent="0.4">
      <c r="B78" s="1547"/>
      <c r="C78" s="1565"/>
      <c r="D78" s="1585"/>
      <c r="E78" s="1583"/>
      <c r="F78" s="1584"/>
      <c r="G78" s="1604"/>
      <c r="H78" s="1605"/>
      <c r="I78" s="207"/>
      <c r="J78" s="208">
        <f>G77</f>
        <v>0</v>
      </c>
      <c r="K78" s="207"/>
      <c r="L78" s="208">
        <f>M77</f>
        <v>0</v>
      </c>
      <c r="M78" s="1606"/>
      <c r="N78" s="1607"/>
      <c r="O78" s="1608"/>
      <c r="P78" s="1609"/>
      <c r="Q78" s="1609"/>
      <c r="R78" s="1605"/>
      <c r="S78" s="1561"/>
      <c r="T78" s="1562"/>
      <c r="U78" s="1562"/>
      <c r="V78" s="1562"/>
      <c r="W78" s="1563"/>
      <c r="X78" s="196" t="s">
        <v>254</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1601">
        <f>IF($BI$3="４週",SUM(AA78:BB78),IF($BI$3="暦月",SUM(AA78:BE78),""))</f>
        <v>0</v>
      </c>
      <c r="BG78" s="1602"/>
      <c r="BH78" s="1603">
        <f>IF($BI$3="４週",BF78/4,IF($BI$3="暦月",(BF78/($BI$8/7)),""))</f>
        <v>0</v>
      </c>
      <c r="BI78" s="1602"/>
      <c r="BJ78" s="1598"/>
      <c r="BK78" s="1599"/>
      <c r="BL78" s="1599"/>
      <c r="BM78" s="1599"/>
      <c r="BN78" s="1600"/>
    </row>
    <row r="79" spans="2:66" ht="20.25" customHeight="1" x14ac:dyDescent="0.4">
      <c r="B79" s="1546">
        <f>B77+1</f>
        <v>32</v>
      </c>
      <c r="C79" s="1564"/>
      <c r="D79" s="1582"/>
      <c r="E79" s="1583"/>
      <c r="F79" s="1584"/>
      <c r="G79" s="1596"/>
      <c r="H79" s="1592"/>
      <c r="I79" s="163"/>
      <c r="J79" s="164"/>
      <c r="K79" s="163"/>
      <c r="L79" s="164"/>
      <c r="M79" s="1586"/>
      <c r="N79" s="1587"/>
      <c r="O79" s="1590"/>
      <c r="P79" s="1591"/>
      <c r="Q79" s="1591"/>
      <c r="R79" s="1592"/>
      <c r="S79" s="1561"/>
      <c r="T79" s="1562"/>
      <c r="U79" s="1562"/>
      <c r="V79" s="1562"/>
      <c r="W79" s="1563"/>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1578"/>
      <c r="BG79" s="1579"/>
      <c r="BH79" s="1580"/>
      <c r="BI79" s="1581"/>
      <c r="BJ79" s="1569"/>
      <c r="BK79" s="1570"/>
      <c r="BL79" s="1570"/>
      <c r="BM79" s="1570"/>
      <c r="BN79" s="1571"/>
    </row>
    <row r="80" spans="2:66" ht="20.25" customHeight="1" x14ac:dyDescent="0.4">
      <c r="B80" s="1547"/>
      <c r="C80" s="1565"/>
      <c r="D80" s="1585"/>
      <c r="E80" s="1583"/>
      <c r="F80" s="1584"/>
      <c r="G80" s="1604"/>
      <c r="H80" s="1605"/>
      <c r="I80" s="207"/>
      <c r="J80" s="208">
        <f>G79</f>
        <v>0</v>
      </c>
      <c r="K80" s="207"/>
      <c r="L80" s="208">
        <f>M79</f>
        <v>0</v>
      </c>
      <c r="M80" s="1606"/>
      <c r="N80" s="1607"/>
      <c r="O80" s="1608"/>
      <c r="P80" s="1609"/>
      <c r="Q80" s="1609"/>
      <c r="R80" s="1605"/>
      <c r="S80" s="1561"/>
      <c r="T80" s="1562"/>
      <c r="U80" s="1562"/>
      <c r="V80" s="1562"/>
      <c r="W80" s="1563"/>
      <c r="X80" s="196" t="s">
        <v>254</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1601">
        <f>IF($BI$3="４週",SUM(AA80:BB80),IF($BI$3="暦月",SUM(AA80:BE80),""))</f>
        <v>0</v>
      </c>
      <c r="BG80" s="1602"/>
      <c r="BH80" s="1603">
        <f>IF($BI$3="４週",BF80/4,IF($BI$3="暦月",(BF80/($BI$8/7)),""))</f>
        <v>0</v>
      </c>
      <c r="BI80" s="1602"/>
      <c r="BJ80" s="1598"/>
      <c r="BK80" s="1599"/>
      <c r="BL80" s="1599"/>
      <c r="BM80" s="1599"/>
      <c r="BN80" s="1600"/>
    </row>
    <row r="81" spans="2:66" ht="20.25" customHeight="1" x14ac:dyDescent="0.4">
      <c r="B81" s="1546">
        <f>B79+1</f>
        <v>33</v>
      </c>
      <c r="C81" s="1564"/>
      <c r="D81" s="1582"/>
      <c r="E81" s="1583"/>
      <c r="F81" s="1584"/>
      <c r="G81" s="1596"/>
      <c r="H81" s="1592"/>
      <c r="I81" s="163"/>
      <c r="J81" s="164"/>
      <c r="K81" s="163"/>
      <c r="L81" s="164"/>
      <c r="M81" s="1586"/>
      <c r="N81" s="1587"/>
      <c r="O81" s="1590"/>
      <c r="P81" s="1591"/>
      <c r="Q81" s="1591"/>
      <c r="R81" s="1592"/>
      <c r="S81" s="1561"/>
      <c r="T81" s="1562"/>
      <c r="U81" s="1562"/>
      <c r="V81" s="1562"/>
      <c r="W81" s="1563"/>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1578"/>
      <c r="BG81" s="1579"/>
      <c r="BH81" s="1580"/>
      <c r="BI81" s="1581"/>
      <c r="BJ81" s="1569"/>
      <c r="BK81" s="1570"/>
      <c r="BL81" s="1570"/>
      <c r="BM81" s="1570"/>
      <c r="BN81" s="1571"/>
    </row>
    <row r="82" spans="2:66" ht="20.25" customHeight="1" x14ac:dyDescent="0.4">
      <c r="B82" s="1547"/>
      <c r="C82" s="1565"/>
      <c r="D82" s="1585"/>
      <c r="E82" s="1583"/>
      <c r="F82" s="1584"/>
      <c r="G82" s="1604"/>
      <c r="H82" s="1605"/>
      <c r="I82" s="207"/>
      <c r="J82" s="208">
        <f>G81</f>
        <v>0</v>
      </c>
      <c r="K82" s="207"/>
      <c r="L82" s="208">
        <f>M81</f>
        <v>0</v>
      </c>
      <c r="M82" s="1606"/>
      <c r="N82" s="1607"/>
      <c r="O82" s="1608"/>
      <c r="P82" s="1609"/>
      <c r="Q82" s="1609"/>
      <c r="R82" s="1605"/>
      <c r="S82" s="1561"/>
      <c r="T82" s="1562"/>
      <c r="U82" s="1562"/>
      <c r="V82" s="1562"/>
      <c r="W82" s="1563"/>
      <c r="X82" s="196" t="s">
        <v>254</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1601">
        <f>IF($BI$3="４週",SUM(AA82:BB82),IF($BI$3="暦月",SUM(AA82:BE82),""))</f>
        <v>0</v>
      </c>
      <c r="BG82" s="1602"/>
      <c r="BH82" s="1603">
        <f>IF($BI$3="４週",BF82/4,IF($BI$3="暦月",(BF82/($BI$8/7)),""))</f>
        <v>0</v>
      </c>
      <c r="BI82" s="1602"/>
      <c r="BJ82" s="1598"/>
      <c r="BK82" s="1599"/>
      <c r="BL82" s="1599"/>
      <c r="BM82" s="1599"/>
      <c r="BN82" s="1600"/>
    </row>
    <row r="83" spans="2:66" ht="20.25" customHeight="1" x14ac:dyDescent="0.4">
      <c r="B83" s="1546">
        <f>B81+1</f>
        <v>34</v>
      </c>
      <c r="C83" s="1564"/>
      <c r="D83" s="1582"/>
      <c r="E83" s="1583"/>
      <c r="F83" s="1584"/>
      <c r="G83" s="1596"/>
      <c r="H83" s="1592"/>
      <c r="I83" s="163"/>
      <c r="J83" s="164"/>
      <c r="K83" s="163"/>
      <c r="L83" s="164"/>
      <c r="M83" s="1586"/>
      <c r="N83" s="1587"/>
      <c r="O83" s="1590"/>
      <c r="P83" s="1591"/>
      <c r="Q83" s="1591"/>
      <c r="R83" s="1592"/>
      <c r="S83" s="1561"/>
      <c r="T83" s="1562"/>
      <c r="U83" s="1562"/>
      <c r="V83" s="1562"/>
      <c r="W83" s="1563"/>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1578"/>
      <c r="BG83" s="1579"/>
      <c r="BH83" s="1580"/>
      <c r="BI83" s="1581"/>
      <c r="BJ83" s="1569"/>
      <c r="BK83" s="1570"/>
      <c r="BL83" s="1570"/>
      <c r="BM83" s="1570"/>
      <c r="BN83" s="1571"/>
    </row>
    <row r="84" spans="2:66" ht="20.25" customHeight="1" x14ac:dyDescent="0.4">
      <c r="B84" s="1547"/>
      <c r="C84" s="1565"/>
      <c r="D84" s="1585"/>
      <c r="E84" s="1583"/>
      <c r="F84" s="1584"/>
      <c r="G84" s="1604"/>
      <c r="H84" s="1605"/>
      <c r="I84" s="207"/>
      <c r="J84" s="208">
        <f>G83</f>
        <v>0</v>
      </c>
      <c r="K84" s="207"/>
      <c r="L84" s="208">
        <f>M83</f>
        <v>0</v>
      </c>
      <c r="M84" s="1606"/>
      <c r="N84" s="1607"/>
      <c r="O84" s="1608"/>
      <c r="P84" s="1609"/>
      <c r="Q84" s="1609"/>
      <c r="R84" s="1605"/>
      <c r="S84" s="1561"/>
      <c r="T84" s="1562"/>
      <c r="U84" s="1562"/>
      <c r="V84" s="1562"/>
      <c r="W84" s="1563"/>
      <c r="X84" s="196" t="s">
        <v>254</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1601">
        <f>IF($BI$3="４週",SUM(AA84:BB84),IF($BI$3="暦月",SUM(AA84:BE84),""))</f>
        <v>0</v>
      </c>
      <c r="BG84" s="1602"/>
      <c r="BH84" s="1603">
        <f>IF($BI$3="４週",BF84/4,IF($BI$3="暦月",(BF84/($BI$8/7)),""))</f>
        <v>0</v>
      </c>
      <c r="BI84" s="1602"/>
      <c r="BJ84" s="1598"/>
      <c r="BK84" s="1599"/>
      <c r="BL84" s="1599"/>
      <c r="BM84" s="1599"/>
      <c r="BN84" s="1600"/>
    </row>
    <row r="85" spans="2:66" ht="20.25" customHeight="1" x14ac:dyDescent="0.4">
      <c r="B85" s="1546">
        <f>B83+1</f>
        <v>35</v>
      </c>
      <c r="C85" s="1564"/>
      <c r="D85" s="1582"/>
      <c r="E85" s="1583"/>
      <c r="F85" s="1584"/>
      <c r="G85" s="1596"/>
      <c r="H85" s="1592"/>
      <c r="I85" s="163"/>
      <c r="J85" s="164"/>
      <c r="K85" s="163"/>
      <c r="L85" s="164"/>
      <c r="M85" s="1586"/>
      <c r="N85" s="1587"/>
      <c r="O85" s="1590"/>
      <c r="P85" s="1591"/>
      <c r="Q85" s="1591"/>
      <c r="R85" s="1592"/>
      <c r="S85" s="1561"/>
      <c r="T85" s="1562"/>
      <c r="U85" s="1562"/>
      <c r="V85" s="1562"/>
      <c r="W85" s="1563"/>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1578"/>
      <c r="BG85" s="1579"/>
      <c r="BH85" s="1580"/>
      <c r="BI85" s="1581"/>
      <c r="BJ85" s="1569"/>
      <c r="BK85" s="1570"/>
      <c r="BL85" s="1570"/>
      <c r="BM85" s="1570"/>
      <c r="BN85" s="1571"/>
    </row>
    <row r="86" spans="2:66" ht="20.25" customHeight="1" x14ac:dyDescent="0.4">
      <c r="B86" s="1547"/>
      <c r="C86" s="1565"/>
      <c r="D86" s="1585"/>
      <c r="E86" s="1583"/>
      <c r="F86" s="1584"/>
      <c r="G86" s="1604"/>
      <c r="H86" s="1605"/>
      <c r="I86" s="207"/>
      <c r="J86" s="208">
        <f>G85</f>
        <v>0</v>
      </c>
      <c r="K86" s="207"/>
      <c r="L86" s="208">
        <f>M85</f>
        <v>0</v>
      </c>
      <c r="M86" s="1606"/>
      <c r="N86" s="1607"/>
      <c r="O86" s="1608"/>
      <c r="P86" s="1609"/>
      <c r="Q86" s="1609"/>
      <c r="R86" s="1605"/>
      <c r="S86" s="1561"/>
      <c r="T86" s="1562"/>
      <c r="U86" s="1562"/>
      <c r="V86" s="1562"/>
      <c r="W86" s="1563"/>
      <c r="X86" s="196" t="s">
        <v>254</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1601">
        <f>IF($BI$3="４週",SUM(AA86:BB86),IF($BI$3="暦月",SUM(AA86:BE86),""))</f>
        <v>0</v>
      </c>
      <c r="BG86" s="1602"/>
      <c r="BH86" s="1603">
        <f>IF($BI$3="４週",BF86/4,IF($BI$3="暦月",(BF86/($BI$8/7)),""))</f>
        <v>0</v>
      </c>
      <c r="BI86" s="1602"/>
      <c r="BJ86" s="1598"/>
      <c r="BK86" s="1599"/>
      <c r="BL86" s="1599"/>
      <c r="BM86" s="1599"/>
      <c r="BN86" s="1600"/>
    </row>
    <row r="87" spans="2:66" ht="20.25" customHeight="1" x14ac:dyDescent="0.4">
      <c r="B87" s="1546">
        <f>B85+1</f>
        <v>36</v>
      </c>
      <c r="C87" s="1564"/>
      <c r="D87" s="1582"/>
      <c r="E87" s="1583"/>
      <c r="F87" s="1584"/>
      <c r="G87" s="1596"/>
      <c r="H87" s="1592"/>
      <c r="I87" s="163"/>
      <c r="J87" s="164"/>
      <c r="K87" s="163"/>
      <c r="L87" s="164"/>
      <c r="M87" s="1586"/>
      <c r="N87" s="1587"/>
      <c r="O87" s="1590"/>
      <c r="P87" s="1591"/>
      <c r="Q87" s="1591"/>
      <c r="R87" s="1592"/>
      <c r="S87" s="1561"/>
      <c r="T87" s="1562"/>
      <c r="U87" s="1562"/>
      <c r="V87" s="1562"/>
      <c r="W87" s="1563"/>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1578"/>
      <c r="BG87" s="1579"/>
      <c r="BH87" s="1580"/>
      <c r="BI87" s="1581"/>
      <c r="BJ87" s="1569"/>
      <c r="BK87" s="1570"/>
      <c r="BL87" s="1570"/>
      <c r="BM87" s="1570"/>
      <c r="BN87" s="1571"/>
    </row>
    <row r="88" spans="2:66" ht="20.25" customHeight="1" x14ac:dyDescent="0.4">
      <c r="B88" s="1547"/>
      <c r="C88" s="1565"/>
      <c r="D88" s="1585"/>
      <c r="E88" s="1583"/>
      <c r="F88" s="1584"/>
      <c r="G88" s="1604"/>
      <c r="H88" s="1605"/>
      <c r="I88" s="207"/>
      <c r="J88" s="208">
        <f>G87</f>
        <v>0</v>
      </c>
      <c r="K88" s="207"/>
      <c r="L88" s="208">
        <f>M87</f>
        <v>0</v>
      </c>
      <c r="M88" s="1606"/>
      <c r="N88" s="1607"/>
      <c r="O88" s="1608"/>
      <c r="P88" s="1609"/>
      <c r="Q88" s="1609"/>
      <c r="R88" s="1605"/>
      <c r="S88" s="1561"/>
      <c r="T88" s="1562"/>
      <c r="U88" s="1562"/>
      <c r="V88" s="1562"/>
      <c r="W88" s="1563"/>
      <c r="X88" s="196" t="s">
        <v>254</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1601">
        <f>IF($BI$3="４週",SUM(AA88:BB88),IF($BI$3="暦月",SUM(AA88:BE88),""))</f>
        <v>0</v>
      </c>
      <c r="BG88" s="1602"/>
      <c r="BH88" s="1603">
        <f>IF($BI$3="４週",BF88/4,IF($BI$3="暦月",(BF88/($BI$8/7)),""))</f>
        <v>0</v>
      </c>
      <c r="BI88" s="1602"/>
      <c r="BJ88" s="1598"/>
      <c r="BK88" s="1599"/>
      <c r="BL88" s="1599"/>
      <c r="BM88" s="1599"/>
      <c r="BN88" s="1600"/>
    </row>
    <row r="89" spans="2:66" ht="20.25" customHeight="1" x14ac:dyDescent="0.4">
      <c r="B89" s="1546">
        <f>B87+1</f>
        <v>37</v>
      </c>
      <c r="C89" s="1564"/>
      <c r="D89" s="1582"/>
      <c r="E89" s="1583"/>
      <c r="F89" s="1584"/>
      <c r="G89" s="1596"/>
      <c r="H89" s="1592"/>
      <c r="I89" s="163"/>
      <c r="J89" s="164"/>
      <c r="K89" s="163"/>
      <c r="L89" s="164"/>
      <c r="M89" s="1586"/>
      <c r="N89" s="1587"/>
      <c r="O89" s="1590"/>
      <c r="P89" s="1591"/>
      <c r="Q89" s="1591"/>
      <c r="R89" s="1592"/>
      <c r="S89" s="1561"/>
      <c r="T89" s="1562"/>
      <c r="U89" s="1562"/>
      <c r="V89" s="1562"/>
      <c r="W89" s="1563"/>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1578"/>
      <c r="BG89" s="1579"/>
      <c r="BH89" s="1580"/>
      <c r="BI89" s="1581"/>
      <c r="BJ89" s="1569"/>
      <c r="BK89" s="1570"/>
      <c r="BL89" s="1570"/>
      <c r="BM89" s="1570"/>
      <c r="BN89" s="1571"/>
    </row>
    <row r="90" spans="2:66" ht="20.25" customHeight="1" x14ac:dyDescent="0.4">
      <c r="B90" s="1547"/>
      <c r="C90" s="1565"/>
      <c r="D90" s="1585"/>
      <c r="E90" s="1583"/>
      <c r="F90" s="1584"/>
      <c r="G90" s="1604"/>
      <c r="H90" s="1605"/>
      <c r="I90" s="207"/>
      <c r="J90" s="208">
        <f>G89</f>
        <v>0</v>
      </c>
      <c r="K90" s="207"/>
      <c r="L90" s="208">
        <f>M89</f>
        <v>0</v>
      </c>
      <c r="M90" s="1606"/>
      <c r="N90" s="1607"/>
      <c r="O90" s="1608"/>
      <c r="P90" s="1609"/>
      <c r="Q90" s="1609"/>
      <c r="R90" s="1605"/>
      <c r="S90" s="1561"/>
      <c r="T90" s="1562"/>
      <c r="U90" s="1562"/>
      <c r="V90" s="1562"/>
      <c r="W90" s="1563"/>
      <c r="X90" s="196" t="s">
        <v>254</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1601">
        <f>IF($BI$3="４週",SUM(AA90:BB90),IF($BI$3="暦月",SUM(AA90:BE90),""))</f>
        <v>0</v>
      </c>
      <c r="BG90" s="1602"/>
      <c r="BH90" s="1603">
        <f>IF($BI$3="４週",BF90/4,IF($BI$3="暦月",(BF90/($BI$8/7)),""))</f>
        <v>0</v>
      </c>
      <c r="BI90" s="1602"/>
      <c r="BJ90" s="1598"/>
      <c r="BK90" s="1599"/>
      <c r="BL90" s="1599"/>
      <c r="BM90" s="1599"/>
      <c r="BN90" s="1600"/>
    </row>
    <row r="91" spans="2:66" ht="20.25" customHeight="1" x14ac:dyDescent="0.4">
      <c r="B91" s="1546">
        <f>B89+1</f>
        <v>38</v>
      </c>
      <c r="C91" s="1564"/>
      <c r="D91" s="1582"/>
      <c r="E91" s="1583"/>
      <c r="F91" s="1584"/>
      <c r="G91" s="1596"/>
      <c r="H91" s="1592"/>
      <c r="I91" s="163"/>
      <c r="J91" s="164"/>
      <c r="K91" s="163"/>
      <c r="L91" s="164"/>
      <c r="M91" s="1586"/>
      <c r="N91" s="1587"/>
      <c r="O91" s="1590"/>
      <c r="P91" s="1591"/>
      <c r="Q91" s="1591"/>
      <c r="R91" s="1592"/>
      <c r="S91" s="1561"/>
      <c r="T91" s="1562"/>
      <c r="U91" s="1562"/>
      <c r="V91" s="1562"/>
      <c r="W91" s="1563"/>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1578"/>
      <c r="BG91" s="1579"/>
      <c r="BH91" s="1580"/>
      <c r="BI91" s="1581"/>
      <c r="BJ91" s="1569"/>
      <c r="BK91" s="1570"/>
      <c r="BL91" s="1570"/>
      <c r="BM91" s="1570"/>
      <c r="BN91" s="1571"/>
    </row>
    <row r="92" spans="2:66" ht="20.25" customHeight="1" x14ac:dyDescent="0.4">
      <c r="B92" s="1547"/>
      <c r="C92" s="1565"/>
      <c r="D92" s="1585"/>
      <c r="E92" s="1583"/>
      <c r="F92" s="1584"/>
      <c r="G92" s="1604"/>
      <c r="H92" s="1605"/>
      <c r="I92" s="207"/>
      <c r="J92" s="208">
        <f>G91</f>
        <v>0</v>
      </c>
      <c r="K92" s="207"/>
      <c r="L92" s="208">
        <f>M91</f>
        <v>0</v>
      </c>
      <c r="M92" s="1606"/>
      <c r="N92" s="1607"/>
      <c r="O92" s="1608"/>
      <c r="P92" s="1609"/>
      <c r="Q92" s="1609"/>
      <c r="R92" s="1605"/>
      <c r="S92" s="1561"/>
      <c r="T92" s="1562"/>
      <c r="U92" s="1562"/>
      <c r="V92" s="1562"/>
      <c r="W92" s="1563"/>
      <c r="X92" s="196" t="s">
        <v>254</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1601">
        <f>IF($BI$3="４週",SUM(AA92:BB92),IF($BI$3="暦月",SUM(AA92:BE92),""))</f>
        <v>0</v>
      </c>
      <c r="BG92" s="1602"/>
      <c r="BH92" s="1603">
        <f>IF($BI$3="４週",BF92/4,IF($BI$3="暦月",(BF92/($BI$8/7)),""))</f>
        <v>0</v>
      </c>
      <c r="BI92" s="1602"/>
      <c r="BJ92" s="1598"/>
      <c r="BK92" s="1599"/>
      <c r="BL92" s="1599"/>
      <c r="BM92" s="1599"/>
      <c r="BN92" s="1600"/>
    </row>
    <row r="93" spans="2:66" ht="20.25" customHeight="1" x14ac:dyDescent="0.4">
      <c r="B93" s="1546">
        <f>B91+1</f>
        <v>39</v>
      </c>
      <c r="C93" s="1564"/>
      <c r="D93" s="1582"/>
      <c r="E93" s="1583"/>
      <c r="F93" s="1584"/>
      <c r="G93" s="1596"/>
      <c r="H93" s="1592"/>
      <c r="I93" s="163"/>
      <c r="J93" s="164"/>
      <c r="K93" s="163"/>
      <c r="L93" s="164"/>
      <c r="M93" s="1586"/>
      <c r="N93" s="1587"/>
      <c r="O93" s="1590"/>
      <c r="P93" s="1591"/>
      <c r="Q93" s="1591"/>
      <c r="R93" s="1592"/>
      <c r="S93" s="1561"/>
      <c r="T93" s="1562"/>
      <c r="U93" s="1562"/>
      <c r="V93" s="1562"/>
      <c r="W93" s="1563"/>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1578"/>
      <c r="BG93" s="1579"/>
      <c r="BH93" s="1580"/>
      <c r="BI93" s="1581"/>
      <c r="BJ93" s="1569"/>
      <c r="BK93" s="1570"/>
      <c r="BL93" s="1570"/>
      <c r="BM93" s="1570"/>
      <c r="BN93" s="1571"/>
    </row>
    <row r="94" spans="2:66" ht="20.25" customHeight="1" x14ac:dyDescent="0.4">
      <c r="B94" s="1547"/>
      <c r="C94" s="1565"/>
      <c r="D94" s="1585"/>
      <c r="E94" s="1583"/>
      <c r="F94" s="1584"/>
      <c r="G94" s="1604"/>
      <c r="H94" s="1605"/>
      <c r="I94" s="207"/>
      <c r="J94" s="208">
        <f>G93</f>
        <v>0</v>
      </c>
      <c r="K94" s="207"/>
      <c r="L94" s="208">
        <f>M93</f>
        <v>0</v>
      </c>
      <c r="M94" s="1606"/>
      <c r="N94" s="1607"/>
      <c r="O94" s="1608"/>
      <c r="P94" s="1609"/>
      <c r="Q94" s="1609"/>
      <c r="R94" s="1605"/>
      <c r="S94" s="1561"/>
      <c r="T94" s="1562"/>
      <c r="U94" s="1562"/>
      <c r="V94" s="1562"/>
      <c r="W94" s="1563"/>
      <c r="X94" s="196" t="s">
        <v>254</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1601">
        <f>IF($BI$3="４週",SUM(AA94:BB94),IF($BI$3="暦月",SUM(AA94:BE94),""))</f>
        <v>0</v>
      </c>
      <c r="BG94" s="1602"/>
      <c r="BH94" s="1603">
        <f>IF($BI$3="４週",BF94/4,IF($BI$3="暦月",(BF94/($BI$8/7)),""))</f>
        <v>0</v>
      </c>
      <c r="BI94" s="1602"/>
      <c r="BJ94" s="1598"/>
      <c r="BK94" s="1599"/>
      <c r="BL94" s="1599"/>
      <c r="BM94" s="1599"/>
      <c r="BN94" s="1600"/>
    </row>
    <row r="95" spans="2:66" ht="20.25" customHeight="1" x14ac:dyDescent="0.4">
      <c r="B95" s="1546">
        <f>B93+1</f>
        <v>40</v>
      </c>
      <c r="C95" s="1564"/>
      <c r="D95" s="1582"/>
      <c r="E95" s="1583"/>
      <c r="F95" s="1584"/>
      <c r="G95" s="1596"/>
      <c r="H95" s="1592"/>
      <c r="I95" s="163"/>
      <c r="J95" s="164"/>
      <c r="K95" s="163"/>
      <c r="L95" s="164"/>
      <c r="M95" s="1586"/>
      <c r="N95" s="1587"/>
      <c r="O95" s="1590"/>
      <c r="P95" s="1591"/>
      <c r="Q95" s="1591"/>
      <c r="R95" s="1592"/>
      <c r="S95" s="1561"/>
      <c r="T95" s="1562"/>
      <c r="U95" s="1562"/>
      <c r="V95" s="1562"/>
      <c r="W95" s="1563"/>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1578"/>
      <c r="BG95" s="1579"/>
      <c r="BH95" s="1580"/>
      <c r="BI95" s="1581"/>
      <c r="BJ95" s="1569"/>
      <c r="BK95" s="1570"/>
      <c r="BL95" s="1570"/>
      <c r="BM95" s="1570"/>
      <c r="BN95" s="1571"/>
    </row>
    <row r="96" spans="2:66" ht="20.25" customHeight="1" x14ac:dyDescent="0.4">
      <c r="B96" s="1547"/>
      <c r="C96" s="1565"/>
      <c r="D96" s="1585"/>
      <c r="E96" s="1583"/>
      <c r="F96" s="1584"/>
      <c r="G96" s="1604"/>
      <c r="H96" s="1605"/>
      <c r="I96" s="207"/>
      <c r="J96" s="208">
        <f>G95</f>
        <v>0</v>
      </c>
      <c r="K96" s="207"/>
      <c r="L96" s="208">
        <f>M95</f>
        <v>0</v>
      </c>
      <c r="M96" s="1606"/>
      <c r="N96" s="1607"/>
      <c r="O96" s="1608"/>
      <c r="P96" s="1609"/>
      <c r="Q96" s="1609"/>
      <c r="R96" s="1605"/>
      <c r="S96" s="1561"/>
      <c r="T96" s="1562"/>
      <c r="U96" s="1562"/>
      <c r="V96" s="1562"/>
      <c r="W96" s="1563"/>
      <c r="X96" s="196" t="s">
        <v>254</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1601">
        <f>IF($BI$3="４週",SUM(AA96:BB96),IF($BI$3="暦月",SUM(AA96:BE96),""))</f>
        <v>0</v>
      </c>
      <c r="BG96" s="1602"/>
      <c r="BH96" s="1603">
        <f>IF($BI$3="４週",BF96/4,IF($BI$3="暦月",(BF96/($BI$8/7)),""))</f>
        <v>0</v>
      </c>
      <c r="BI96" s="1602"/>
      <c r="BJ96" s="1598"/>
      <c r="BK96" s="1599"/>
      <c r="BL96" s="1599"/>
      <c r="BM96" s="1599"/>
      <c r="BN96" s="1600"/>
    </row>
    <row r="97" spans="2:66" ht="20.25" customHeight="1" x14ac:dyDescent="0.4">
      <c r="B97" s="1546">
        <f>B95+1</f>
        <v>41</v>
      </c>
      <c r="C97" s="1564"/>
      <c r="D97" s="1582"/>
      <c r="E97" s="1583"/>
      <c r="F97" s="1584"/>
      <c r="G97" s="1596"/>
      <c r="H97" s="1592"/>
      <c r="I97" s="163"/>
      <c r="J97" s="164"/>
      <c r="K97" s="163"/>
      <c r="L97" s="164"/>
      <c r="M97" s="1586"/>
      <c r="N97" s="1587"/>
      <c r="O97" s="1590"/>
      <c r="P97" s="1591"/>
      <c r="Q97" s="1591"/>
      <c r="R97" s="1592"/>
      <c r="S97" s="1561"/>
      <c r="T97" s="1562"/>
      <c r="U97" s="1562"/>
      <c r="V97" s="1562"/>
      <c r="W97" s="1563"/>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1578"/>
      <c r="BG97" s="1579"/>
      <c r="BH97" s="1580"/>
      <c r="BI97" s="1581"/>
      <c r="BJ97" s="1569"/>
      <c r="BK97" s="1570"/>
      <c r="BL97" s="1570"/>
      <c r="BM97" s="1570"/>
      <c r="BN97" s="1571"/>
    </row>
    <row r="98" spans="2:66" ht="20.25" customHeight="1" x14ac:dyDescent="0.4">
      <c r="B98" s="1547"/>
      <c r="C98" s="1565"/>
      <c r="D98" s="1585"/>
      <c r="E98" s="1583"/>
      <c r="F98" s="1584"/>
      <c r="G98" s="1604"/>
      <c r="H98" s="1605"/>
      <c r="I98" s="207"/>
      <c r="J98" s="208">
        <f>G97</f>
        <v>0</v>
      </c>
      <c r="K98" s="207"/>
      <c r="L98" s="208">
        <f>M97</f>
        <v>0</v>
      </c>
      <c r="M98" s="1606"/>
      <c r="N98" s="1607"/>
      <c r="O98" s="1608"/>
      <c r="P98" s="1609"/>
      <c r="Q98" s="1609"/>
      <c r="R98" s="1605"/>
      <c r="S98" s="1561"/>
      <c r="T98" s="1562"/>
      <c r="U98" s="1562"/>
      <c r="V98" s="1562"/>
      <c r="W98" s="1563"/>
      <c r="X98" s="196" t="s">
        <v>254</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1601">
        <f>IF($BI$3="４週",SUM(AA98:BB98),IF($BI$3="暦月",SUM(AA98:BE98),""))</f>
        <v>0</v>
      </c>
      <c r="BG98" s="1602"/>
      <c r="BH98" s="1603">
        <f>IF($BI$3="４週",BF98/4,IF($BI$3="暦月",(BF98/($BI$8/7)),""))</f>
        <v>0</v>
      </c>
      <c r="BI98" s="1602"/>
      <c r="BJ98" s="1598"/>
      <c r="BK98" s="1599"/>
      <c r="BL98" s="1599"/>
      <c r="BM98" s="1599"/>
      <c r="BN98" s="1600"/>
    </row>
    <row r="99" spans="2:66" ht="20.25" customHeight="1" x14ac:dyDescent="0.4">
      <c r="B99" s="1546">
        <f>B97+1</f>
        <v>42</v>
      </c>
      <c r="C99" s="1564"/>
      <c r="D99" s="1582"/>
      <c r="E99" s="1583"/>
      <c r="F99" s="1584"/>
      <c r="G99" s="1596"/>
      <c r="H99" s="1592"/>
      <c r="I99" s="163"/>
      <c r="J99" s="164"/>
      <c r="K99" s="163"/>
      <c r="L99" s="164"/>
      <c r="M99" s="1586"/>
      <c r="N99" s="1587"/>
      <c r="O99" s="1590"/>
      <c r="P99" s="1591"/>
      <c r="Q99" s="1591"/>
      <c r="R99" s="1592"/>
      <c r="S99" s="1561"/>
      <c r="T99" s="1562"/>
      <c r="U99" s="1562"/>
      <c r="V99" s="1562"/>
      <c r="W99" s="1563"/>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1578"/>
      <c r="BG99" s="1579"/>
      <c r="BH99" s="1580"/>
      <c r="BI99" s="1581"/>
      <c r="BJ99" s="1569"/>
      <c r="BK99" s="1570"/>
      <c r="BL99" s="1570"/>
      <c r="BM99" s="1570"/>
      <c r="BN99" s="1571"/>
    </row>
    <row r="100" spans="2:66" ht="20.25" customHeight="1" x14ac:dyDescent="0.4">
      <c r="B100" s="1547"/>
      <c r="C100" s="1565"/>
      <c r="D100" s="1585"/>
      <c r="E100" s="1583"/>
      <c r="F100" s="1584"/>
      <c r="G100" s="1604"/>
      <c r="H100" s="1605"/>
      <c r="I100" s="207"/>
      <c r="J100" s="208">
        <f>G99</f>
        <v>0</v>
      </c>
      <c r="K100" s="207"/>
      <c r="L100" s="208">
        <f>M99</f>
        <v>0</v>
      </c>
      <c r="M100" s="1606"/>
      <c r="N100" s="1607"/>
      <c r="O100" s="1608"/>
      <c r="P100" s="1609"/>
      <c r="Q100" s="1609"/>
      <c r="R100" s="1605"/>
      <c r="S100" s="1561"/>
      <c r="T100" s="1562"/>
      <c r="U100" s="1562"/>
      <c r="V100" s="1562"/>
      <c r="W100" s="1563"/>
      <c r="X100" s="196" t="s">
        <v>254</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1601">
        <f>IF($BI$3="４週",SUM(AA100:BB100),IF($BI$3="暦月",SUM(AA100:BE100),""))</f>
        <v>0</v>
      </c>
      <c r="BG100" s="1602"/>
      <c r="BH100" s="1603">
        <f>IF($BI$3="４週",BF100/4,IF($BI$3="暦月",(BF100/($BI$8/7)),""))</f>
        <v>0</v>
      </c>
      <c r="BI100" s="1602"/>
      <c r="BJ100" s="1598"/>
      <c r="BK100" s="1599"/>
      <c r="BL100" s="1599"/>
      <c r="BM100" s="1599"/>
      <c r="BN100" s="1600"/>
    </row>
    <row r="101" spans="2:66" ht="20.25" customHeight="1" x14ac:dyDescent="0.4">
      <c r="B101" s="1546">
        <f>B99+1</f>
        <v>43</v>
      </c>
      <c r="C101" s="1564"/>
      <c r="D101" s="1582"/>
      <c r="E101" s="1583"/>
      <c r="F101" s="1584"/>
      <c r="G101" s="1596"/>
      <c r="H101" s="1592"/>
      <c r="I101" s="163"/>
      <c r="J101" s="164"/>
      <c r="K101" s="163"/>
      <c r="L101" s="164"/>
      <c r="M101" s="1586"/>
      <c r="N101" s="1587"/>
      <c r="O101" s="1590"/>
      <c r="P101" s="1591"/>
      <c r="Q101" s="1591"/>
      <c r="R101" s="1592"/>
      <c r="S101" s="1561"/>
      <c r="T101" s="1562"/>
      <c r="U101" s="1562"/>
      <c r="V101" s="1562"/>
      <c r="W101" s="1563"/>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1578"/>
      <c r="BG101" s="1579"/>
      <c r="BH101" s="1580"/>
      <c r="BI101" s="1581"/>
      <c r="BJ101" s="1569"/>
      <c r="BK101" s="1570"/>
      <c r="BL101" s="1570"/>
      <c r="BM101" s="1570"/>
      <c r="BN101" s="1571"/>
    </row>
    <row r="102" spans="2:66" ht="20.25" customHeight="1" x14ac:dyDescent="0.4">
      <c r="B102" s="1547"/>
      <c r="C102" s="1565"/>
      <c r="D102" s="1585"/>
      <c r="E102" s="1583"/>
      <c r="F102" s="1584"/>
      <c r="G102" s="1604"/>
      <c r="H102" s="1605"/>
      <c r="I102" s="207"/>
      <c r="J102" s="208">
        <f>G101</f>
        <v>0</v>
      </c>
      <c r="K102" s="207"/>
      <c r="L102" s="208">
        <f>M101</f>
        <v>0</v>
      </c>
      <c r="M102" s="1606"/>
      <c r="N102" s="1607"/>
      <c r="O102" s="1608"/>
      <c r="P102" s="1609"/>
      <c r="Q102" s="1609"/>
      <c r="R102" s="1605"/>
      <c r="S102" s="1561"/>
      <c r="T102" s="1562"/>
      <c r="U102" s="1562"/>
      <c r="V102" s="1562"/>
      <c r="W102" s="1563"/>
      <c r="X102" s="196" t="s">
        <v>254</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1601">
        <f>IF($BI$3="４週",SUM(AA102:BB102),IF($BI$3="暦月",SUM(AA102:BE102),""))</f>
        <v>0</v>
      </c>
      <c r="BG102" s="1602"/>
      <c r="BH102" s="1603">
        <f>IF($BI$3="４週",BF102/4,IF($BI$3="暦月",(BF102/($BI$8/7)),""))</f>
        <v>0</v>
      </c>
      <c r="BI102" s="1602"/>
      <c r="BJ102" s="1598"/>
      <c r="BK102" s="1599"/>
      <c r="BL102" s="1599"/>
      <c r="BM102" s="1599"/>
      <c r="BN102" s="1600"/>
    </row>
    <row r="103" spans="2:66" ht="20.25" customHeight="1" x14ac:dyDescent="0.4">
      <c r="B103" s="1546">
        <f>B101+1</f>
        <v>44</v>
      </c>
      <c r="C103" s="1564"/>
      <c r="D103" s="1582"/>
      <c r="E103" s="1583"/>
      <c r="F103" s="1584"/>
      <c r="G103" s="1596"/>
      <c r="H103" s="1592"/>
      <c r="I103" s="163"/>
      <c r="J103" s="164"/>
      <c r="K103" s="163"/>
      <c r="L103" s="164"/>
      <c r="M103" s="1586"/>
      <c r="N103" s="1587"/>
      <c r="O103" s="1590"/>
      <c r="P103" s="1591"/>
      <c r="Q103" s="1591"/>
      <c r="R103" s="1592"/>
      <c r="S103" s="1561"/>
      <c r="T103" s="1562"/>
      <c r="U103" s="1562"/>
      <c r="V103" s="1562"/>
      <c r="W103" s="1563"/>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1578"/>
      <c r="BG103" s="1579"/>
      <c r="BH103" s="1580"/>
      <c r="BI103" s="1581"/>
      <c r="BJ103" s="1569"/>
      <c r="BK103" s="1570"/>
      <c r="BL103" s="1570"/>
      <c r="BM103" s="1570"/>
      <c r="BN103" s="1571"/>
    </row>
    <row r="104" spans="2:66" ht="20.25" customHeight="1" x14ac:dyDescent="0.4">
      <c r="B104" s="1547"/>
      <c r="C104" s="1565"/>
      <c r="D104" s="1585"/>
      <c r="E104" s="1583"/>
      <c r="F104" s="1584"/>
      <c r="G104" s="1604"/>
      <c r="H104" s="1605"/>
      <c r="I104" s="207"/>
      <c r="J104" s="208">
        <f>G103</f>
        <v>0</v>
      </c>
      <c r="K104" s="207"/>
      <c r="L104" s="208">
        <f>M103</f>
        <v>0</v>
      </c>
      <c r="M104" s="1606"/>
      <c r="N104" s="1607"/>
      <c r="O104" s="1608"/>
      <c r="P104" s="1609"/>
      <c r="Q104" s="1609"/>
      <c r="R104" s="1605"/>
      <c r="S104" s="1561"/>
      <c r="T104" s="1562"/>
      <c r="U104" s="1562"/>
      <c r="V104" s="1562"/>
      <c r="W104" s="1563"/>
      <c r="X104" s="196" t="s">
        <v>254</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1601">
        <f>IF($BI$3="４週",SUM(AA104:BB104),IF($BI$3="暦月",SUM(AA104:BE104),""))</f>
        <v>0</v>
      </c>
      <c r="BG104" s="1602"/>
      <c r="BH104" s="1603">
        <f>IF($BI$3="４週",BF104/4,IF($BI$3="暦月",(BF104/($BI$8/7)),""))</f>
        <v>0</v>
      </c>
      <c r="BI104" s="1602"/>
      <c r="BJ104" s="1598"/>
      <c r="BK104" s="1599"/>
      <c r="BL104" s="1599"/>
      <c r="BM104" s="1599"/>
      <c r="BN104" s="1600"/>
    </row>
    <row r="105" spans="2:66" ht="20.25" customHeight="1" x14ac:dyDescent="0.4">
      <c r="B105" s="1546">
        <f>B103+1</f>
        <v>45</v>
      </c>
      <c r="C105" s="1564"/>
      <c r="D105" s="1582"/>
      <c r="E105" s="1583"/>
      <c r="F105" s="1584"/>
      <c r="G105" s="1596"/>
      <c r="H105" s="1592"/>
      <c r="I105" s="163"/>
      <c r="J105" s="164"/>
      <c r="K105" s="163"/>
      <c r="L105" s="164"/>
      <c r="M105" s="1586"/>
      <c r="N105" s="1587"/>
      <c r="O105" s="1590"/>
      <c r="P105" s="1591"/>
      <c r="Q105" s="1591"/>
      <c r="R105" s="1592"/>
      <c r="S105" s="1561"/>
      <c r="T105" s="1562"/>
      <c r="U105" s="1562"/>
      <c r="V105" s="1562"/>
      <c r="W105" s="1563"/>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1578"/>
      <c r="BG105" s="1579"/>
      <c r="BH105" s="1580"/>
      <c r="BI105" s="1581"/>
      <c r="BJ105" s="1569"/>
      <c r="BK105" s="1570"/>
      <c r="BL105" s="1570"/>
      <c r="BM105" s="1570"/>
      <c r="BN105" s="1571"/>
    </row>
    <row r="106" spans="2:66" ht="20.25" customHeight="1" x14ac:dyDescent="0.4">
      <c r="B106" s="1547"/>
      <c r="C106" s="1565"/>
      <c r="D106" s="1585"/>
      <c r="E106" s="1583"/>
      <c r="F106" s="1584"/>
      <c r="G106" s="1604"/>
      <c r="H106" s="1605"/>
      <c r="I106" s="207"/>
      <c r="J106" s="208">
        <f>G105</f>
        <v>0</v>
      </c>
      <c r="K106" s="207"/>
      <c r="L106" s="208">
        <f>M105</f>
        <v>0</v>
      </c>
      <c r="M106" s="1606"/>
      <c r="N106" s="1607"/>
      <c r="O106" s="1608"/>
      <c r="P106" s="1609"/>
      <c r="Q106" s="1609"/>
      <c r="R106" s="1605"/>
      <c r="S106" s="1561"/>
      <c r="T106" s="1562"/>
      <c r="U106" s="1562"/>
      <c r="V106" s="1562"/>
      <c r="W106" s="1563"/>
      <c r="X106" s="196" t="s">
        <v>254</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1601">
        <f>IF($BI$3="４週",SUM(AA106:BB106),IF($BI$3="暦月",SUM(AA106:BE106),""))</f>
        <v>0</v>
      </c>
      <c r="BG106" s="1602"/>
      <c r="BH106" s="1603">
        <f>IF($BI$3="４週",BF106/4,IF($BI$3="暦月",(BF106/($BI$8/7)),""))</f>
        <v>0</v>
      </c>
      <c r="BI106" s="1602"/>
      <c r="BJ106" s="1598"/>
      <c r="BK106" s="1599"/>
      <c r="BL106" s="1599"/>
      <c r="BM106" s="1599"/>
      <c r="BN106" s="1600"/>
    </row>
    <row r="107" spans="2:66" ht="20.25" customHeight="1" x14ac:dyDescent="0.4">
      <c r="B107" s="1546">
        <f>B105+1</f>
        <v>46</v>
      </c>
      <c r="C107" s="1564"/>
      <c r="D107" s="1582"/>
      <c r="E107" s="1583"/>
      <c r="F107" s="1584"/>
      <c r="G107" s="1596"/>
      <c r="H107" s="1592"/>
      <c r="I107" s="163"/>
      <c r="J107" s="164"/>
      <c r="K107" s="163"/>
      <c r="L107" s="164"/>
      <c r="M107" s="1586"/>
      <c r="N107" s="1587"/>
      <c r="O107" s="1590"/>
      <c r="P107" s="1591"/>
      <c r="Q107" s="1591"/>
      <c r="R107" s="1592"/>
      <c r="S107" s="1561"/>
      <c r="T107" s="1562"/>
      <c r="U107" s="1562"/>
      <c r="V107" s="1562"/>
      <c r="W107" s="1563"/>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1578"/>
      <c r="BG107" s="1579"/>
      <c r="BH107" s="1580"/>
      <c r="BI107" s="1581"/>
      <c r="BJ107" s="1569"/>
      <c r="BK107" s="1570"/>
      <c r="BL107" s="1570"/>
      <c r="BM107" s="1570"/>
      <c r="BN107" s="1571"/>
    </row>
    <row r="108" spans="2:66" ht="20.25" customHeight="1" x14ac:dyDescent="0.4">
      <c r="B108" s="1547"/>
      <c r="C108" s="1565"/>
      <c r="D108" s="1585"/>
      <c r="E108" s="1583"/>
      <c r="F108" s="1584"/>
      <c r="G108" s="1604"/>
      <c r="H108" s="1605"/>
      <c r="I108" s="207"/>
      <c r="J108" s="208">
        <f>G107</f>
        <v>0</v>
      </c>
      <c r="K108" s="207"/>
      <c r="L108" s="208">
        <f>M107</f>
        <v>0</v>
      </c>
      <c r="M108" s="1606"/>
      <c r="N108" s="1607"/>
      <c r="O108" s="1608"/>
      <c r="P108" s="1609"/>
      <c r="Q108" s="1609"/>
      <c r="R108" s="1605"/>
      <c r="S108" s="1561"/>
      <c r="T108" s="1562"/>
      <c r="U108" s="1562"/>
      <c r="V108" s="1562"/>
      <c r="W108" s="1563"/>
      <c r="X108" s="196" t="s">
        <v>254</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1601">
        <f>IF($BI$3="４週",SUM(AA108:BB108),IF($BI$3="暦月",SUM(AA108:BE108),""))</f>
        <v>0</v>
      </c>
      <c r="BG108" s="1602"/>
      <c r="BH108" s="1603">
        <f>IF($BI$3="４週",BF108/4,IF($BI$3="暦月",(BF108/($BI$8/7)),""))</f>
        <v>0</v>
      </c>
      <c r="BI108" s="1602"/>
      <c r="BJ108" s="1598"/>
      <c r="BK108" s="1599"/>
      <c r="BL108" s="1599"/>
      <c r="BM108" s="1599"/>
      <c r="BN108" s="1600"/>
    </row>
    <row r="109" spans="2:66" ht="20.25" customHeight="1" x14ac:dyDescent="0.4">
      <c r="B109" s="1546">
        <f>B107+1</f>
        <v>47</v>
      </c>
      <c r="C109" s="1564"/>
      <c r="D109" s="1582"/>
      <c r="E109" s="1583"/>
      <c r="F109" s="1584"/>
      <c r="G109" s="1596"/>
      <c r="H109" s="1592"/>
      <c r="I109" s="163"/>
      <c r="J109" s="164"/>
      <c r="K109" s="163"/>
      <c r="L109" s="164"/>
      <c r="M109" s="1586"/>
      <c r="N109" s="1587"/>
      <c r="O109" s="1590"/>
      <c r="P109" s="1591"/>
      <c r="Q109" s="1591"/>
      <c r="R109" s="1592"/>
      <c r="S109" s="1561"/>
      <c r="T109" s="1562"/>
      <c r="U109" s="1562"/>
      <c r="V109" s="1562"/>
      <c r="W109" s="1563"/>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1578"/>
      <c r="BG109" s="1579"/>
      <c r="BH109" s="1580"/>
      <c r="BI109" s="1581"/>
      <c r="BJ109" s="1569"/>
      <c r="BK109" s="1570"/>
      <c r="BL109" s="1570"/>
      <c r="BM109" s="1570"/>
      <c r="BN109" s="1571"/>
    </row>
    <row r="110" spans="2:66" ht="20.25" customHeight="1" x14ac:dyDescent="0.4">
      <c r="B110" s="1547"/>
      <c r="C110" s="1565"/>
      <c r="D110" s="1585"/>
      <c r="E110" s="1583"/>
      <c r="F110" s="1584"/>
      <c r="G110" s="1604"/>
      <c r="H110" s="1605"/>
      <c r="I110" s="207"/>
      <c r="J110" s="208">
        <f>G109</f>
        <v>0</v>
      </c>
      <c r="K110" s="207"/>
      <c r="L110" s="208">
        <f>M109</f>
        <v>0</v>
      </c>
      <c r="M110" s="1606"/>
      <c r="N110" s="1607"/>
      <c r="O110" s="1608"/>
      <c r="P110" s="1609"/>
      <c r="Q110" s="1609"/>
      <c r="R110" s="1605"/>
      <c r="S110" s="1561"/>
      <c r="T110" s="1562"/>
      <c r="U110" s="1562"/>
      <c r="V110" s="1562"/>
      <c r="W110" s="1563"/>
      <c r="X110" s="196" t="s">
        <v>254</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1601">
        <f>IF($BI$3="４週",SUM(AA110:BB110),IF($BI$3="暦月",SUM(AA110:BE110),""))</f>
        <v>0</v>
      </c>
      <c r="BG110" s="1602"/>
      <c r="BH110" s="1603">
        <f>IF($BI$3="４週",BF110/4,IF($BI$3="暦月",(BF110/($BI$8/7)),""))</f>
        <v>0</v>
      </c>
      <c r="BI110" s="1602"/>
      <c r="BJ110" s="1598"/>
      <c r="BK110" s="1599"/>
      <c r="BL110" s="1599"/>
      <c r="BM110" s="1599"/>
      <c r="BN110" s="1600"/>
    </row>
    <row r="111" spans="2:66" ht="20.25" customHeight="1" x14ac:dyDescent="0.4">
      <c r="B111" s="1546">
        <f>B109+1</f>
        <v>48</v>
      </c>
      <c r="C111" s="1564"/>
      <c r="D111" s="1582"/>
      <c r="E111" s="1583"/>
      <c r="F111" s="1584"/>
      <c r="G111" s="1596"/>
      <c r="H111" s="1592"/>
      <c r="I111" s="163"/>
      <c r="J111" s="164"/>
      <c r="K111" s="163"/>
      <c r="L111" s="164"/>
      <c r="M111" s="1586"/>
      <c r="N111" s="1587"/>
      <c r="O111" s="1590"/>
      <c r="P111" s="1591"/>
      <c r="Q111" s="1591"/>
      <c r="R111" s="1592"/>
      <c r="S111" s="1561"/>
      <c r="T111" s="1562"/>
      <c r="U111" s="1562"/>
      <c r="V111" s="1562"/>
      <c r="W111" s="1563"/>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1578"/>
      <c r="BG111" s="1579"/>
      <c r="BH111" s="1580"/>
      <c r="BI111" s="1581"/>
      <c r="BJ111" s="1569"/>
      <c r="BK111" s="1570"/>
      <c r="BL111" s="1570"/>
      <c r="BM111" s="1570"/>
      <c r="BN111" s="1571"/>
    </row>
    <row r="112" spans="2:66" ht="20.25" customHeight="1" x14ac:dyDescent="0.4">
      <c r="B112" s="1547"/>
      <c r="C112" s="1565"/>
      <c r="D112" s="1585"/>
      <c r="E112" s="1583"/>
      <c r="F112" s="1584"/>
      <c r="G112" s="1604"/>
      <c r="H112" s="1605"/>
      <c r="I112" s="207"/>
      <c r="J112" s="208">
        <f>G111</f>
        <v>0</v>
      </c>
      <c r="K112" s="207"/>
      <c r="L112" s="208">
        <f>M111</f>
        <v>0</v>
      </c>
      <c r="M112" s="1606"/>
      <c r="N112" s="1607"/>
      <c r="O112" s="1608"/>
      <c r="P112" s="1609"/>
      <c r="Q112" s="1609"/>
      <c r="R112" s="1605"/>
      <c r="S112" s="1561"/>
      <c r="T112" s="1562"/>
      <c r="U112" s="1562"/>
      <c r="V112" s="1562"/>
      <c r="W112" s="1563"/>
      <c r="X112" s="196" t="s">
        <v>254</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1601">
        <f>IF($BI$3="４週",SUM(AA112:BB112),IF($BI$3="暦月",SUM(AA112:BE112),""))</f>
        <v>0</v>
      </c>
      <c r="BG112" s="1602"/>
      <c r="BH112" s="1603">
        <f>IF($BI$3="４週",BF112/4,IF($BI$3="暦月",(BF112/($BI$8/7)),""))</f>
        <v>0</v>
      </c>
      <c r="BI112" s="1602"/>
      <c r="BJ112" s="1598"/>
      <c r="BK112" s="1599"/>
      <c r="BL112" s="1599"/>
      <c r="BM112" s="1599"/>
      <c r="BN112" s="1600"/>
    </row>
    <row r="113" spans="2:66" ht="20.25" customHeight="1" x14ac:dyDescent="0.4">
      <c r="B113" s="1546">
        <f>B111+1</f>
        <v>49</v>
      </c>
      <c r="C113" s="1564"/>
      <c r="D113" s="1582"/>
      <c r="E113" s="1583"/>
      <c r="F113" s="1584"/>
      <c r="G113" s="1596"/>
      <c r="H113" s="1592"/>
      <c r="I113" s="163"/>
      <c r="J113" s="164"/>
      <c r="K113" s="163"/>
      <c r="L113" s="164"/>
      <c r="M113" s="1586"/>
      <c r="N113" s="1587"/>
      <c r="O113" s="1590"/>
      <c r="P113" s="1591"/>
      <c r="Q113" s="1591"/>
      <c r="R113" s="1592"/>
      <c r="S113" s="1561"/>
      <c r="T113" s="1562"/>
      <c r="U113" s="1562"/>
      <c r="V113" s="1562"/>
      <c r="W113" s="1563"/>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1578"/>
      <c r="BG113" s="1579"/>
      <c r="BH113" s="1580"/>
      <c r="BI113" s="1581"/>
      <c r="BJ113" s="1569"/>
      <c r="BK113" s="1570"/>
      <c r="BL113" s="1570"/>
      <c r="BM113" s="1570"/>
      <c r="BN113" s="1571"/>
    </row>
    <row r="114" spans="2:66" ht="20.25" customHeight="1" x14ac:dyDescent="0.4">
      <c r="B114" s="1547"/>
      <c r="C114" s="1565"/>
      <c r="D114" s="1585"/>
      <c r="E114" s="1583"/>
      <c r="F114" s="1584"/>
      <c r="G114" s="1604"/>
      <c r="H114" s="1605"/>
      <c r="I114" s="207"/>
      <c r="J114" s="208">
        <f>G113</f>
        <v>0</v>
      </c>
      <c r="K114" s="207"/>
      <c r="L114" s="208">
        <f>M113</f>
        <v>0</v>
      </c>
      <c r="M114" s="1606"/>
      <c r="N114" s="1607"/>
      <c r="O114" s="1608"/>
      <c r="P114" s="1609"/>
      <c r="Q114" s="1609"/>
      <c r="R114" s="1605"/>
      <c r="S114" s="1561"/>
      <c r="T114" s="1562"/>
      <c r="U114" s="1562"/>
      <c r="V114" s="1562"/>
      <c r="W114" s="1563"/>
      <c r="X114" s="196" t="s">
        <v>254</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1601">
        <f>IF($BI$3="４週",SUM(AA114:BB114),IF($BI$3="暦月",SUM(AA114:BE114),""))</f>
        <v>0</v>
      </c>
      <c r="BG114" s="1602"/>
      <c r="BH114" s="1603">
        <f>IF($BI$3="４週",BF114/4,IF($BI$3="暦月",(BF114/($BI$8/7)),""))</f>
        <v>0</v>
      </c>
      <c r="BI114" s="1602"/>
      <c r="BJ114" s="1598"/>
      <c r="BK114" s="1599"/>
      <c r="BL114" s="1599"/>
      <c r="BM114" s="1599"/>
      <c r="BN114" s="1600"/>
    </row>
    <row r="115" spans="2:66" ht="20.25" customHeight="1" x14ac:dyDescent="0.4">
      <c r="B115" s="1546">
        <f>B113+1</f>
        <v>50</v>
      </c>
      <c r="C115" s="1564"/>
      <c r="D115" s="1582"/>
      <c r="E115" s="1583"/>
      <c r="F115" s="1584"/>
      <c r="G115" s="1596"/>
      <c r="H115" s="1592"/>
      <c r="I115" s="163"/>
      <c r="J115" s="164"/>
      <c r="K115" s="163"/>
      <c r="L115" s="164"/>
      <c r="M115" s="1586"/>
      <c r="N115" s="1587"/>
      <c r="O115" s="1590"/>
      <c r="P115" s="1591"/>
      <c r="Q115" s="1591"/>
      <c r="R115" s="1592"/>
      <c r="S115" s="1561"/>
      <c r="T115" s="1562"/>
      <c r="U115" s="1562"/>
      <c r="V115" s="1562"/>
      <c r="W115" s="1563"/>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1578"/>
      <c r="BG115" s="1579"/>
      <c r="BH115" s="1580"/>
      <c r="BI115" s="1581"/>
      <c r="BJ115" s="1569"/>
      <c r="BK115" s="1570"/>
      <c r="BL115" s="1570"/>
      <c r="BM115" s="1570"/>
      <c r="BN115" s="1571"/>
    </row>
    <row r="116" spans="2:66" ht="20.25" customHeight="1" x14ac:dyDescent="0.4">
      <c r="B116" s="1547"/>
      <c r="C116" s="1565"/>
      <c r="D116" s="1585"/>
      <c r="E116" s="1583"/>
      <c r="F116" s="1584"/>
      <c r="G116" s="1604"/>
      <c r="H116" s="1605"/>
      <c r="I116" s="207"/>
      <c r="J116" s="208">
        <f>G115</f>
        <v>0</v>
      </c>
      <c r="K116" s="207"/>
      <c r="L116" s="208">
        <f>M115</f>
        <v>0</v>
      </c>
      <c r="M116" s="1606"/>
      <c r="N116" s="1607"/>
      <c r="O116" s="1608"/>
      <c r="P116" s="1609"/>
      <c r="Q116" s="1609"/>
      <c r="R116" s="1605"/>
      <c r="S116" s="1561"/>
      <c r="T116" s="1562"/>
      <c r="U116" s="1562"/>
      <c r="V116" s="1562"/>
      <c r="W116" s="1563"/>
      <c r="X116" s="196" t="s">
        <v>254</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1601">
        <f>IF($BI$3="４週",SUM(AA116:BB116),IF($BI$3="暦月",SUM(AA116:BE116),""))</f>
        <v>0</v>
      </c>
      <c r="BG116" s="1602"/>
      <c r="BH116" s="1603">
        <f>IF($BI$3="４週",BF116/4,IF($BI$3="暦月",(BF116/($BI$8/7)),""))</f>
        <v>0</v>
      </c>
      <c r="BI116" s="1602"/>
      <c r="BJ116" s="1598"/>
      <c r="BK116" s="1599"/>
      <c r="BL116" s="1599"/>
      <c r="BM116" s="1599"/>
      <c r="BN116" s="1600"/>
    </row>
    <row r="117" spans="2:66" ht="20.25" customHeight="1" x14ac:dyDescent="0.4">
      <c r="B117" s="1546">
        <f>B115+1</f>
        <v>51</v>
      </c>
      <c r="C117" s="1564"/>
      <c r="D117" s="1582"/>
      <c r="E117" s="1583"/>
      <c r="F117" s="1584"/>
      <c r="G117" s="1596"/>
      <c r="H117" s="1592"/>
      <c r="I117" s="163"/>
      <c r="J117" s="164"/>
      <c r="K117" s="163"/>
      <c r="L117" s="164"/>
      <c r="M117" s="1586"/>
      <c r="N117" s="1587"/>
      <c r="O117" s="1590"/>
      <c r="P117" s="1591"/>
      <c r="Q117" s="1591"/>
      <c r="R117" s="1592"/>
      <c r="S117" s="1561"/>
      <c r="T117" s="1562"/>
      <c r="U117" s="1562"/>
      <c r="V117" s="1562"/>
      <c r="W117" s="1563"/>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1578"/>
      <c r="BG117" s="1579"/>
      <c r="BH117" s="1580"/>
      <c r="BI117" s="1581"/>
      <c r="BJ117" s="1569"/>
      <c r="BK117" s="1570"/>
      <c r="BL117" s="1570"/>
      <c r="BM117" s="1570"/>
      <c r="BN117" s="1571"/>
    </row>
    <row r="118" spans="2:66" ht="20.25" customHeight="1" x14ac:dyDescent="0.4">
      <c r="B118" s="1547"/>
      <c r="C118" s="1565"/>
      <c r="D118" s="1585"/>
      <c r="E118" s="1583"/>
      <c r="F118" s="1584"/>
      <c r="G118" s="1604"/>
      <c r="H118" s="1605"/>
      <c r="I118" s="207"/>
      <c r="J118" s="208">
        <f>G117</f>
        <v>0</v>
      </c>
      <c r="K118" s="207"/>
      <c r="L118" s="208">
        <f>M117</f>
        <v>0</v>
      </c>
      <c r="M118" s="1606"/>
      <c r="N118" s="1607"/>
      <c r="O118" s="1608"/>
      <c r="P118" s="1609"/>
      <c r="Q118" s="1609"/>
      <c r="R118" s="1605"/>
      <c r="S118" s="1561"/>
      <c r="T118" s="1562"/>
      <c r="U118" s="1562"/>
      <c r="V118" s="1562"/>
      <c r="W118" s="1563"/>
      <c r="X118" s="196" t="s">
        <v>254</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1601">
        <f>IF($BI$3="４週",SUM(AA118:BB118),IF($BI$3="暦月",SUM(AA118:BE118),""))</f>
        <v>0</v>
      </c>
      <c r="BG118" s="1602"/>
      <c r="BH118" s="1603">
        <f>IF($BI$3="４週",BF118/4,IF($BI$3="暦月",(BF118/($BI$8/7)),""))</f>
        <v>0</v>
      </c>
      <c r="BI118" s="1602"/>
      <c r="BJ118" s="1598"/>
      <c r="BK118" s="1599"/>
      <c r="BL118" s="1599"/>
      <c r="BM118" s="1599"/>
      <c r="BN118" s="1600"/>
    </row>
    <row r="119" spans="2:66" ht="20.25" customHeight="1" x14ac:dyDescent="0.4">
      <c r="B119" s="1546">
        <f>B117+1</f>
        <v>52</v>
      </c>
      <c r="C119" s="1564"/>
      <c r="D119" s="1582"/>
      <c r="E119" s="1583"/>
      <c r="F119" s="1584"/>
      <c r="G119" s="1596"/>
      <c r="H119" s="1592"/>
      <c r="I119" s="163"/>
      <c r="J119" s="164"/>
      <c r="K119" s="163"/>
      <c r="L119" s="164"/>
      <c r="M119" s="1586"/>
      <c r="N119" s="1587"/>
      <c r="O119" s="1590"/>
      <c r="P119" s="1591"/>
      <c r="Q119" s="1591"/>
      <c r="R119" s="1592"/>
      <c r="S119" s="1561"/>
      <c r="T119" s="1562"/>
      <c r="U119" s="1562"/>
      <c r="V119" s="1562"/>
      <c r="W119" s="1563"/>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1578"/>
      <c r="BG119" s="1579"/>
      <c r="BH119" s="1580"/>
      <c r="BI119" s="1581"/>
      <c r="BJ119" s="1569"/>
      <c r="BK119" s="1570"/>
      <c r="BL119" s="1570"/>
      <c r="BM119" s="1570"/>
      <c r="BN119" s="1571"/>
    </row>
    <row r="120" spans="2:66" ht="20.25" customHeight="1" x14ac:dyDescent="0.4">
      <c r="B120" s="1547"/>
      <c r="C120" s="1565"/>
      <c r="D120" s="1585"/>
      <c r="E120" s="1583"/>
      <c r="F120" s="1584"/>
      <c r="G120" s="1604"/>
      <c r="H120" s="1605"/>
      <c r="I120" s="207"/>
      <c r="J120" s="208">
        <f>G119</f>
        <v>0</v>
      </c>
      <c r="K120" s="207"/>
      <c r="L120" s="208">
        <f>M119</f>
        <v>0</v>
      </c>
      <c r="M120" s="1606"/>
      <c r="N120" s="1607"/>
      <c r="O120" s="1608"/>
      <c r="P120" s="1609"/>
      <c r="Q120" s="1609"/>
      <c r="R120" s="1605"/>
      <c r="S120" s="1561"/>
      <c r="T120" s="1562"/>
      <c r="U120" s="1562"/>
      <c r="V120" s="1562"/>
      <c r="W120" s="1563"/>
      <c r="X120" s="196" t="s">
        <v>254</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1601">
        <f>IF($BI$3="４週",SUM(AA120:BB120),IF($BI$3="暦月",SUM(AA120:BE120),""))</f>
        <v>0</v>
      </c>
      <c r="BG120" s="1602"/>
      <c r="BH120" s="1603">
        <f>IF($BI$3="４週",BF120/4,IF($BI$3="暦月",(BF120/($BI$8/7)),""))</f>
        <v>0</v>
      </c>
      <c r="BI120" s="1602"/>
      <c r="BJ120" s="1598"/>
      <c r="BK120" s="1599"/>
      <c r="BL120" s="1599"/>
      <c r="BM120" s="1599"/>
      <c r="BN120" s="1600"/>
    </row>
    <row r="121" spans="2:66" ht="20.25" customHeight="1" x14ac:dyDescent="0.4">
      <c r="B121" s="1546">
        <f>B119+1</f>
        <v>53</v>
      </c>
      <c r="C121" s="1564"/>
      <c r="D121" s="1582"/>
      <c r="E121" s="1583"/>
      <c r="F121" s="1584"/>
      <c r="G121" s="1596"/>
      <c r="H121" s="1592"/>
      <c r="I121" s="163"/>
      <c r="J121" s="164"/>
      <c r="K121" s="163"/>
      <c r="L121" s="164"/>
      <c r="M121" s="1586"/>
      <c r="N121" s="1587"/>
      <c r="O121" s="1590"/>
      <c r="P121" s="1591"/>
      <c r="Q121" s="1591"/>
      <c r="R121" s="1592"/>
      <c r="S121" s="1561"/>
      <c r="T121" s="1562"/>
      <c r="U121" s="1562"/>
      <c r="V121" s="1562"/>
      <c r="W121" s="1563"/>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1578"/>
      <c r="BG121" s="1579"/>
      <c r="BH121" s="1580"/>
      <c r="BI121" s="1581"/>
      <c r="BJ121" s="1569"/>
      <c r="BK121" s="1570"/>
      <c r="BL121" s="1570"/>
      <c r="BM121" s="1570"/>
      <c r="BN121" s="1571"/>
    </row>
    <row r="122" spans="2:66" ht="20.25" customHeight="1" x14ac:dyDescent="0.4">
      <c r="B122" s="1547"/>
      <c r="C122" s="1565"/>
      <c r="D122" s="1585"/>
      <c r="E122" s="1583"/>
      <c r="F122" s="1584"/>
      <c r="G122" s="1604"/>
      <c r="H122" s="1605"/>
      <c r="I122" s="207"/>
      <c r="J122" s="208">
        <f>G121</f>
        <v>0</v>
      </c>
      <c r="K122" s="207"/>
      <c r="L122" s="208">
        <f>M121</f>
        <v>0</v>
      </c>
      <c r="M122" s="1606"/>
      <c r="N122" s="1607"/>
      <c r="O122" s="1608"/>
      <c r="P122" s="1609"/>
      <c r="Q122" s="1609"/>
      <c r="R122" s="1605"/>
      <c r="S122" s="1561"/>
      <c r="T122" s="1562"/>
      <c r="U122" s="1562"/>
      <c r="V122" s="1562"/>
      <c r="W122" s="1563"/>
      <c r="X122" s="196" t="s">
        <v>254</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1601">
        <f>IF($BI$3="４週",SUM(AA122:BB122),IF($BI$3="暦月",SUM(AA122:BE122),""))</f>
        <v>0</v>
      </c>
      <c r="BG122" s="1602"/>
      <c r="BH122" s="1603">
        <f>IF($BI$3="４週",BF122/4,IF($BI$3="暦月",(BF122/($BI$8/7)),""))</f>
        <v>0</v>
      </c>
      <c r="BI122" s="1602"/>
      <c r="BJ122" s="1598"/>
      <c r="BK122" s="1599"/>
      <c r="BL122" s="1599"/>
      <c r="BM122" s="1599"/>
      <c r="BN122" s="1600"/>
    </row>
    <row r="123" spans="2:66" ht="20.25" customHeight="1" x14ac:dyDescent="0.4">
      <c r="B123" s="1546">
        <f>B121+1</f>
        <v>54</v>
      </c>
      <c r="C123" s="1564"/>
      <c r="D123" s="1582"/>
      <c r="E123" s="1583"/>
      <c r="F123" s="1584"/>
      <c r="G123" s="1596"/>
      <c r="H123" s="1592"/>
      <c r="I123" s="163"/>
      <c r="J123" s="164"/>
      <c r="K123" s="163"/>
      <c r="L123" s="164"/>
      <c r="M123" s="1586"/>
      <c r="N123" s="1587"/>
      <c r="O123" s="1590"/>
      <c r="P123" s="1591"/>
      <c r="Q123" s="1591"/>
      <c r="R123" s="1592"/>
      <c r="S123" s="1561"/>
      <c r="T123" s="1562"/>
      <c r="U123" s="1562"/>
      <c r="V123" s="1562"/>
      <c r="W123" s="1563"/>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1578"/>
      <c r="BG123" s="1579"/>
      <c r="BH123" s="1580"/>
      <c r="BI123" s="1581"/>
      <c r="BJ123" s="1569"/>
      <c r="BK123" s="1570"/>
      <c r="BL123" s="1570"/>
      <c r="BM123" s="1570"/>
      <c r="BN123" s="1571"/>
    </row>
    <row r="124" spans="2:66" ht="20.25" customHeight="1" x14ac:dyDescent="0.4">
      <c r="B124" s="1547"/>
      <c r="C124" s="1565"/>
      <c r="D124" s="1585"/>
      <c r="E124" s="1583"/>
      <c r="F124" s="1584"/>
      <c r="G124" s="1604"/>
      <c r="H124" s="1605"/>
      <c r="I124" s="207"/>
      <c r="J124" s="208">
        <f>G123</f>
        <v>0</v>
      </c>
      <c r="K124" s="207"/>
      <c r="L124" s="208">
        <f>M123</f>
        <v>0</v>
      </c>
      <c r="M124" s="1606"/>
      <c r="N124" s="1607"/>
      <c r="O124" s="1608"/>
      <c r="P124" s="1609"/>
      <c r="Q124" s="1609"/>
      <c r="R124" s="1605"/>
      <c r="S124" s="1561"/>
      <c r="T124" s="1562"/>
      <c r="U124" s="1562"/>
      <c r="V124" s="1562"/>
      <c r="W124" s="1563"/>
      <c r="X124" s="196" t="s">
        <v>254</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1601">
        <f>IF($BI$3="４週",SUM(AA124:BB124),IF($BI$3="暦月",SUM(AA124:BE124),""))</f>
        <v>0</v>
      </c>
      <c r="BG124" s="1602"/>
      <c r="BH124" s="1603">
        <f>IF($BI$3="４週",BF124/4,IF($BI$3="暦月",(BF124/($BI$8/7)),""))</f>
        <v>0</v>
      </c>
      <c r="BI124" s="1602"/>
      <c r="BJ124" s="1598"/>
      <c r="BK124" s="1599"/>
      <c r="BL124" s="1599"/>
      <c r="BM124" s="1599"/>
      <c r="BN124" s="1600"/>
    </row>
    <row r="125" spans="2:66" ht="20.25" customHeight="1" x14ac:dyDescent="0.4">
      <c r="B125" s="1546">
        <f>B123+1</f>
        <v>55</v>
      </c>
      <c r="C125" s="1564"/>
      <c r="D125" s="1582"/>
      <c r="E125" s="1583"/>
      <c r="F125" s="1584"/>
      <c r="G125" s="1596"/>
      <c r="H125" s="1592"/>
      <c r="I125" s="163"/>
      <c r="J125" s="164"/>
      <c r="K125" s="163"/>
      <c r="L125" s="164"/>
      <c r="M125" s="1586"/>
      <c r="N125" s="1587"/>
      <c r="O125" s="1590"/>
      <c r="P125" s="1591"/>
      <c r="Q125" s="1591"/>
      <c r="R125" s="1592"/>
      <c r="S125" s="1561"/>
      <c r="T125" s="1562"/>
      <c r="U125" s="1562"/>
      <c r="V125" s="1562"/>
      <c r="W125" s="1563"/>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1578"/>
      <c r="BG125" s="1579"/>
      <c r="BH125" s="1580"/>
      <c r="BI125" s="1581"/>
      <c r="BJ125" s="1569"/>
      <c r="BK125" s="1570"/>
      <c r="BL125" s="1570"/>
      <c r="BM125" s="1570"/>
      <c r="BN125" s="1571"/>
    </row>
    <row r="126" spans="2:66" ht="20.25" customHeight="1" x14ac:dyDescent="0.4">
      <c r="B126" s="1547"/>
      <c r="C126" s="1565"/>
      <c r="D126" s="1585"/>
      <c r="E126" s="1583"/>
      <c r="F126" s="1584"/>
      <c r="G126" s="1604"/>
      <c r="H126" s="1605"/>
      <c r="I126" s="207"/>
      <c r="J126" s="208">
        <f>G125</f>
        <v>0</v>
      </c>
      <c r="K126" s="207"/>
      <c r="L126" s="208">
        <f>M125</f>
        <v>0</v>
      </c>
      <c r="M126" s="1606"/>
      <c r="N126" s="1607"/>
      <c r="O126" s="1608"/>
      <c r="P126" s="1609"/>
      <c r="Q126" s="1609"/>
      <c r="R126" s="1605"/>
      <c r="S126" s="1561"/>
      <c r="T126" s="1562"/>
      <c r="U126" s="1562"/>
      <c r="V126" s="1562"/>
      <c r="W126" s="1563"/>
      <c r="X126" s="196" t="s">
        <v>254</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1601">
        <f>IF($BI$3="４週",SUM(AA126:BB126),IF($BI$3="暦月",SUM(AA126:BE126),""))</f>
        <v>0</v>
      </c>
      <c r="BG126" s="1602"/>
      <c r="BH126" s="1603">
        <f>IF($BI$3="４週",BF126/4,IF($BI$3="暦月",(BF126/($BI$8/7)),""))</f>
        <v>0</v>
      </c>
      <c r="BI126" s="1602"/>
      <c r="BJ126" s="1598"/>
      <c r="BK126" s="1599"/>
      <c r="BL126" s="1599"/>
      <c r="BM126" s="1599"/>
      <c r="BN126" s="1600"/>
    </row>
    <row r="127" spans="2:66" ht="20.25" customHeight="1" x14ac:dyDescent="0.4">
      <c r="B127" s="1546">
        <f>B125+1</f>
        <v>56</v>
      </c>
      <c r="C127" s="1564"/>
      <c r="D127" s="1582"/>
      <c r="E127" s="1583"/>
      <c r="F127" s="1584"/>
      <c r="G127" s="1596"/>
      <c r="H127" s="1592"/>
      <c r="I127" s="163"/>
      <c r="J127" s="164"/>
      <c r="K127" s="163"/>
      <c r="L127" s="164"/>
      <c r="M127" s="1586"/>
      <c r="N127" s="1587"/>
      <c r="O127" s="1590"/>
      <c r="P127" s="1591"/>
      <c r="Q127" s="1591"/>
      <c r="R127" s="1592"/>
      <c r="S127" s="1561"/>
      <c r="T127" s="1562"/>
      <c r="U127" s="1562"/>
      <c r="V127" s="1562"/>
      <c r="W127" s="1563"/>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1578"/>
      <c r="BG127" s="1579"/>
      <c r="BH127" s="1580"/>
      <c r="BI127" s="1581"/>
      <c r="BJ127" s="1569"/>
      <c r="BK127" s="1570"/>
      <c r="BL127" s="1570"/>
      <c r="BM127" s="1570"/>
      <c r="BN127" s="1571"/>
    </row>
    <row r="128" spans="2:66" ht="20.25" customHeight="1" x14ac:dyDescent="0.4">
      <c r="B128" s="1547"/>
      <c r="C128" s="1565"/>
      <c r="D128" s="1585"/>
      <c r="E128" s="1583"/>
      <c r="F128" s="1584"/>
      <c r="G128" s="1604"/>
      <c r="H128" s="1605"/>
      <c r="I128" s="207"/>
      <c r="J128" s="208">
        <f>G127</f>
        <v>0</v>
      </c>
      <c r="K128" s="207"/>
      <c r="L128" s="208">
        <f>M127</f>
        <v>0</v>
      </c>
      <c r="M128" s="1606"/>
      <c r="N128" s="1607"/>
      <c r="O128" s="1608"/>
      <c r="P128" s="1609"/>
      <c r="Q128" s="1609"/>
      <c r="R128" s="1605"/>
      <c r="S128" s="1561"/>
      <c r="T128" s="1562"/>
      <c r="U128" s="1562"/>
      <c r="V128" s="1562"/>
      <c r="W128" s="1563"/>
      <c r="X128" s="196" t="s">
        <v>254</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1601">
        <f>IF($BI$3="４週",SUM(AA128:BB128),IF($BI$3="暦月",SUM(AA128:BE128),""))</f>
        <v>0</v>
      </c>
      <c r="BG128" s="1602"/>
      <c r="BH128" s="1603">
        <f>IF($BI$3="４週",BF128/4,IF($BI$3="暦月",(BF128/($BI$8/7)),""))</f>
        <v>0</v>
      </c>
      <c r="BI128" s="1602"/>
      <c r="BJ128" s="1598"/>
      <c r="BK128" s="1599"/>
      <c r="BL128" s="1599"/>
      <c r="BM128" s="1599"/>
      <c r="BN128" s="1600"/>
    </row>
    <row r="129" spans="2:66" ht="20.25" customHeight="1" x14ac:dyDescent="0.4">
      <c r="B129" s="1546">
        <f>B127+1</f>
        <v>57</v>
      </c>
      <c r="C129" s="1564"/>
      <c r="D129" s="1582"/>
      <c r="E129" s="1583"/>
      <c r="F129" s="1584"/>
      <c r="G129" s="1596"/>
      <c r="H129" s="1592"/>
      <c r="I129" s="163"/>
      <c r="J129" s="164"/>
      <c r="K129" s="163"/>
      <c r="L129" s="164"/>
      <c r="M129" s="1586"/>
      <c r="N129" s="1587"/>
      <c r="O129" s="1590"/>
      <c r="P129" s="1591"/>
      <c r="Q129" s="1591"/>
      <c r="R129" s="1592"/>
      <c r="S129" s="1561"/>
      <c r="T129" s="1562"/>
      <c r="U129" s="1562"/>
      <c r="V129" s="1562"/>
      <c r="W129" s="1563"/>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1578"/>
      <c r="BG129" s="1579"/>
      <c r="BH129" s="1580"/>
      <c r="BI129" s="1581"/>
      <c r="BJ129" s="1569"/>
      <c r="BK129" s="1570"/>
      <c r="BL129" s="1570"/>
      <c r="BM129" s="1570"/>
      <c r="BN129" s="1571"/>
    </row>
    <row r="130" spans="2:66" ht="20.25" customHeight="1" x14ac:dyDescent="0.4">
      <c r="B130" s="1547"/>
      <c r="C130" s="1565"/>
      <c r="D130" s="1585"/>
      <c r="E130" s="1583"/>
      <c r="F130" s="1584"/>
      <c r="G130" s="1604"/>
      <c r="H130" s="1605"/>
      <c r="I130" s="207"/>
      <c r="J130" s="208">
        <f>G129</f>
        <v>0</v>
      </c>
      <c r="K130" s="207"/>
      <c r="L130" s="208">
        <f>M129</f>
        <v>0</v>
      </c>
      <c r="M130" s="1606"/>
      <c r="N130" s="1607"/>
      <c r="O130" s="1608"/>
      <c r="P130" s="1609"/>
      <c r="Q130" s="1609"/>
      <c r="R130" s="1605"/>
      <c r="S130" s="1561"/>
      <c r="T130" s="1562"/>
      <c r="U130" s="1562"/>
      <c r="V130" s="1562"/>
      <c r="W130" s="1563"/>
      <c r="X130" s="196" t="s">
        <v>254</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1601">
        <f>IF($BI$3="４週",SUM(AA130:BB130),IF($BI$3="暦月",SUM(AA130:BE130),""))</f>
        <v>0</v>
      </c>
      <c r="BG130" s="1602"/>
      <c r="BH130" s="1603">
        <f>IF($BI$3="４週",BF130/4,IF($BI$3="暦月",(BF130/($BI$8/7)),""))</f>
        <v>0</v>
      </c>
      <c r="BI130" s="1602"/>
      <c r="BJ130" s="1598"/>
      <c r="BK130" s="1599"/>
      <c r="BL130" s="1599"/>
      <c r="BM130" s="1599"/>
      <c r="BN130" s="1600"/>
    </row>
    <row r="131" spans="2:66" ht="20.25" customHeight="1" x14ac:dyDescent="0.4">
      <c r="B131" s="1546">
        <f>B129+1</f>
        <v>58</v>
      </c>
      <c r="C131" s="1564"/>
      <c r="D131" s="1582"/>
      <c r="E131" s="1583"/>
      <c r="F131" s="1584"/>
      <c r="G131" s="1596"/>
      <c r="H131" s="1592"/>
      <c r="I131" s="163"/>
      <c r="J131" s="164"/>
      <c r="K131" s="163"/>
      <c r="L131" s="164"/>
      <c r="M131" s="1586"/>
      <c r="N131" s="1587"/>
      <c r="O131" s="1590"/>
      <c r="P131" s="1591"/>
      <c r="Q131" s="1591"/>
      <c r="R131" s="1592"/>
      <c r="S131" s="1561"/>
      <c r="T131" s="1562"/>
      <c r="U131" s="1562"/>
      <c r="V131" s="1562"/>
      <c r="W131" s="1563"/>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1578"/>
      <c r="BG131" s="1579"/>
      <c r="BH131" s="1580"/>
      <c r="BI131" s="1581"/>
      <c r="BJ131" s="1569"/>
      <c r="BK131" s="1570"/>
      <c r="BL131" s="1570"/>
      <c r="BM131" s="1570"/>
      <c r="BN131" s="1571"/>
    </row>
    <row r="132" spans="2:66" ht="20.25" customHeight="1" x14ac:dyDescent="0.4">
      <c r="B132" s="1547"/>
      <c r="C132" s="1565"/>
      <c r="D132" s="1585"/>
      <c r="E132" s="1583"/>
      <c r="F132" s="1584"/>
      <c r="G132" s="1604"/>
      <c r="H132" s="1605"/>
      <c r="I132" s="207"/>
      <c r="J132" s="208">
        <f>G131</f>
        <v>0</v>
      </c>
      <c r="K132" s="207"/>
      <c r="L132" s="208">
        <f>M131</f>
        <v>0</v>
      </c>
      <c r="M132" s="1606"/>
      <c r="N132" s="1607"/>
      <c r="O132" s="1608"/>
      <c r="P132" s="1609"/>
      <c r="Q132" s="1609"/>
      <c r="R132" s="1605"/>
      <c r="S132" s="1561"/>
      <c r="T132" s="1562"/>
      <c r="U132" s="1562"/>
      <c r="V132" s="1562"/>
      <c r="W132" s="1563"/>
      <c r="X132" s="196" t="s">
        <v>254</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1601">
        <f>IF($BI$3="４週",SUM(AA132:BB132),IF($BI$3="暦月",SUM(AA132:BE132),""))</f>
        <v>0</v>
      </c>
      <c r="BG132" s="1602"/>
      <c r="BH132" s="1603">
        <f>IF($BI$3="４週",BF132/4,IF($BI$3="暦月",(BF132/($BI$8/7)),""))</f>
        <v>0</v>
      </c>
      <c r="BI132" s="1602"/>
      <c r="BJ132" s="1598"/>
      <c r="BK132" s="1599"/>
      <c r="BL132" s="1599"/>
      <c r="BM132" s="1599"/>
      <c r="BN132" s="1600"/>
    </row>
    <row r="133" spans="2:66" ht="20.25" customHeight="1" x14ac:dyDescent="0.4">
      <c r="B133" s="1546">
        <f>B131+1</f>
        <v>59</v>
      </c>
      <c r="C133" s="1564"/>
      <c r="D133" s="1582"/>
      <c r="E133" s="1583"/>
      <c r="F133" s="1584"/>
      <c r="G133" s="1596"/>
      <c r="H133" s="1592"/>
      <c r="I133" s="163"/>
      <c r="J133" s="164"/>
      <c r="K133" s="163"/>
      <c r="L133" s="164"/>
      <c r="M133" s="1586"/>
      <c r="N133" s="1587"/>
      <c r="O133" s="1590"/>
      <c r="P133" s="1591"/>
      <c r="Q133" s="1591"/>
      <c r="R133" s="1592"/>
      <c r="S133" s="1561"/>
      <c r="T133" s="1562"/>
      <c r="U133" s="1562"/>
      <c r="V133" s="1562"/>
      <c r="W133" s="1563"/>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1578"/>
      <c r="BG133" s="1579"/>
      <c r="BH133" s="1580"/>
      <c r="BI133" s="1581"/>
      <c r="BJ133" s="1569"/>
      <c r="BK133" s="1570"/>
      <c r="BL133" s="1570"/>
      <c r="BM133" s="1570"/>
      <c r="BN133" s="1571"/>
    </row>
    <row r="134" spans="2:66" ht="20.25" customHeight="1" x14ac:dyDescent="0.4">
      <c r="B134" s="1547"/>
      <c r="C134" s="1565"/>
      <c r="D134" s="1585"/>
      <c r="E134" s="1583"/>
      <c r="F134" s="1584"/>
      <c r="G134" s="1604"/>
      <c r="H134" s="1605"/>
      <c r="I134" s="207"/>
      <c r="J134" s="208">
        <f>G133</f>
        <v>0</v>
      </c>
      <c r="K134" s="207"/>
      <c r="L134" s="208">
        <f>M133</f>
        <v>0</v>
      </c>
      <c r="M134" s="1606"/>
      <c r="N134" s="1607"/>
      <c r="O134" s="1608"/>
      <c r="P134" s="1609"/>
      <c r="Q134" s="1609"/>
      <c r="R134" s="1605"/>
      <c r="S134" s="1561"/>
      <c r="T134" s="1562"/>
      <c r="U134" s="1562"/>
      <c r="V134" s="1562"/>
      <c r="W134" s="1563"/>
      <c r="X134" s="196" t="s">
        <v>254</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1601">
        <f>IF($BI$3="４週",SUM(AA134:BB134),IF($BI$3="暦月",SUM(AA134:BE134),""))</f>
        <v>0</v>
      </c>
      <c r="BG134" s="1602"/>
      <c r="BH134" s="1603">
        <f>IF($BI$3="４週",BF134/4,IF($BI$3="暦月",(BF134/($BI$8/7)),""))</f>
        <v>0</v>
      </c>
      <c r="BI134" s="1602"/>
      <c r="BJ134" s="1598"/>
      <c r="BK134" s="1599"/>
      <c r="BL134" s="1599"/>
      <c r="BM134" s="1599"/>
      <c r="BN134" s="1600"/>
    </row>
    <row r="135" spans="2:66" ht="20.25" customHeight="1" x14ac:dyDescent="0.4">
      <c r="B135" s="1546">
        <f>B133+1</f>
        <v>60</v>
      </c>
      <c r="C135" s="1564"/>
      <c r="D135" s="1582"/>
      <c r="E135" s="1583"/>
      <c r="F135" s="1584"/>
      <c r="G135" s="1596"/>
      <c r="H135" s="1592"/>
      <c r="I135" s="163"/>
      <c r="J135" s="164"/>
      <c r="K135" s="163"/>
      <c r="L135" s="164"/>
      <c r="M135" s="1586"/>
      <c r="N135" s="1587"/>
      <c r="O135" s="1590"/>
      <c r="P135" s="1591"/>
      <c r="Q135" s="1591"/>
      <c r="R135" s="1592"/>
      <c r="S135" s="1561"/>
      <c r="T135" s="1562"/>
      <c r="U135" s="1562"/>
      <c r="V135" s="1562"/>
      <c r="W135" s="1563"/>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1578"/>
      <c r="BG135" s="1579"/>
      <c r="BH135" s="1580"/>
      <c r="BI135" s="1581"/>
      <c r="BJ135" s="1569"/>
      <c r="BK135" s="1570"/>
      <c r="BL135" s="1570"/>
      <c r="BM135" s="1570"/>
      <c r="BN135" s="1571"/>
    </row>
    <row r="136" spans="2:66" ht="20.25" customHeight="1" x14ac:dyDescent="0.4">
      <c r="B136" s="1547"/>
      <c r="C136" s="1565"/>
      <c r="D136" s="1585"/>
      <c r="E136" s="1583"/>
      <c r="F136" s="1584"/>
      <c r="G136" s="1604"/>
      <c r="H136" s="1605"/>
      <c r="I136" s="207"/>
      <c r="J136" s="208">
        <f>G135</f>
        <v>0</v>
      </c>
      <c r="K136" s="207"/>
      <c r="L136" s="208">
        <f>M135</f>
        <v>0</v>
      </c>
      <c r="M136" s="1606"/>
      <c r="N136" s="1607"/>
      <c r="O136" s="1608"/>
      <c r="P136" s="1609"/>
      <c r="Q136" s="1609"/>
      <c r="R136" s="1605"/>
      <c r="S136" s="1561"/>
      <c r="T136" s="1562"/>
      <c r="U136" s="1562"/>
      <c r="V136" s="1562"/>
      <c r="W136" s="1563"/>
      <c r="X136" s="196" t="s">
        <v>254</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1601">
        <f>IF($BI$3="４週",SUM(AA136:BB136),IF($BI$3="暦月",SUM(AA136:BE136),""))</f>
        <v>0</v>
      </c>
      <c r="BG136" s="1602"/>
      <c r="BH136" s="1603">
        <f>IF($BI$3="４週",BF136/4,IF($BI$3="暦月",(BF136/($BI$8/7)),""))</f>
        <v>0</v>
      </c>
      <c r="BI136" s="1602"/>
      <c r="BJ136" s="1598"/>
      <c r="BK136" s="1599"/>
      <c r="BL136" s="1599"/>
      <c r="BM136" s="1599"/>
      <c r="BN136" s="1600"/>
    </row>
    <row r="137" spans="2:66" ht="20.25" customHeight="1" x14ac:dyDescent="0.4">
      <c r="B137" s="1546">
        <f>B135+1</f>
        <v>61</v>
      </c>
      <c r="C137" s="1564"/>
      <c r="D137" s="1582"/>
      <c r="E137" s="1583"/>
      <c r="F137" s="1584"/>
      <c r="G137" s="1596"/>
      <c r="H137" s="1592"/>
      <c r="I137" s="163"/>
      <c r="J137" s="164"/>
      <c r="K137" s="163"/>
      <c r="L137" s="164"/>
      <c r="M137" s="1586"/>
      <c r="N137" s="1587"/>
      <c r="O137" s="1590"/>
      <c r="P137" s="1591"/>
      <c r="Q137" s="1591"/>
      <c r="R137" s="1592"/>
      <c r="S137" s="1561"/>
      <c r="T137" s="1562"/>
      <c r="U137" s="1562"/>
      <c r="V137" s="1562"/>
      <c r="W137" s="1563"/>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1578"/>
      <c r="BG137" s="1579"/>
      <c r="BH137" s="1580"/>
      <c r="BI137" s="1581"/>
      <c r="BJ137" s="1569"/>
      <c r="BK137" s="1570"/>
      <c r="BL137" s="1570"/>
      <c r="BM137" s="1570"/>
      <c r="BN137" s="1571"/>
    </row>
    <row r="138" spans="2:66" ht="20.25" customHeight="1" x14ac:dyDescent="0.4">
      <c r="B138" s="1547"/>
      <c r="C138" s="1565"/>
      <c r="D138" s="1585"/>
      <c r="E138" s="1583"/>
      <c r="F138" s="1584"/>
      <c r="G138" s="1604"/>
      <c r="H138" s="1605"/>
      <c r="I138" s="207"/>
      <c r="J138" s="208">
        <f>G137</f>
        <v>0</v>
      </c>
      <c r="K138" s="207"/>
      <c r="L138" s="208">
        <f>M137</f>
        <v>0</v>
      </c>
      <c r="M138" s="1606"/>
      <c r="N138" s="1607"/>
      <c r="O138" s="1608"/>
      <c r="P138" s="1609"/>
      <c r="Q138" s="1609"/>
      <c r="R138" s="1605"/>
      <c r="S138" s="1561"/>
      <c r="T138" s="1562"/>
      <c r="U138" s="1562"/>
      <c r="V138" s="1562"/>
      <c r="W138" s="1563"/>
      <c r="X138" s="196" t="s">
        <v>254</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1601">
        <f>IF($BI$3="４週",SUM(AA138:BB138),IF($BI$3="暦月",SUM(AA138:BE138),""))</f>
        <v>0</v>
      </c>
      <c r="BG138" s="1602"/>
      <c r="BH138" s="1603">
        <f>IF($BI$3="４週",BF138/4,IF($BI$3="暦月",(BF138/($BI$8/7)),""))</f>
        <v>0</v>
      </c>
      <c r="BI138" s="1602"/>
      <c r="BJ138" s="1598"/>
      <c r="BK138" s="1599"/>
      <c r="BL138" s="1599"/>
      <c r="BM138" s="1599"/>
      <c r="BN138" s="1600"/>
    </row>
    <row r="139" spans="2:66" ht="20.25" customHeight="1" x14ac:dyDescent="0.4">
      <c r="B139" s="1546">
        <f>B137+1</f>
        <v>62</v>
      </c>
      <c r="C139" s="1564"/>
      <c r="D139" s="1582"/>
      <c r="E139" s="1583"/>
      <c r="F139" s="1584"/>
      <c r="G139" s="1596"/>
      <c r="H139" s="1592"/>
      <c r="I139" s="163"/>
      <c r="J139" s="164"/>
      <c r="K139" s="163"/>
      <c r="L139" s="164"/>
      <c r="M139" s="1586"/>
      <c r="N139" s="1587"/>
      <c r="O139" s="1590"/>
      <c r="P139" s="1591"/>
      <c r="Q139" s="1591"/>
      <c r="R139" s="1592"/>
      <c r="S139" s="1561"/>
      <c r="T139" s="1562"/>
      <c r="U139" s="1562"/>
      <c r="V139" s="1562"/>
      <c r="W139" s="1563"/>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1578"/>
      <c r="BG139" s="1579"/>
      <c r="BH139" s="1580"/>
      <c r="BI139" s="1581"/>
      <c r="BJ139" s="1569"/>
      <c r="BK139" s="1570"/>
      <c r="BL139" s="1570"/>
      <c r="BM139" s="1570"/>
      <c r="BN139" s="1571"/>
    </row>
    <row r="140" spans="2:66" ht="20.25" customHeight="1" x14ac:dyDescent="0.4">
      <c r="B140" s="1547"/>
      <c r="C140" s="1565"/>
      <c r="D140" s="1585"/>
      <c r="E140" s="1583"/>
      <c r="F140" s="1584"/>
      <c r="G140" s="1604"/>
      <c r="H140" s="1605"/>
      <c r="I140" s="207"/>
      <c r="J140" s="208">
        <f>G139</f>
        <v>0</v>
      </c>
      <c r="K140" s="207"/>
      <c r="L140" s="208">
        <f>M139</f>
        <v>0</v>
      </c>
      <c r="M140" s="1606"/>
      <c r="N140" s="1607"/>
      <c r="O140" s="1608"/>
      <c r="P140" s="1609"/>
      <c r="Q140" s="1609"/>
      <c r="R140" s="1605"/>
      <c r="S140" s="1561"/>
      <c r="T140" s="1562"/>
      <c r="U140" s="1562"/>
      <c r="V140" s="1562"/>
      <c r="W140" s="1563"/>
      <c r="X140" s="196" t="s">
        <v>254</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1601">
        <f>IF($BI$3="４週",SUM(AA140:BB140),IF($BI$3="暦月",SUM(AA140:BE140),""))</f>
        <v>0</v>
      </c>
      <c r="BG140" s="1602"/>
      <c r="BH140" s="1603">
        <f>IF($BI$3="４週",BF140/4,IF($BI$3="暦月",(BF140/($BI$8/7)),""))</f>
        <v>0</v>
      </c>
      <c r="BI140" s="1602"/>
      <c r="BJ140" s="1598"/>
      <c r="BK140" s="1599"/>
      <c r="BL140" s="1599"/>
      <c r="BM140" s="1599"/>
      <c r="BN140" s="1600"/>
    </row>
    <row r="141" spans="2:66" ht="20.25" customHeight="1" x14ac:dyDescent="0.4">
      <c r="B141" s="1546">
        <f>B139+1</f>
        <v>63</v>
      </c>
      <c r="C141" s="1564"/>
      <c r="D141" s="1582"/>
      <c r="E141" s="1583"/>
      <c r="F141" s="1584"/>
      <c r="G141" s="1596"/>
      <c r="H141" s="1592"/>
      <c r="I141" s="163"/>
      <c r="J141" s="164"/>
      <c r="K141" s="163"/>
      <c r="L141" s="164"/>
      <c r="M141" s="1586"/>
      <c r="N141" s="1587"/>
      <c r="O141" s="1590"/>
      <c r="P141" s="1591"/>
      <c r="Q141" s="1591"/>
      <c r="R141" s="1592"/>
      <c r="S141" s="1561"/>
      <c r="T141" s="1562"/>
      <c r="U141" s="1562"/>
      <c r="V141" s="1562"/>
      <c r="W141" s="1563"/>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1578"/>
      <c r="BG141" s="1579"/>
      <c r="BH141" s="1580"/>
      <c r="BI141" s="1581"/>
      <c r="BJ141" s="1569"/>
      <c r="BK141" s="1570"/>
      <c r="BL141" s="1570"/>
      <c r="BM141" s="1570"/>
      <c r="BN141" s="1571"/>
    </row>
    <row r="142" spans="2:66" ht="20.25" customHeight="1" x14ac:dyDescent="0.4">
      <c r="B142" s="1547"/>
      <c r="C142" s="1565"/>
      <c r="D142" s="1585"/>
      <c r="E142" s="1583"/>
      <c r="F142" s="1584"/>
      <c r="G142" s="1604"/>
      <c r="H142" s="1605"/>
      <c r="I142" s="207"/>
      <c r="J142" s="208">
        <f>G141</f>
        <v>0</v>
      </c>
      <c r="K142" s="207"/>
      <c r="L142" s="208">
        <f>M141</f>
        <v>0</v>
      </c>
      <c r="M142" s="1606"/>
      <c r="N142" s="1607"/>
      <c r="O142" s="1608"/>
      <c r="P142" s="1609"/>
      <c r="Q142" s="1609"/>
      <c r="R142" s="1605"/>
      <c r="S142" s="1561"/>
      <c r="T142" s="1562"/>
      <c r="U142" s="1562"/>
      <c r="V142" s="1562"/>
      <c r="W142" s="1563"/>
      <c r="X142" s="196" t="s">
        <v>254</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1601">
        <f>IF($BI$3="４週",SUM(AA142:BB142),IF($BI$3="暦月",SUM(AA142:BE142),""))</f>
        <v>0</v>
      </c>
      <c r="BG142" s="1602"/>
      <c r="BH142" s="1603">
        <f>IF($BI$3="４週",BF142/4,IF($BI$3="暦月",(BF142/($BI$8/7)),""))</f>
        <v>0</v>
      </c>
      <c r="BI142" s="1602"/>
      <c r="BJ142" s="1598"/>
      <c r="BK142" s="1599"/>
      <c r="BL142" s="1599"/>
      <c r="BM142" s="1599"/>
      <c r="BN142" s="1600"/>
    </row>
    <row r="143" spans="2:66" ht="20.25" customHeight="1" x14ac:dyDescent="0.4">
      <c r="B143" s="1546">
        <f>B141+1</f>
        <v>64</v>
      </c>
      <c r="C143" s="1564"/>
      <c r="D143" s="1582"/>
      <c r="E143" s="1583"/>
      <c r="F143" s="1584"/>
      <c r="G143" s="1596"/>
      <c r="H143" s="1592"/>
      <c r="I143" s="163"/>
      <c r="J143" s="164"/>
      <c r="K143" s="163"/>
      <c r="L143" s="164"/>
      <c r="M143" s="1586"/>
      <c r="N143" s="1587"/>
      <c r="O143" s="1590"/>
      <c r="P143" s="1591"/>
      <c r="Q143" s="1591"/>
      <c r="R143" s="1592"/>
      <c r="S143" s="1561"/>
      <c r="T143" s="1562"/>
      <c r="U143" s="1562"/>
      <c r="V143" s="1562"/>
      <c r="W143" s="1563"/>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1578"/>
      <c r="BG143" s="1579"/>
      <c r="BH143" s="1580"/>
      <c r="BI143" s="1581"/>
      <c r="BJ143" s="1569"/>
      <c r="BK143" s="1570"/>
      <c r="BL143" s="1570"/>
      <c r="BM143" s="1570"/>
      <c r="BN143" s="1571"/>
    </row>
    <row r="144" spans="2:66" ht="20.25" customHeight="1" x14ac:dyDescent="0.4">
      <c r="B144" s="1547"/>
      <c r="C144" s="1565"/>
      <c r="D144" s="1585"/>
      <c r="E144" s="1583"/>
      <c r="F144" s="1584"/>
      <c r="G144" s="1604"/>
      <c r="H144" s="1605"/>
      <c r="I144" s="207"/>
      <c r="J144" s="208">
        <f>G143</f>
        <v>0</v>
      </c>
      <c r="K144" s="207"/>
      <c r="L144" s="208">
        <f>M143</f>
        <v>0</v>
      </c>
      <c r="M144" s="1606"/>
      <c r="N144" s="1607"/>
      <c r="O144" s="1608"/>
      <c r="P144" s="1609"/>
      <c r="Q144" s="1609"/>
      <c r="R144" s="1605"/>
      <c r="S144" s="1561"/>
      <c r="T144" s="1562"/>
      <c r="U144" s="1562"/>
      <c r="V144" s="1562"/>
      <c r="W144" s="1563"/>
      <c r="X144" s="196" t="s">
        <v>254</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1601">
        <f>IF($BI$3="４週",SUM(AA144:BB144),IF($BI$3="暦月",SUM(AA144:BE144),""))</f>
        <v>0</v>
      </c>
      <c r="BG144" s="1602"/>
      <c r="BH144" s="1603">
        <f>IF($BI$3="４週",BF144/4,IF($BI$3="暦月",(BF144/($BI$8/7)),""))</f>
        <v>0</v>
      </c>
      <c r="BI144" s="1602"/>
      <c r="BJ144" s="1598"/>
      <c r="BK144" s="1599"/>
      <c r="BL144" s="1599"/>
      <c r="BM144" s="1599"/>
      <c r="BN144" s="1600"/>
    </row>
    <row r="145" spans="2:66" ht="20.25" customHeight="1" x14ac:dyDescent="0.4">
      <c r="B145" s="1546">
        <f>B143+1</f>
        <v>65</v>
      </c>
      <c r="C145" s="1564"/>
      <c r="D145" s="1582"/>
      <c r="E145" s="1583"/>
      <c r="F145" s="1584"/>
      <c r="G145" s="1596"/>
      <c r="H145" s="1592"/>
      <c r="I145" s="163"/>
      <c r="J145" s="164"/>
      <c r="K145" s="163"/>
      <c r="L145" s="164"/>
      <c r="M145" s="1586"/>
      <c r="N145" s="1587"/>
      <c r="O145" s="1590"/>
      <c r="P145" s="1591"/>
      <c r="Q145" s="1591"/>
      <c r="R145" s="1592"/>
      <c r="S145" s="1561"/>
      <c r="T145" s="1562"/>
      <c r="U145" s="1562"/>
      <c r="V145" s="1562"/>
      <c r="W145" s="1563"/>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1578"/>
      <c r="BG145" s="1579"/>
      <c r="BH145" s="1580"/>
      <c r="BI145" s="1581"/>
      <c r="BJ145" s="1569"/>
      <c r="BK145" s="1570"/>
      <c r="BL145" s="1570"/>
      <c r="BM145" s="1570"/>
      <c r="BN145" s="1571"/>
    </row>
    <row r="146" spans="2:66" ht="20.25" customHeight="1" x14ac:dyDescent="0.4">
      <c r="B146" s="1547"/>
      <c r="C146" s="1565"/>
      <c r="D146" s="1585"/>
      <c r="E146" s="1583"/>
      <c r="F146" s="1584"/>
      <c r="G146" s="1604"/>
      <c r="H146" s="1605"/>
      <c r="I146" s="207"/>
      <c r="J146" s="208">
        <f>G145</f>
        <v>0</v>
      </c>
      <c r="K146" s="207"/>
      <c r="L146" s="208">
        <f>M145</f>
        <v>0</v>
      </c>
      <c r="M146" s="1606"/>
      <c r="N146" s="1607"/>
      <c r="O146" s="1608"/>
      <c r="P146" s="1609"/>
      <c r="Q146" s="1609"/>
      <c r="R146" s="1605"/>
      <c r="S146" s="1561"/>
      <c r="T146" s="1562"/>
      <c r="U146" s="1562"/>
      <c r="V146" s="1562"/>
      <c r="W146" s="1563"/>
      <c r="X146" s="196" t="s">
        <v>254</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1601">
        <f>IF($BI$3="４週",SUM(AA146:BB146),IF($BI$3="暦月",SUM(AA146:BE146),""))</f>
        <v>0</v>
      </c>
      <c r="BG146" s="1602"/>
      <c r="BH146" s="1603">
        <f>IF($BI$3="４週",BF146/4,IF($BI$3="暦月",(BF146/($BI$8/7)),""))</f>
        <v>0</v>
      </c>
      <c r="BI146" s="1602"/>
      <c r="BJ146" s="1598"/>
      <c r="BK146" s="1599"/>
      <c r="BL146" s="1599"/>
      <c r="BM146" s="1599"/>
      <c r="BN146" s="1600"/>
    </row>
    <row r="147" spans="2:66" ht="20.25" customHeight="1" x14ac:dyDescent="0.4">
      <c r="B147" s="1546">
        <f>B145+1</f>
        <v>66</v>
      </c>
      <c r="C147" s="1564"/>
      <c r="D147" s="1582"/>
      <c r="E147" s="1583"/>
      <c r="F147" s="1584"/>
      <c r="G147" s="1596"/>
      <c r="H147" s="1592"/>
      <c r="I147" s="163"/>
      <c r="J147" s="164"/>
      <c r="K147" s="163"/>
      <c r="L147" s="164"/>
      <c r="M147" s="1586"/>
      <c r="N147" s="1587"/>
      <c r="O147" s="1590"/>
      <c r="P147" s="1591"/>
      <c r="Q147" s="1591"/>
      <c r="R147" s="1592"/>
      <c r="S147" s="1561"/>
      <c r="T147" s="1562"/>
      <c r="U147" s="1562"/>
      <c r="V147" s="1562"/>
      <c r="W147" s="1563"/>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1578"/>
      <c r="BG147" s="1579"/>
      <c r="BH147" s="1580"/>
      <c r="BI147" s="1581"/>
      <c r="BJ147" s="1569"/>
      <c r="BK147" s="1570"/>
      <c r="BL147" s="1570"/>
      <c r="BM147" s="1570"/>
      <c r="BN147" s="1571"/>
    </row>
    <row r="148" spans="2:66" ht="20.25" customHeight="1" x14ac:dyDescent="0.4">
      <c r="B148" s="1547"/>
      <c r="C148" s="1565"/>
      <c r="D148" s="1585"/>
      <c r="E148" s="1583"/>
      <c r="F148" s="1584"/>
      <c r="G148" s="1604"/>
      <c r="H148" s="1605"/>
      <c r="I148" s="207"/>
      <c r="J148" s="208">
        <f>G147</f>
        <v>0</v>
      </c>
      <c r="K148" s="207"/>
      <c r="L148" s="208">
        <f>M147</f>
        <v>0</v>
      </c>
      <c r="M148" s="1606"/>
      <c r="N148" s="1607"/>
      <c r="O148" s="1608"/>
      <c r="P148" s="1609"/>
      <c r="Q148" s="1609"/>
      <c r="R148" s="1605"/>
      <c r="S148" s="1561"/>
      <c r="T148" s="1562"/>
      <c r="U148" s="1562"/>
      <c r="V148" s="1562"/>
      <c r="W148" s="1563"/>
      <c r="X148" s="196" t="s">
        <v>254</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1601">
        <f>IF($BI$3="４週",SUM(AA148:BB148),IF($BI$3="暦月",SUM(AA148:BE148),""))</f>
        <v>0</v>
      </c>
      <c r="BG148" s="1602"/>
      <c r="BH148" s="1603">
        <f>IF($BI$3="４週",BF148/4,IF($BI$3="暦月",(BF148/($BI$8/7)),""))</f>
        <v>0</v>
      </c>
      <c r="BI148" s="1602"/>
      <c r="BJ148" s="1598"/>
      <c r="BK148" s="1599"/>
      <c r="BL148" s="1599"/>
      <c r="BM148" s="1599"/>
      <c r="BN148" s="1600"/>
    </row>
    <row r="149" spans="2:66" ht="20.25" customHeight="1" x14ac:dyDescent="0.4">
      <c r="B149" s="1546">
        <f>B147+1</f>
        <v>67</v>
      </c>
      <c r="C149" s="1564"/>
      <c r="D149" s="1582"/>
      <c r="E149" s="1583"/>
      <c r="F149" s="1584"/>
      <c r="G149" s="1596"/>
      <c r="H149" s="1592"/>
      <c r="I149" s="163"/>
      <c r="J149" s="164"/>
      <c r="K149" s="163"/>
      <c r="L149" s="164"/>
      <c r="M149" s="1586"/>
      <c r="N149" s="1587"/>
      <c r="O149" s="1590"/>
      <c r="P149" s="1591"/>
      <c r="Q149" s="1591"/>
      <c r="R149" s="1592"/>
      <c r="S149" s="1561"/>
      <c r="T149" s="1562"/>
      <c r="U149" s="1562"/>
      <c r="V149" s="1562"/>
      <c r="W149" s="1563"/>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1578"/>
      <c r="BG149" s="1579"/>
      <c r="BH149" s="1580"/>
      <c r="BI149" s="1581"/>
      <c r="BJ149" s="1569"/>
      <c r="BK149" s="1570"/>
      <c r="BL149" s="1570"/>
      <c r="BM149" s="1570"/>
      <c r="BN149" s="1571"/>
    </row>
    <row r="150" spans="2:66" ht="20.25" customHeight="1" x14ac:dyDescent="0.4">
      <c r="B150" s="1547"/>
      <c r="C150" s="1565"/>
      <c r="D150" s="1585"/>
      <c r="E150" s="1583"/>
      <c r="F150" s="1584"/>
      <c r="G150" s="1604"/>
      <c r="H150" s="1605"/>
      <c r="I150" s="207"/>
      <c r="J150" s="208">
        <f>G149</f>
        <v>0</v>
      </c>
      <c r="K150" s="207"/>
      <c r="L150" s="208">
        <f>M149</f>
        <v>0</v>
      </c>
      <c r="M150" s="1606"/>
      <c r="N150" s="1607"/>
      <c r="O150" s="1608"/>
      <c r="P150" s="1609"/>
      <c r="Q150" s="1609"/>
      <c r="R150" s="1605"/>
      <c r="S150" s="1561"/>
      <c r="T150" s="1562"/>
      <c r="U150" s="1562"/>
      <c r="V150" s="1562"/>
      <c r="W150" s="1563"/>
      <c r="X150" s="196" t="s">
        <v>254</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1601">
        <f>IF($BI$3="４週",SUM(AA150:BB150),IF($BI$3="暦月",SUM(AA150:BE150),""))</f>
        <v>0</v>
      </c>
      <c r="BG150" s="1602"/>
      <c r="BH150" s="1603">
        <f>IF($BI$3="４週",BF150/4,IF($BI$3="暦月",(BF150/($BI$8/7)),""))</f>
        <v>0</v>
      </c>
      <c r="BI150" s="1602"/>
      <c r="BJ150" s="1598"/>
      <c r="BK150" s="1599"/>
      <c r="BL150" s="1599"/>
      <c r="BM150" s="1599"/>
      <c r="BN150" s="1600"/>
    </row>
    <row r="151" spans="2:66" ht="20.25" customHeight="1" x14ac:dyDescent="0.4">
      <c r="B151" s="1546">
        <f>B149+1</f>
        <v>68</v>
      </c>
      <c r="C151" s="1564"/>
      <c r="D151" s="1582"/>
      <c r="E151" s="1583"/>
      <c r="F151" s="1584"/>
      <c r="G151" s="1596"/>
      <c r="H151" s="1592"/>
      <c r="I151" s="163"/>
      <c r="J151" s="164"/>
      <c r="K151" s="163"/>
      <c r="L151" s="164"/>
      <c r="M151" s="1586"/>
      <c r="N151" s="1587"/>
      <c r="O151" s="1590"/>
      <c r="P151" s="1591"/>
      <c r="Q151" s="1591"/>
      <c r="R151" s="1592"/>
      <c r="S151" s="1561"/>
      <c r="T151" s="1562"/>
      <c r="U151" s="1562"/>
      <c r="V151" s="1562"/>
      <c r="W151" s="1563"/>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1578"/>
      <c r="BG151" s="1579"/>
      <c r="BH151" s="1580"/>
      <c r="BI151" s="1581"/>
      <c r="BJ151" s="1569"/>
      <c r="BK151" s="1570"/>
      <c r="BL151" s="1570"/>
      <c r="BM151" s="1570"/>
      <c r="BN151" s="1571"/>
    </row>
    <row r="152" spans="2:66" ht="20.25" customHeight="1" x14ac:dyDescent="0.4">
      <c r="B152" s="1547"/>
      <c r="C152" s="1565"/>
      <c r="D152" s="1585"/>
      <c r="E152" s="1583"/>
      <c r="F152" s="1584"/>
      <c r="G152" s="1604"/>
      <c r="H152" s="1605"/>
      <c r="I152" s="207"/>
      <c r="J152" s="208">
        <f>G151</f>
        <v>0</v>
      </c>
      <c r="K152" s="207"/>
      <c r="L152" s="208">
        <f>M151</f>
        <v>0</v>
      </c>
      <c r="M152" s="1606"/>
      <c r="N152" s="1607"/>
      <c r="O152" s="1608"/>
      <c r="P152" s="1609"/>
      <c r="Q152" s="1609"/>
      <c r="R152" s="1605"/>
      <c r="S152" s="1561"/>
      <c r="T152" s="1562"/>
      <c r="U152" s="1562"/>
      <c r="V152" s="1562"/>
      <c r="W152" s="1563"/>
      <c r="X152" s="196" t="s">
        <v>254</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1601">
        <f>IF($BI$3="４週",SUM(AA152:BB152),IF($BI$3="暦月",SUM(AA152:BE152),""))</f>
        <v>0</v>
      </c>
      <c r="BG152" s="1602"/>
      <c r="BH152" s="1603">
        <f>IF($BI$3="４週",BF152/4,IF($BI$3="暦月",(BF152/($BI$8/7)),""))</f>
        <v>0</v>
      </c>
      <c r="BI152" s="1602"/>
      <c r="BJ152" s="1598"/>
      <c r="BK152" s="1599"/>
      <c r="BL152" s="1599"/>
      <c r="BM152" s="1599"/>
      <c r="BN152" s="1600"/>
    </row>
    <row r="153" spans="2:66" ht="20.25" customHeight="1" x14ac:dyDescent="0.4">
      <c r="B153" s="1546">
        <f>B151+1</f>
        <v>69</v>
      </c>
      <c r="C153" s="1564"/>
      <c r="D153" s="1582"/>
      <c r="E153" s="1583"/>
      <c r="F153" s="1584"/>
      <c r="G153" s="1596"/>
      <c r="H153" s="1592"/>
      <c r="I153" s="163"/>
      <c r="J153" s="164"/>
      <c r="K153" s="163"/>
      <c r="L153" s="164"/>
      <c r="M153" s="1586"/>
      <c r="N153" s="1587"/>
      <c r="O153" s="1590"/>
      <c r="P153" s="1591"/>
      <c r="Q153" s="1591"/>
      <c r="R153" s="1592"/>
      <c r="S153" s="1561"/>
      <c r="T153" s="1562"/>
      <c r="U153" s="1562"/>
      <c r="V153" s="1562"/>
      <c r="W153" s="1563"/>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1578"/>
      <c r="BG153" s="1579"/>
      <c r="BH153" s="1580"/>
      <c r="BI153" s="1581"/>
      <c r="BJ153" s="1569"/>
      <c r="BK153" s="1570"/>
      <c r="BL153" s="1570"/>
      <c r="BM153" s="1570"/>
      <c r="BN153" s="1571"/>
    </row>
    <row r="154" spans="2:66" ht="20.25" customHeight="1" x14ac:dyDescent="0.4">
      <c r="B154" s="1547"/>
      <c r="C154" s="1565"/>
      <c r="D154" s="1585"/>
      <c r="E154" s="1583"/>
      <c r="F154" s="1584"/>
      <c r="G154" s="1604"/>
      <c r="H154" s="1605"/>
      <c r="I154" s="207"/>
      <c r="J154" s="208">
        <f>G153</f>
        <v>0</v>
      </c>
      <c r="K154" s="207"/>
      <c r="L154" s="208">
        <f>M153</f>
        <v>0</v>
      </c>
      <c r="M154" s="1606"/>
      <c r="N154" s="1607"/>
      <c r="O154" s="1608"/>
      <c r="P154" s="1609"/>
      <c r="Q154" s="1609"/>
      <c r="R154" s="1605"/>
      <c r="S154" s="1561"/>
      <c r="T154" s="1562"/>
      <c r="U154" s="1562"/>
      <c r="V154" s="1562"/>
      <c r="W154" s="1563"/>
      <c r="X154" s="196" t="s">
        <v>254</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1601">
        <f>IF($BI$3="４週",SUM(AA154:BB154),IF($BI$3="暦月",SUM(AA154:BE154),""))</f>
        <v>0</v>
      </c>
      <c r="BG154" s="1602"/>
      <c r="BH154" s="1603">
        <f>IF($BI$3="４週",BF154/4,IF($BI$3="暦月",(BF154/($BI$8/7)),""))</f>
        <v>0</v>
      </c>
      <c r="BI154" s="1602"/>
      <c r="BJ154" s="1598"/>
      <c r="BK154" s="1599"/>
      <c r="BL154" s="1599"/>
      <c r="BM154" s="1599"/>
      <c r="BN154" s="1600"/>
    </row>
    <row r="155" spans="2:66" ht="20.25" customHeight="1" x14ac:dyDescent="0.4">
      <c r="B155" s="1546">
        <f>B153+1</f>
        <v>70</v>
      </c>
      <c r="C155" s="1564"/>
      <c r="D155" s="1582"/>
      <c r="E155" s="1583"/>
      <c r="F155" s="1584"/>
      <c r="G155" s="1596"/>
      <c r="H155" s="1592"/>
      <c r="I155" s="163"/>
      <c r="J155" s="164"/>
      <c r="K155" s="163"/>
      <c r="L155" s="164"/>
      <c r="M155" s="1586"/>
      <c r="N155" s="1587"/>
      <c r="O155" s="1590"/>
      <c r="P155" s="1591"/>
      <c r="Q155" s="1591"/>
      <c r="R155" s="1592"/>
      <c r="S155" s="1561"/>
      <c r="T155" s="1562"/>
      <c r="U155" s="1562"/>
      <c r="V155" s="1562"/>
      <c r="W155" s="1563"/>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1578"/>
      <c r="BG155" s="1579"/>
      <c r="BH155" s="1580"/>
      <c r="BI155" s="1581"/>
      <c r="BJ155" s="1569"/>
      <c r="BK155" s="1570"/>
      <c r="BL155" s="1570"/>
      <c r="BM155" s="1570"/>
      <c r="BN155" s="1571"/>
    </row>
    <row r="156" spans="2:66" ht="20.25" customHeight="1" x14ac:dyDescent="0.4">
      <c r="B156" s="1547"/>
      <c r="C156" s="1565"/>
      <c r="D156" s="1585"/>
      <c r="E156" s="1583"/>
      <c r="F156" s="1584"/>
      <c r="G156" s="1604"/>
      <c r="H156" s="1605"/>
      <c r="I156" s="207"/>
      <c r="J156" s="208">
        <f>G155</f>
        <v>0</v>
      </c>
      <c r="K156" s="207"/>
      <c r="L156" s="208">
        <f>M155</f>
        <v>0</v>
      </c>
      <c r="M156" s="1606"/>
      <c r="N156" s="1607"/>
      <c r="O156" s="1608"/>
      <c r="P156" s="1609"/>
      <c r="Q156" s="1609"/>
      <c r="R156" s="1605"/>
      <c r="S156" s="1561"/>
      <c r="T156" s="1562"/>
      <c r="U156" s="1562"/>
      <c r="V156" s="1562"/>
      <c r="W156" s="1563"/>
      <c r="X156" s="196" t="s">
        <v>254</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1601">
        <f>IF($BI$3="４週",SUM(AA156:BB156),IF($BI$3="暦月",SUM(AA156:BE156),""))</f>
        <v>0</v>
      </c>
      <c r="BG156" s="1602"/>
      <c r="BH156" s="1603">
        <f>IF($BI$3="４週",BF156/4,IF($BI$3="暦月",(BF156/($BI$8/7)),""))</f>
        <v>0</v>
      </c>
      <c r="BI156" s="1602"/>
      <c r="BJ156" s="1598"/>
      <c r="BK156" s="1599"/>
      <c r="BL156" s="1599"/>
      <c r="BM156" s="1599"/>
      <c r="BN156" s="1600"/>
    </row>
    <row r="157" spans="2:66" ht="20.25" customHeight="1" x14ac:dyDescent="0.4">
      <c r="B157" s="1546">
        <f>B155+1</f>
        <v>71</v>
      </c>
      <c r="C157" s="1564"/>
      <c r="D157" s="1582"/>
      <c r="E157" s="1583"/>
      <c r="F157" s="1584"/>
      <c r="G157" s="1596"/>
      <c r="H157" s="1592"/>
      <c r="I157" s="163"/>
      <c r="J157" s="164"/>
      <c r="K157" s="163"/>
      <c r="L157" s="164"/>
      <c r="M157" s="1586"/>
      <c r="N157" s="1587"/>
      <c r="O157" s="1590"/>
      <c r="P157" s="1591"/>
      <c r="Q157" s="1591"/>
      <c r="R157" s="1592"/>
      <c r="S157" s="1561"/>
      <c r="T157" s="1562"/>
      <c r="U157" s="1562"/>
      <c r="V157" s="1562"/>
      <c r="W157" s="1563"/>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1578"/>
      <c r="BG157" s="1579"/>
      <c r="BH157" s="1580"/>
      <c r="BI157" s="1581"/>
      <c r="BJ157" s="1569"/>
      <c r="BK157" s="1570"/>
      <c r="BL157" s="1570"/>
      <c r="BM157" s="1570"/>
      <c r="BN157" s="1571"/>
    </row>
    <row r="158" spans="2:66" ht="20.25" customHeight="1" x14ac:dyDescent="0.4">
      <c r="B158" s="1547"/>
      <c r="C158" s="1565"/>
      <c r="D158" s="1585"/>
      <c r="E158" s="1583"/>
      <c r="F158" s="1584"/>
      <c r="G158" s="1604"/>
      <c r="H158" s="1605"/>
      <c r="I158" s="207"/>
      <c r="J158" s="208">
        <f>G157</f>
        <v>0</v>
      </c>
      <c r="K158" s="207"/>
      <c r="L158" s="208">
        <f>M157</f>
        <v>0</v>
      </c>
      <c r="M158" s="1606"/>
      <c r="N158" s="1607"/>
      <c r="O158" s="1608"/>
      <c r="P158" s="1609"/>
      <c r="Q158" s="1609"/>
      <c r="R158" s="1605"/>
      <c r="S158" s="1561"/>
      <c r="T158" s="1562"/>
      <c r="U158" s="1562"/>
      <c r="V158" s="1562"/>
      <c r="W158" s="1563"/>
      <c r="X158" s="196" t="s">
        <v>254</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1601">
        <f>IF($BI$3="４週",SUM(AA158:BB158),IF($BI$3="暦月",SUM(AA158:BE158),""))</f>
        <v>0</v>
      </c>
      <c r="BG158" s="1602"/>
      <c r="BH158" s="1603">
        <f>IF($BI$3="４週",BF158/4,IF($BI$3="暦月",(BF158/($BI$8/7)),""))</f>
        <v>0</v>
      </c>
      <c r="BI158" s="1602"/>
      <c r="BJ158" s="1598"/>
      <c r="BK158" s="1599"/>
      <c r="BL158" s="1599"/>
      <c r="BM158" s="1599"/>
      <c r="BN158" s="1600"/>
    </row>
    <row r="159" spans="2:66" ht="20.25" customHeight="1" x14ac:dyDescent="0.4">
      <c r="B159" s="1546">
        <f>B157+1</f>
        <v>72</v>
      </c>
      <c r="C159" s="1564"/>
      <c r="D159" s="1582"/>
      <c r="E159" s="1583"/>
      <c r="F159" s="1584"/>
      <c r="G159" s="1596"/>
      <c r="H159" s="1592"/>
      <c r="I159" s="163"/>
      <c r="J159" s="164"/>
      <c r="K159" s="163"/>
      <c r="L159" s="164"/>
      <c r="M159" s="1586"/>
      <c r="N159" s="1587"/>
      <c r="O159" s="1590"/>
      <c r="P159" s="1591"/>
      <c r="Q159" s="1591"/>
      <c r="R159" s="1592"/>
      <c r="S159" s="1561"/>
      <c r="T159" s="1562"/>
      <c r="U159" s="1562"/>
      <c r="V159" s="1562"/>
      <c r="W159" s="1563"/>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1578"/>
      <c r="BG159" s="1579"/>
      <c r="BH159" s="1580"/>
      <c r="BI159" s="1581"/>
      <c r="BJ159" s="1569"/>
      <c r="BK159" s="1570"/>
      <c r="BL159" s="1570"/>
      <c r="BM159" s="1570"/>
      <c r="BN159" s="1571"/>
    </row>
    <row r="160" spans="2:66" ht="20.25" customHeight="1" x14ac:dyDescent="0.4">
      <c r="B160" s="1547"/>
      <c r="C160" s="1565"/>
      <c r="D160" s="1585"/>
      <c r="E160" s="1583"/>
      <c r="F160" s="1584"/>
      <c r="G160" s="1604"/>
      <c r="H160" s="1605"/>
      <c r="I160" s="207"/>
      <c r="J160" s="208">
        <f>G159</f>
        <v>0</v>
      </c>
      <c r="K160" s="207"/>
      <c r="L160" s="208">
        <f>M159</f>
        <v>0</v>
      </c>
      <c r="M160" s="1606"/>
      <c r="N160" s="1607"/>
      <c r="O160" s="1608"/>
      <c r="P160" s="1609"/>
      <c r="Q160" s="1609"/>
      <c r="R160" s="1605"/>
      <c r="S160" s="1561"/>
      <c r="T160" s="1562"/>
      <c r="U160" s="1562"/>
      <c r="V160" s="1562"/>
      <c r="W160" s="1563"/>
      <c r="X160" s="196" t="s">
        <v>254</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1601">
        <f>IF($BI$3="４週",SUM(AA160:BB160),IF($BI$3="暦月",SUM(AA160:BE160),""))</f>
        <v>0</v>
      </c>
      <c r="BG160" s="1602"/>
      <c r="BH160" s="1603">
        <f>IF($BI$3="４週",BF160/4,IF($BI$3="暦月",(BF160/($BI$8/7)),""))</f>
        <v>0</v>
      </c>
      <c r="BI160" s="1602"/>
      <c r="BJ160" s="1598"/>
      <c r="BK160" s="1599"/>
      <c r="BL160" s="1599"/>
      <c r="BM160" s="1599"/>
      <c r="BN160" s="1600"/>
    </row>
    <row r="161" spans="2:66" ht="20.25" customHeight="1" x14ac:dyDescent="0.4">
      <c r="B161" s="1546">
        <f>B159+1</f>
        <v>73</v>
      </c>
      <c r="C161" s="1564"/>
      <c r="D161" s="1582"/>
      <c r="E161" s="1583"/>
      <c r="F161" s="1584"/>
      <c r="G161" s="1596"/>
      <c r="H161" s="1592"/>
      <c r="I161" s="163"/>
      <c r="J161" s="164"/>
      <c r="K161" s="163"/>
      <c r="L161" s="164"/>
      <c r="M161" s="1586"/>
      <c r="N161" s="1587"/>
      <c r="O161" s="1590"/>
      <c r="P161" s="1591"/>
      <c r="Q161" s="1591"/>
      <c r="R161" s="1592"/>
      <c r="S161" s="1561"/>
      <c r="T161" s="1562"/>
      <c r="U161" s="1562"/>
      <c r="V161" s="1562"/>
      <c r="W161" s="1563"/>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1578"/>
      <c r="BG161" s="1579"/>
      <c r="BH161" s="1580"/>
      <c r="BI161" s="1581"/>
      <c r="BJ161" s="1569"/>
      <c r="BK161" s="1570"/>
      <c r="BL161" s="1570"/>
      <c r="BM161" s="1570"/>
      <c r="BN161" s="1571"/>
    </row>
    <row r="162" spans="2:66" ht="20.25" customHeight="1" x14ac:dyDescent="0.4">
      <c r="B162" s="1547"/>
      <c r="C162" s="1565"/>
      <c r="D162" s="1585"/>
      <c r="E162" s="1583"/>
      <c r="F162" s="1584"/>
      <c r="G162" s="1604"/>
      <c r="H162" s="1605"/>
      <c r="I162" s="207"/>
      <c r="J162" s="208">
        <f>G161</f>
        <v>0</v>
      </c>
      <c r="K162" s="207"/>
      <c r="L162" s="208">
        <f>M161</f>
        <v>0</v>
      </c>
      <c r="M162" s="1606"/>
      <c r="N162" s="1607"/>
      <c r="O162" s="1608"/>
      <c r="P162" s="1609"/>
      <c r="Q162" s="1609"/>
      <c r="R162" s="1605"/>
      <c r="S162" s="1561"/>
      <c r="T162" s="1562"/>
      <c r="U162" s="1562"/>
      <c r="V162" s="1562"/>
      <c r="W162" s="1563"/>
      <c r="X162" s="196" t="s">
        <v>254</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1601">
        <f>IF($BI$3="４週",SUM(AA162:BB162),IF($BI$3="暦月",SUM(AA162:BE162),""))</f>
        <v>0</v>
      </c>
      <c r="BG162" s="1602"/>
      <c r="BH162" s="1603">
        <f>IF($BI$3="４週",BF162/4,IF($BI$3="暦月",(BF162/($BI$8/7)),""))</f>
        <v>0</v>
      </c>
      <c r="BI162" s="1602"/>
      <c r="BJ162" s="1598"/>
      <c r="BK162" s="1599"/>
      <c r="BL162" s="1599"/>
      <c r="BM162" s="1599"/>
      <c r="BN162" s="1600"/>
    </row>
    <row r="163" spans="2:66" ht="20.25" customHeight="1" x14ac:dyDescent="0.4">
      <c r="B163" s="1546">
        <f>B161+1</f>
        <v>74</v>
      </c>
      <c r="C163" s="1564"/>
      <c r="D163" s="1582"/>
      <c r="E163" s="1583"/>
      <c r="F163" s="1584"/>
      <c r="G163" s="1596"/>
      <c r="H163" s="1592"/>
      <c r="I163" s="163"/>
      <c r="J163" s="164"/>
      <c r="K163" s="163"/>
      <c r="L163" s="164"/>
      <c r="M163" s="1586"/>
      <c r="N163" s="1587"/>
      <c r="O163" s="1590"/>
      <c r="P163" s="1591"/>
      <c r="Q163" s="1591"/>
      <c r="R163" s="1592"/>
      <c r="S163" s="1561"/>
      <c r="T163" s="1562"/>
      <c r="U163" s="1562"/>
      <c r="V163" s="1562"/>
      <c r="W163" s="1563"/>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1578"/>
      <c r="BG163" s="1579"/>
      <c r="BH163" s="1580"/>
      <c r="BI163" s="1581"/>
      <c r="BJ163" s="1569"/>
      <c r="BK163" s="1570"/>
      <c r="BL163" s="1570"/>
      <c r="BM163" s="1570"/>
      <c r="BN163" s="1571"/>
    </row>
    <row r="164" spans="2:66" ht="20.25" customHeight="1" x14ac:dyDescent="0.4">
      <c r="B164" s="1547"/>
      <c r="C164" s="1565"/>
      <c r="D164" s="1585"/>
      <c r="E164" s="1583"/>
      <c r="F164" s="1584"/>
      <c r="G164" s="1604"/>
      <c r="H164" s="1605"/>
      <c r="I164" s="207"/>
      <c r="J164" s="208">
        <f>G163</f>
        <v>0</v>
      </c>
      <c r="K164" s="207"/>
      <c r="L164" s="208">
        <f>M163</f>
        <v>0</v>
      </c>
      <c r="M164" s="1606"/>
      <c r="N164" s="1607"/>
      <c r="O164" s="1608"/>
      <c r="P164" s="1609"/>
      <c r="Q164" s="1609"/>
      <c r="R164" s="1605"/>
      <c r="S164" s="1561"/>
      <c r="T164" s="1562"/>
      <c r="U164" s="1562"/>
      <c r="V164" s="1562"/>
      <c r="W164" s="1563"/>
      <c r="X164" s="196" t="s">
        <v>254</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1601">
        <f>IF($BI$3="４週",SUM(AA164:BB164),IF($BI$3="暦月",SUM(AA164:BE164),""))</f>
        <v>0</v>
      </c>
      <c r="BG164" s="1602"/>
      <c r="BH164" s="1603">
        <f>IF($BI$3="４週",BF164/4,IF($BI$3="暦月",(BF164/($BI$8/7)),""))</f>
        <v>0</v>
      </c>
      <c r="BI164" s="1602"/>
      <c r="BJ164" s="1598"/>
      <c r="BK164" s="1599"/>
      <c r="BL164" s="1599"/>
      <c r="BM164" s="1599"/>
      <c r="BN164" s="1600"/>
    </row>
    <row r="165" spans="2:66" ht="20.25" customHeight="1" x14ac:dyDescent="0.4">
      <c r="B165" s="1546">
        <f>B163+1</f>
        <v>75</v>
      </c>
      <c r="C165" s="1564"/>
      <c r="D165" s="1582"/>
      <c r="E165" s="1583"/>
      <c r="F165" s="1584"/>
      <c r="G165" s="1596"/>
      <c r="H165" s="1592"/>
      <c r="I165" s="163"/>
      <c r="J165" s="164"/>
      <c r="K165" s="163"/>
      <c r="L165" s="164"/>
      <c r="M165" s="1586"/>
      <c r="N165" s="1587"/>
      <c r="O165" s="1590"/>
      <c r="P165" s="1591"/>
      <c r="Q165" s="1591"/>
      <c r="R165" s="1592"/>
      <c r="S165" s="1561"/>
      <c r="T165" s="1562"/>
      <c r="U165" s="1562"/>
      <c r="V165" s="1562"/>
      <c r="W165" s="1563"/>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1578"/>
      <c r="BG165" s="1579"/>
      <c r="BH165" s="1580"/>
      <c r="BI165" s="1581"/>
      <c r="BJ165" s="1569"/>
      <c r="BK165" s="1570"/>
      <c r="BL165" s="1570"/>
      <c r="BM165" s="1570"/>
      <c r="BN165" s="1571"/>
    </row>
    <row r="166" spans="2:66" ht="20.25" customHeight="1" x14ac:dyDescent="0.4">
      <c r="B166" s="1547"/>
      <c r="C166" s="1565"/>
      <c r="D166" s="1585"/>
      <c r="E166" s="1583"/>
      <c r="F166" s="1584"/>
      <c r="G166" s="1604"/>
      <c r="H166" s="1605"/>
      <c r="I166" s="207"/>
      <c r="J166" s="208">
        <f>G165</f>
        <v>0</v>
      </c>
      <c r="K166" s="207"/>
      <c r="L166" s="208">
        <f>M165</f>
        <v>0</v>
      </c>
      <c r="M166" s="1606"/>
      <c r="N166" s="1607"/>
      <c r="O166" s="1608"/>
      <c r="P166" s="1609"/>
      <c r="Q166" s="1609"/>
      <c r="R166" s="1605"/>
      <c r="S166" s="1561"/>
      <c r="T166" s="1562"/>
      <c r="U166" s="1562"/>
      <c r="V166" s="1562"/>
      <c r="W166" s="1563"/>
      <c r="X166" s="196" t="s">
        <v>254</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1601">
        <f>IF($BI$3="４週",SUM(AA166:BB166),IF($BI$3="暦月",SUM(AA166:BE166),""))</f>
        <v>0</v>
      </c>
      <c r="BG166" s="1602"/>
      <c r="BH166" s="1603">
        <f>IF($BI$3="４週",BF166/4,IF($BI$3="暦月",(BF166/($BI$8/7)),""))</f>
        <v>0</v>
      </c>
      <c r="BI166" s="1602"/>
      <c r="BJ166" s="1598"/>
      <c r="BK166" s="1599"/>
      <c r="BL166" s="1599"/>
      <c r="BM166" s="1599"/>
      <c r="BN166" s="1600"/>
    </row>
    <row r="167" spans="2:66" ht="20.25" customHeight="1" x14ac:dyDescent="0.4">
      <c r="B167" s="1546">
        <f>B165+1</f>
        <v>76</v>
      </c>
      <c r="C167" s="1564"/>
      <c r="D167" s="1582"/>
      <c r="E167" s="1583"/>
      <c r="F167" s="1584"/>
      <c r="G167" s="1596"/>
      <c r="H167" s="1592"/>
      <c r="I167" s="163"/>
      <c r="J167" s="164"/>
      <c r="K167" s="163"/>
      <c r="L167" s="164"/>
      <c r="M167" s="1586"/>
      <c r="N167" s="1587"/>
      <c r="O167" s="1590"/>
      <c r="P167" s="1591"/>
      <c r="Q167" s="1591"/>
      <c r="R167" s="1592"/>
      <c r="S167" s="1561"/>
      <c r="T167" s="1562"/>
      <c r="U167" s="1562"/>
      <c r="V167" s="1562"/>
      <c r="W167" s="1563"/>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1578"/>
      <c r="BG167" s="1579"/>
      <c r="BH167" s="1580"/>
      <c r="BI167" s="1581"/>
      <c r="BJ167" s="1569"/>
      <c r="BK167" s="1570"/>
      <c r="BL167" s="1570"/>
      <c r="BM167" s="1570"/>
      <c r="BN167" s="1571"/>
    </row>
    <row r="168" spans="2:66" ht="20.25" customHeight="1" x14ac:dyDescent="0.4">
      <c r="B168" s="1547"/>
      <c r="C168" s="1565"/>
      <c r="D168" s="1585"/>
      <c r="E168" s="1583"/>
      <c r="F168" s="1584"/>
      <c r="G168" s="1604"/>
      <c r="H168" s="1605"/>
      <c r="I168" s="207"/>
      <c r="J168" s="208">
        <f>G167</f>
        <v>0</v>
      </c>
      <c r="K168" s="207"/>
      <c r="L168" s="208">
        <f>M167</f>
        <v>0</v>
      </c>
      <c r="M168" s="1606"/>
      <c r="N168" s="1607"/>
      <c r="O168" s="1608"/>
      <c r="P168" s="1609"/>
      <c r="Q168" s="1609"/>
      <c r="R168" s="1605"/>
      <c r="S168" s="1561"/>
      <c r="T168" s="1562"/>
      <c r="U168" s="1562"/>
      <c r="V168" s="1562"/>
      <c r="W168" s="1563"/>
      <c r="X168" s="196" t="s">
        <v>254</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1601">
        <f>IF($BI$3="４週",SUM(AA168:BB168),IF($BI$3="暦月",SUM(AA168:BE168),""))</f>
        <v>0</v>
      </c>
      <c r="BG168" s="1602"/>
      <c r="BH168" s="1603">
        <f>IF($BI$3="４週",BF168/4,IF($BI$3="暦月",(BF168/($BI$8/7)),""))</f>
        <v>0</v>
      </c>
      <c r="BI168" s="1602"/>
      <c r="BJ168" s="1598"/>
      <c r="BK168" s="1599"/>
      <c r="BL168" s="1599"/>
      <c r="BM168" s="1599"/>
      <c r="BN168" s="1600"/>
    </row>
    <row r="169" spans="2:66" ht="20.25" customHeight="1" x14ac:dyDescent="0.4">
      <c r="B169" s="1546">
        <f>B167+1</f>
        <v>77</v>
      </c>
      <c r="C169" s="1564"/>
      <c r="D169" s="1582"/>
      <c r="E169" s="1583"/>
      <c r="F169" s="1584"/>
      <c r="G169" s="1596"/>
      <c r="H169" s="1592"/>
      <c r="I169" s="163"/>
      <c r="J169" s="164"/>
      <c r="K169" s="163"/>
      <c r="L169" s="164"/>
      <c r="M169" s="1586"/>
      <c r="N169" s="1587"/>
      <c r="O169" s="1590"/>
      <c r="P169" s="1591"/>
      <c r="Q169" s="1591"/>
      <c r="R169" s="1592"/>
      <c r="S169" s="1561"/>
      <c r="T169" s="1562"/>
      <c r="U169" s="1562"/>
      <c r="V169" s="1562"/>
      <c r="W169" s="1563"/>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1578"/>
      <c r="BG169" s="1579"/>
      <c r="BH169" s="1580"/>
      <c r="BI169" s="1581"/>
      <c r="BJ169" s="1569"/>
      <c r="BK169" s="1570"/>
      <c r="BL169" s="1570"/>
      <c r="BM169" s="1570"/>
      <c r="BN169" s="1571"/>
    </row>
    <row r="170" spans="2:66" ht="20.25" customHeight="1" x14ac:dyDescent="0.4">
      <c r="B170" s="1547"/>
      <c r="C170" s="1565"/>
      <c r="D170" s="1585"/>
      <c r="E170" s="1583"/>
      <c r="F170" s="1584"/>
      <c r="G170" s="1604"/>
      <c r="H170" s="1605"/>
      <c r="I170" s="207"/>
      <c r="J170" s="208">
        <f>G169</f>
        <v>0</v>
      </c>
      <c r="K170" s="207"/>
      <c r="L170" s="208">
        <f>M169</f>
        <v>0</v>
      </c>
      <c r="M170" s="1606"/>
      <c r="N170" s="1607"/>
      <c r="O170" s="1608"/>
      <c r="P170" s="1609"/>
      <c r="Q170" s="1609"/>
      <c r="R170" s="1605"/>
      <c r="S170" s="1561"/>
      <c r="T170" s="1562"/>
      <c r="U170" s="1562"/>
      <c r="V170" s="1562"/>
      <c r="W170" s="1563"/>
      <c r="X170" s="196" t="s">
        <v>254</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1601">
        <f>IF($BI$3="４週",SUM(AA170:BB170),IF($BI$3="暦月",SUM(AA170:BE170),""))</f>
        <v>0</v>
      </c>
      <c r="BG170" s="1602"/>
      <c r="BH170" s="1603">
        <f>IF($BI$3="４週",BF170/4,IF($BI$3="暦月",(BF170/($BI$8/7)),""))</f>
        <v>0</v>
      </c>
      <c r="BI170" s="1602"/>
      <c r="BJ170" s="1598"/>
      <c r="BK170" s="1599"/>
      <c r="BL170" s="1599"/>
      <c r="BM170" s="1599"/>
      <c r="BN170" s="1600"/>
    </row>
    <row r="171" spans="2:66" ht="20.25" customHeight="1" x14ac:dyDescent="0.4">
      <c r="B171" s="1546">
        <f>B169+1</f>
        <v>78</v>
      </c>
      <c r="C171" s="1564"/>
      <c r="D171" s="1582"/>
      <c r="E171" s="1583"/>
      <c r="F171" s="1584"/>
      <c r="G171" s="1596"/>
      <c r="H171" s="1592"/>
      <c r="I171" s="163"/>
      <c r="J171" s="164"/>
      <c r="K171" s="163"/>
      <c r="L171" s="164"/>
      <c r="M171" s="1586"/>
      <c r="N171" s="1587"/>
      <c r="O171" s="1590"/>
      <c r="P171" s="1591"/>
      <c r="Q171" s="1591"/>
      <c r="R171" s="1592"/>
      <c r="S171" s="1561"/>
      <c r="T171" s="1562"/>
      <c r="U171" s="1562"/>
      <c r="V171" s="1562"/>
      <c r="W171" s="1563"/>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1578"/>
      <c r="BG171" s="1579"/>
      <c r="BH171" s="1580"/>
      <c r="BI171" s="1581"/>
      <c r="BJ171" s="1569"/>
      <c r="BK171" s="1570"/>
      <c r="BL171" s="1570"/>
      <c r="BM171" s="1570"/>
      <c r="BN171" s="1571"/>
    </row>
    <row r="172" spans="2:66" ht="20.25" customHeight="1" x14ac:dyDescent="0.4">
      <c r="B172" s="1547"/>
      <c r="C172" s="1565"/>
      <c r="D172" s="1585"/>
      <c r="E172" s="1583"/>
      <c r="F172" s="1584"/>
      <c r="G172" s="1604"/>
      <c r="H172" s="1605"/>
      <c r="I172" s="207"/>
      <c r="J172" s="208">
        <f>G171</f>
        <v>0</v>
      </c>
      <c r="K172" s="207"/>
      <c r="L172" s="208">
        <f>M171</f>
        <v>0</v>
      </c>
      <c r="M172" s="1606"/>
      <c r="N172" s="1607"/>
      <c r="O172" s="1608"/>
      <c r="P172" s="1609"/>
      <c r="Q172" s="1609"/>
      <c r="R172" s="1605"/>
      <c r="S172" s="1561"/>
      <c r="T172" s="1562"/>
      <c r="U172" s="1562"/>
      <c r="V172" s="1562"/>
      <c r="W172" s="1563"/>
      <c r="X172" s="196" t="s">
        <v>254</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1601">
        <f>IF($BI$3="４週",SUM(AA172:BB172),IF($BI$3="暦月",SUM(AA172:BE172),""))</f>
        <v>0</v>
      </c>
      <c r="BG172" s="1602"/>
      <c r="BH172" s="1603">
        <f>IF($BI$3="４週",BF172/4,IF($BI$3="暦月",(BF172/($BI$8/7)),""))</f>
        <v>0</v>
      </c>
      <c r="BI172" s="1602"/>
      <c r="BJ172" s="1598"/>
      <c r="BK172" s="1599"/>
      <c r="BL172" s="1599"/>
      <c r="BM172" s="1599"/>
      <c r="BN172" s="1600"/>
    </row>
    <row r="173" spans="2:66" ht="20.25" customHeight="1" x14ac:dyDescent="0.4">
      <c r="B173" s="1546">
        <f>B171+1</f>
        <v>79</v>
      </c>
      <c r="C173" s="1564"/>
      <c r="D173" s="1582"/>
      <c r="E173" s="1583"/>
      <c r="F173" s="1584"/>
      <c r="G173" s="1596"/>
      <c r="H173" s="1592"/>
      <c r="I173" s="163"/>
      <c r="J173" s="164"/>
      <c r="K173" s="163"/>
      <c r="L173" s="164"/>
      <c r="M173" s="1586"/>
      <c r="N173" s="1587"/>
      <c r="O173" s="1590"/>
      <c r="P173" s="1591"/>
      <c r="Q173" s="1591"/>
      <c r="R173" s="1592"/>
      <c r="S173" s="1561"/>
      <c r="T173" s="1562"/>
      <c r="U173" s="1562"/>
      <c r="V173" s="1562"/>
      <c r="W173" s="1563"/>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1578"/>
      <c r="BG173" s="1579"/>
      <c r="BH173" s="1580"/>
      <c r="BI173" s="1581"/>
      <c r="BJ173" s="1569"/>
      <c r="BK173" s="1570"/>
      <c r="BL173" s="1570"/>
      <c r="BM173" s="1570"/>
      <c r="BN173" s="1571"/>
    </row>
    <row r="174" spans="2:66" ht="20.25" customHeight="1" x14ac:dyDescent="0.4">
      <c r="B174" s="1547"/>
      <c r="C174" s="1565"/>
      <c r="D174" s="1585"/>
      <c r="E174" s="1583"/>
      <c r="F174" s="1584"/>
      <c r="G174" s="1604"/>
      <c r="H174" s="1605"/>
      <c r="I174" s="207"/>
      <c r="J174" s="208">
        <f>G173</f>
        <v>0</v>
      </c>
      <c r="K174" s="207"/>
      <c r="L174" s="208">
        <f>M173</f>
        <v>0</v>
      </c>
      <c r="M174" s="1606"/>
      <c r="N174" s="1607"/>
      <c r="O174" s="1608"/>
      <c r="P174" s="1609"/>
      <c r="Q174" s="1609"/>
      <c r="R174" s="1605"/>
      <c r="S174" s="1561"/>
      <c r="T174" s="1562"/>
      <c r="U174" s="1562"/>
      <c r="V174" s="1562"/>
      <c r="W174" s="1563"/>
      <c r="X174" s="196" t="s">
        <v>254</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1601">
        <f>IF($BI$3="４週",SUM(AA174:BB174),IF($BI$3="暦月",SUM(AA174:BE174),""))</f>
        <v>0</v>
      </c>
      <c r="BG174" s="1602"/>
      <c r="BH174" s="1603">
        <f>IF($BI$3="４週",BF174/4,IF($BI$3="暦月",(BF174/($BI$8/7)),""))</f>
        <v>0</v>
      </c>
      <c r="BI174" s="1602"/>
      <c r="BJ174" s="1598"/>
      <c r="BK174" s="1599"/>
      <c r="BL174" s="1599"/>
      <c r="BM174" s="1599"/>
      <c r="BN174" s="1600"/>
    </row>
    <row r="175" spans="2:66" ht="20.25" customHeight="1" x14ac:dyDescent="0.4">
      <c r="B175" s="1546">
        <f>B173+1</f>
        <v>80</v>
      </c>
      <c r="C175" s="1564"/>
      <c r="D175" s="1582"/>
      <c r="E175" s="1583"/>
      <c r="F175" s="1584"/>
      <c r="G175" s="1596"/>
      <c r="H175" s="1592"/>
      <c r="I175" s="163"/>
      <c r="J175" s="164"/>
      <c r="K175" s="163"/>
      <c r="L175" s="164"/>
      <c r="M175" s="1586"/>
      <c r="N175" s="1587"/>
      <c r="O175" s="1590"/>
      <c r="P175" s="1591"/>
      <c r="Q175" s="1591"/>
      <c r="R175" s="1592"/>
      <c r="S175" s="1561"/>
      <c r="T175" s="1562"/>
      <c r="U175" s="1562"/>
      <c r="V175" s="1562"/>
      <c r="W175" s="1563"/>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1578"/>
      <c r="BG175" s="1579"/>
      <c r="BH175" s="1580"/>
      <c r="BI175" s="1581"/>
      <c r="BJ175" s="1569"/>
      <c r="BK175" s="1570"/>
      <c r="BL175" s="1570"/>
      <c r="BM175" s="1570"/>
      <c r="BN175" s="1571"/>
    </row>
    <row r="176" spans="2:66" ht="20.25" customHeight="1" x14ac:dyDescent="0.4">
      <c r="B176" s="1547"/>
      <c r="C176" s="1565"/>
      <c r="D176" s="1585"/>
      <c r="E176" s="1583"/>
      <c r="F176" s="1584"/>
      <c r="G176" s="1604"/>
      <c r="H176" s="1605"/>
      <c r="I176" s="207"/>
      <c r="J176" s="208">
        <f>G175</f>
        <v>0</v>
      </c>
      <c r="K176" s="207"/>
      <c r="L176" s="208">
        <f>M175</f>
        <v>0</v>
      </c>
      <c r="M176" s="1606"/>
      <c r="N176" s="1607"/>
      <c r="O176" s="1608"/>
      <c r="P176" s="1609"/>
      <c r="Q176" s="1609"/>
      <c r="R176" s="1605"/>
      <c r="S176" s="1561"/>
      <c r="T176" s="1562"/>
      <c r="U176" s="1562"/>
      <c r="V176" s="1562"/>
      <c r="W176" s="1563"/>
      <c r="X176" s="196" t="s">
        <v>254</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1601">
        <f>IF($BI$3="４週",SUM(AA176:BB176),IF($BI$3="暦月",SUM(AA176:BE176),""))</f>
        <v>0</v>
      </c>
      <c r="BG176" s="1602"/>
      <c r="BH176" s="1603">
        <f>IF($BI$3="４週",BF176/4,IF($BI$3="暦月",(BF176/($BI$8/7)),""))</f>
        <v>0</v>
      </c>
      <c r="BI176" s="1602"/>
      <c r="BJ176" s="1598"/>
      <c r="BK176" s="1599"/>
      <c r="BL176" s="1599"/>
      <c r="BM176" s="1599"/>
      <c r="BN176" s="1600"/>
    </row>
    <row r="177" spans="2:66" ht="20.25" customHeight="1" x14ac:dyDescent="0.4">
      <c r="B177" s="1546">
        <f>B175+1</f>
        <v>81</v>
      </c>
      <c r="C177" s="1564"/>
      <c r="D177" s="1582"/>
      <c r="E177" s="1583"/>
      <c r="F177" s="1584"/>
      <c r="G177" s="1596"/>
      <c r="H177" s="1592"/>
      <c r="I177" s="163"/>
      <c r="J177" s="164"/>
      <c r="K177" s="163"/>
      <c r="L177" s="164"/>
      <c r="M177" s="1586"/>
      <c r="N177" s="1587"/>
      <c r="O177" s="1590"/>
      <c r="P177" s="1591"/>
      <c r="Q177" s="1591"/>
      <c r="R177" s="1592"/>
      <c r="S177" s="1561"/>
      <c r="T177" s="1562"/>
      <c r="U177" s="1562"/>
      <c r="V177" s="1562"/>
      <c r="W177" s="1563"/>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1578"/>
      <c r="BG177" s="1579"/>
      <c r="BH177" s="1580"/>
      <c r="BI177" s="1581"/>
      <c r="BJ177" s="1569"/>
      <c r="BK177" s="1570"/>
      <c r="BL177" s="1570"/>
      <c r="BM177" s="1570"/>
      <c r="BN177" s="1571"/>
    </row>
    <row r="178" spans="2:66" ht="20.25" customHeight="1" x14ac:dyDescent="0.4">
      <c r="B178" s="1547"/>
      <c r="C178" s="1565"/>
      <c r="D178" s="1585"/>
      <c r="E178" s="1583"/>
      <c r="F178" s="1584"/>
      <c r="G178" s="1604"/>
      <c r="H178" s="1605"/>
      <c r="I178" s="207"/>
      <c r="J178" s="208">
        <f>G177</f>
        <v>0</v>
      </c>
      <c r="K178" s="207"/>
      <c r="L178" s="208">
        <f>M177</f>
        <v>0</v>
      </c>
      <c r="M178" s="1606"/>
      <c r="N178" s="1607"/>
      <c r="O178" s="1608"/>
      <c r="P178" s="1609"/>
      <c r="Q178" s="1609"/>
      <c r="R178" s="1605"/>
      <c r="S178" s="1561"/>
      <c r="T178" s="1562"/>
      <c r="U178" s="1562"/>
      <c r="V178" s="1562"/>
      <c r="W178" s="1563"/>
      <c r="X178" s="196" t="s">
        <v>254</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1601">
        <f>IF($BI$3="４週",SUM(AA178:BB178),IF($BI$3="暦月",SUM(AA178:BE178),""))</f>
        <v>0</v>
      </c>
      <c r="BG178" s="1602"/>
      <c r="BH178" s="1603">
        <f>IF($BI$3="４週",BF178/4,IF($BI$3="暦月",(BF178/($BI$8/7)),""))</f>
        <v>0</v>
      </c>
      <c r="BI178" s="1602"/>
      <c r="BJ178" s="1598"/>
      <c r="BK178" s="1599"/>
      <c r="BL178" s="1599"/>
      <c r="BM178" s="1599"/>
      <c r="BN178" s="1600"/>
    </row>
    <row r="179" spans="2:66" ht="20.25" customHeight="1" x14ac:dyDescent="0.4">
      <c r="B179" s="1546">
        <f>B177+1</f>
        <v>82</v>
      </c>
      <c r="C179" s="1564"/>
      <c r="D179" s="1582"/>
      <c r="E179" s="1583"/>
      <c r="F179" s="1584"/>
      <c r="G179" s="1596"/>
      <c r="H179" s="1592"/>
      <c r="I179" s="163"/>
      <c r="J179" s="164"/>
      <c r="K179" s="163"/>
      <c r="L179" s="164"/>
      <c r="M179" s="1586"/>
      <c r="N179" s="1587"/>
      <c r="O179" s="1590"/>
      <c r="P179" s="1591"/>
      <c r="Q179" s="1591"/>
      <c r="R179" s="1592"/>
      <c r="S179" s="1561"/>
      <c r="T179" s="1562"/>
      <c r="U179" s="1562"/>
      <c r="V179" s="1562"/>
      <c r="W179" s="1563"/>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1578"/>
      <c r="BG179" s="1579"/>
      <c r="BH179" s="1580"/>
      <c r="BI179" s="1581"/>
      <c r="BJ179" s="1569"/>
      <c r="BK179" s="1570"/>
      <c r="BL179" s="1570"/>
      <c r="BM179" s="1570"/>
      <c r="BN179" s="1571"/>
    </row>
    <row r="180" spans="2:66" ht="20.25" customHeight="1" x14ac:dyDescent="0.4">
      <c r="B180" s="1547"/>
      <c r="C180" s="1565"/>
      <c r="D180" s="1585"/>
      <c r="E180" s="1583"/>
      <c r="F180" s="1584"/>
      <c r="G180" s="1604"/>
      <c r="H180" s="1605"/>
      <c r="I180" s="207"/>
      <c r="J180" s="208">
        <f>G179</f>
        <v>0</v>
      </c>
      <c r="K180" s="207"/>
      <c r="L180" s="208">
        <f>M179</f>
        <v>0</v>
      </c>
      <c r="M180" s="1606"/>
      <c r="N180" s="1607"/>
      <c r="O180" s="1608"/>
      <c r="P180" s="1609"/>
      <c r="Q180" s="1609"/>
      <c r="R180" s="1605"/>
      <c r="S180" s="1561"/>
      <c r="T180" s="1562"/>
      <c r="U180" s="1562"/>
      <c r="V180" s="1562"/>
      <c r="W180" s="1563"/>
      <c r="X180" s="196" t="s">
        <v>254</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1601">
        <f>IF($BI$3="４週",SUM(AA180:BB180),IF($BI$3="暦月",SUM(AA180:BE180),""))</f>
        <v>0</v>
      </c>
      <c r="BG180" s="1602"/>
      <c r="BH180" s="1603">
        <f>IF($BI$3="４週",BF180/4,IF($BI$3="暦月",(BF180/($BI$8/7)),""))</f>
        <v>0</v>
      </c>
      <c r="BI180" s="1602"/>
      <c r="BJ180" s="1598"/>
      <c r="BK180" s="1599"/>
      <c r="BL180" s="1599"/>
      <c r="BM180" s="1599"/>
      <c r="BN180" s="1600"/>
    </row>
    <row r="181" spans="2:66" ht="20.25" customHeight="1" x14ac:dyDescent="0.4">
      <c r="B181" s="1546">
        <f>B179+1</f>
        <v>83</v>
      </c>
      <c r="C181" s="1564"/>
      <c r="D181" s="1582"/>
      <c r="E181" s="1583"/>
      <c r="F181" s="1584"/>
      <c r="G181" s="1596"/>
      <c r="H181" s="1592"/>
      <c r="I181" s="163"/>
      <c r="J181" s="164"/>
      <c r="K181" s="163"/>
      <c r="L181" s="164"/>
      <c r="M181" s="1586"/>
      <c r="N181" s="1587"/>
      <c r="O181" s="1590"/>
      <c r="P181" s="1591"/>
      <c r="Q181" s="1591"/>
      <c r="R181" s="1592"/>
      <c r="S181" s="1561"/>
      <c r="T181" s="1562"/>
      <c r="U181" s="1562"/>
      <c r="V181" s="1562"/>
      <c r="W181" s="1563"/>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1578"/>
      <c r="BG181" s="1579"/>
      <c r="BH181" s="1580"/>
      <c r="BI181" s="1581"/>
      <c r="BJ181" s="1569"/>
      <c r="BK181" s="1570"/>
      <c r="BL181" s="1570"/>
      <c r="BM181" s="1570"/>
      <c r="BN181" s="1571"/>
    </row>
    <row r="182" spans="2:66" ht="20.25" customHeight="1" x14ac:dyDescent="0.4">
      <c r="B182" s="1547"/>
      <c r="C182" s="1565"/>
      <c r="D182" s="1585"/>
      <c r="E182" s="1583"/>
      <c r="F182" s="1584"/>
      <c r="G182" s="1604"/>
      <c r="H182" s="1605"/>
      <c r="I182" s="207"/>
      <c r="J182" s="208">
        <f>G181</f>
        <v>0</v>
      </c>
      <c r="K182" s="207"/>
      <c r="L182" s="208">
        <f>M181</f>
        <v>0</v>
      </c>
      <c r="M182" s="1606"/>
      <c r="N182" s="1607"/>
      <c r="O182" s="1608"/>
      <c r="P182" s="1609"/>
      <c r="Q182" s="1609"/>
      <c r="R182" s="1605"/>
      <c r="S182" s="1561"/>
      <c r="T182" s="1562"/>
      <c r="U182" s="1562"/>
      <c r="V182" s="1562"/>
      <c r="W182" s="1563"/>
      <c r="X182" s="196" t="s">
        <v>254</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1601">
        <f>IF($BI$3="４週",SUM(AA182:BB182),IF($BI$3="暦月",SUM(AA182:BE182),""))</f>
        <v>0</v>
      </c>
      <c r="BG182" s="1602"/>
      <c r="BH182" s="1603">
        <f>IF($BI$3="４週",BF182/4,IF($BI$3="暦月",(BF182/($BI$8/7)),""))</f>
        <v>0</v>
      </c>
      <c r="BI182" s="1602"/>
      <c r="BJ182" s="1598"/>
      <c r="BK182" s="1599"/>
      <c r="BL182" s="1599"/>
      <c r="BM182" s="1599"/>
      <c r="BN182" s="1600"/>
    </row>
    <row r="183" spans="2:66" ht="20.25" customHeight="1" x14ac:dyDescent="0.4">
      <c r="B183" s="1546">
        <f>B181+1</f>
        <v>84</v>
      </c>
      <c r="C183" s="1564"/>
      <c r="D183" s="1582"/>
      <c r="E183" s="1583"/>
      <c r="F183" s="1584"/>
      <c r="G183" s="1596"/>
      <c r="H183" s="1592"/>
      <c r="I183" s="163"/>
      <c r="J183" s="164"/>
      <c r="K183" s="163"/>
      <c r="L183" s="164"/>
      <c r="M183" s="1586"/>
      <c r="N183" s="1587"/>
      <c r="O183" s="1590"/>
      <c r="P183" s="1591"/>
      <c r="Q183" s="1591"/>
      <c r="R183" s="1592"/>
      <c r="S183" s="1561"/>
      <c r="T183" s="1562"/>
      <c r="U183" s="1562"/>
      <c r="V183" s="1562"/>
      <c r="W183" s="1563"/>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1578"/>
      <c r="BG183" s="1579"/>
      <c r="BH183" s="1580"/>
      <c r="BI183" s="1581"/>
      <c r="BJ183" s="1569"/>
      <c r="BK183" s="1570"/>
      <c r="BL183" s="1570"/>
      <c r="BM183" s="1570"/>
      <c r="BN183" s="1571"/>
    </row>
    <row r="184" spans="2:66" ht="20.25" customHeight="1" x14ac:dyDescent="0.4">
      <c r="B184" s="1547"/>
      <c r="C184" s="1565"/>
      <c r="D184" s="1585"/>
      <c r="E184" s="1583"/>
      <c r="F184" s="1584"/>
      <c r="G184" s="1604"/>
      <c r="H184" s="1605"/>
      <c r="I184" s="207"/>
      <c r="J184" s="208">
        <f>G183</f>
        <v>0</v>
      </c>
      <c r="K184" s="207"/>
      <c r="L184" s="208">
        <f>M183</f>
        <v>0</v>
      </c>
      <c r="M184" s="1606"/>
      <c r="N184" s="1607"/>
      <c r="O184" s="1608"/>
      <c r="P184" s="1609"/>
      <c r="Q184" s="1609"/>
      <c r="R184" s="1605"/>
      <c r="S184" s="1561"/>
      <c r="T184" s="1562"/>
      <c r="U184" s="1562"/>
      <c r="V184" s="1562"/>
      <c r="W184" s="1563"/>
      <c r="X184" s="196" t="s">
        <v>254</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1601">
        <f>IF($BI$3="４週",SUM(AA184:BB184),IF($BI$3="暦月",SUM(AA184:BE184),""))</f>
        <v>0</v>
      </c>
      <c r="BG184" s="1602"/>
      <c r="BH184" s="1603">
        <f>IF($BI$3="４週",BF184/4,IF($BI$3="暦月",(BF184/($BI$8/7)),""))</f>
        <v>0</v>
      </c>
      <c r="BI184" s="1602"/>
      <c r="BJ184" s="1598"/>
      <c r="BK184" s="1599"/>
      <c r="BL184" s="1599"/>
      <c r="BM184" s="1599"/>
      <c r="BN184" s="1600"/>
    </row>
    <row r="185" spans="2:66" ht="20.25" customHeight="1" x14ac:dyDescent="0.4">
      <c r="B185" s="1546">
        <f>B183+1</f>
        <v>85</v>
      </c>
      <c r="C185" s="1564"/>
      <c r="D185" s="1582"/>
      <c r="E185" s="1583"/>
      <c r="F185" s="1584"/>
      <c r="G185" s="1596"/>
      <c r="H185" s="1592"/>
      <c r="I185" s="163"/>
      <c r="J185" s="164"/>
      <c r="K185" s="163"/>
      <c r="L185" s="164"/>
      <c r="M185" s="1586"/>
      <c r="N185" s="1587"/>
      <c r="O185" s="1590"/>
      <c r="P185" s="1591"/>
      <c r="Q185" s="1591"/>
      <c r="R185" s="1592"/>
      <c r="S185" s="1561"/>
      <c r="T185" s="1562"/>
      <c r="U185" s="1562"/>
      <c r="V185" s="1562"/>
      <c r="W185" s="1563"/>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1578"/>
      <c r="BG185" s="1579"/>
      <c r="BH185" s="1580"/>
      <c r="BI185" s="1581"/>
      <c r="BJ185" s="1569"/>
      <c r="BK185" s="1570"/>
      <c r="BL185" s="1570"/>
      <c r="BM185" s="1570"/>
      <c r="BN185" s="1571"/>
    </row>
    <row r="186" spans="2:66" ht="20.25" customHeight="1" x14ac:dyDescent="0.4">
      <c r="B186" s="1547"/>
      <c r="C186" s="1565"/>
      <c r="D186" s="1585"/>
      <c r="E186" s="1583"/>
      <c r="F186" s="1584"/>
      <c r="G186" s="1604"/>
      <c r="H186" s="1605"/>
      <c r="I186" s="207"/>
      <c r="J186" s="208">
        <f>G185</f>
        <v>0</v>
      </c>
      <c r="K186" s="207"/>
      <c r="L186" s="208">
        <f>M185</f>
        <v>0</v>
      </c>
      <c r="M186" s="1606"/>
      <c r="N186" s="1607"/>
      <c r="O186" s="1608"/>
      <c r="P186" s="1609"/>
      <c r="Q186" s="1609"/>
      <c r="R186" s="1605"/>
      <c r="S186" s="1561"/>
      <c r="T186" s="1562"/>
      <c r="U186" s="1562"/>
      <c r="V186" s="1562"/>
      <c r="W186" s="1563"/>
      <c r="X186" s="196" t="s">
        <v>254</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1601">
        <f>IF($BI$3="４週",SUM(AA186:BB186),IF($BI$3="暦月",SUM(AA186:BE186),""))</f>
        <v>0</v>
      </c>
      <c r="BG186" s="1602"/>
      <c r="BH186" s="1603">
        <f>IF($BI$3="４週",BF186/4,IF($BI$3="暦月",(BF186/($BI$8/7)),""))</f>
        <v>0</v>
      </c>
      <c r="BI186" s="1602"/>
      <c r="BJ186" s="1598"/>
      <c r="BK186" s="1599"/>
      <c r="BL186" s="1599"/>
      <c r="BM186" s="1599"/>
      <c r="BN186" s="1600"/>
    </row>
    <row r="187" spans="2:66" ht="20.25" customHeight="1" x14ac:dyDescent="0.4">
      <c r="B187" s="1546">
        <f>B185+1</f>
        <v>86</v>
      </c>
      <c r="C187" s="1564"/>
      <c r="D187" s="1582"/>
      <c r="E187" s="1583"/>
      <c r="F187" s="1584"/>
      <c r="G187" s="1596"/>
      <c r="H187" s="1592"/>
      <c r="I187" s="163"/>
      <c r="J187" s="164"/>
      <c r="K187" s="163"/>
      <c r="L187" s="164"/>
      <c r="M187" s="1586"/>
      <c r="N187" s="1587"/>
      <c r="O187" s="1590"/>
      <c r="P187" s="1591"/>
      <c r="Q187" s="1591"/>
      <c r="R187" s="1592"/>
      <c r="S187" s="1561"/>
      <c r="T187" s="1562"/>
      <c r="U187" s="1562"/>
      <c r="V187" s="1562"/>
      <c r="W187" s="1563"/>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1578"/>
      <c r="BG187" s="1579"/>
      <c r="BH187" s="1580"/>
      <c r="BI187" s="1581"/>
      <c r="BJ187" s="1569"/>
      <c r="BK187" s="1570"/>
      <c r="BL187" s="1570"/>
      <c r="BM187" s="1570"/>
      <c r="BN187" s="1571"/>
    </row>
    <row r="188" spans="2:66" ht="20.25" customHeight="1" x14ac:dyDescent="0.4">
      <c r="B188" s="1547"/>
      <c r="C188" s="1565"/>
      <c r="D188" s="1585"/>
      <c r="E188" s="1583"/>
      <c r="F188" s="1584"/>
      <c r="G188" s="1604"/>
      <c r="H188" s="1605"/>
      <c r="I188" s="207"/>
      <c r="J188" s="208">
        <f>G187</f>
        <v>0</v>
      </c>
      <c r="K188" s="207"/>
      <c r="L188" s="208">
        <f>M187</f>
        <v>0</v>
      </c>
      <c r="M188" s="1606"/>
      <c r="N188" s="1607"/>
      <c r="O188" s="1608"/>
      <c r="P188" s="1609"/>
      <c r="Q188" s="1609"/>
      <c r="R188" s="1605"/>
      <c r="S188" s="1561"/>
      <c r="T188" s="1562"/>
      <c r="U188" s="1562"/>
      <c r="V188" s="1562"/>
      <c r="W188" s="1563"/>
      <c r="X188" s="196" t="s">
        <v>254</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1601">
        <f>IF($BI$3="４週",SUM(AA188:BB188),IF($BI$3="暦月",SUM(AA188:BE188),""))</f>
        <v>0</v>
      </c>
      <c r="BG188" s="1602"/>
      <c r="BH188" s="1603">
        <f>IF($BI$3="４週",BF188/4,IF($BI$3="暦月",(BF188/($BI$8/7)),""))</f>
        <v>0</v>
      </c>
      <c r="BI188" s="1602"/>
      <c r="BJ188" s="1598"/>
      <c r="BK188" s="1599"/>
      <c r="BL188" s="1599"/>
      <c r="BM188" s="1599"/>
      <c r="BN188" s="1600"/>
    </row>
    <row r="189" spans="2:66" ht="20.25" customHeight="1" x14ac:dyDescent="0.4">
      <c r="B189" s="1546">
        <f>B187+1</f>
        <v>87</v>
      </c>
      <c r="C189" s="1564"/>
      <c r="D189" s="1582"/>
      <c r="E189" s="1583"/>
      <c r="F189" s="1584"/>
      <c r="G189" s="1596"/>
      <c r="H189" s="1592"/>
      <c r="I189" s="163"/>
      <c r="J189" s="164"/>
      <c r="K189" s="163"/>
      <c r="L189" s="164"/>
      <c r="M189" s="1586"/>
      <c r="N189" s="1587"/>
      <c r="O189" s="1590"/>
      <c r="P189" s="1591"/>
      <c r="Q189" s="1591"/>
      <c r="R189" s="1592"/>
      <c r="S189" s="1561"/>
      <c r="T189" s="1562"/>
      <c r="U189" s="1562"/>
      <c r="V189" s="1562"/>
      <c r="W189" s="1563"/>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1578"/>
      <c r="BG189" s="1579"/>
      <c r="BH189" s="1580"/>
      <c r="BI189" s="1581"/>
      <c r="BJ189" s="1569"/>
      <c r="BK189" s="1570"/>
      <c r="BL189" s="1570"/>
      <c r="BM189" s="1570"/>
      <c r="BN189" s="1571"/>
    </row>
    <row r="190" spans="2:66" ht="20.25" customHeight="1" x14ac:dyDescent="0.4">
      <c r="B190" s="1547"/>
      <c r="C190" s="1565"/>
      <c r="D190" s="1585"/>
      <c r="E190" s="1583"/>
      <c r="F190" s="1584"/>
      <c r="G190" s="1604"/>
      <c r="H190" s="1605"/>
      <c r="I190" s="207"/>
      <c r="J190" s="208">
        <f>G189</f>
        <v>0</v>
      </c>
      <c r="K190" s="207"/>
      <c r="L190" s="208">
        <f>M189</f>
        <v>0</v>
      </c>
      <c r="M190" s="1606"/>
      <c r="N190" s="1607"/>
      <c r="O190" s="1608"/>
      <c r="P190" s="1609"/>
      <c r="Q190" s="1609"/>
      <c r="R190" s="1605"/>
      <c r="S190" s="1561"/>
      <c r="T190" s="1562"/>
      <c r="U190" s="1562"/>
      <c r="V190" s="1562"/>
      <c r="W190" s="1563"/>
      <c r="X190" s="196" t="s">
        <v>254</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1601">
        <f>IF($BI$3="４週",SUM(AA190:BB190),IF($BI$3="暦月",SUM(AA190:BE190),""))</f>
        <v>0</v>
      </c>
      <c r="BG190" s="1602"/>
      <c r="BH190" s="1603">
        <f>IF($BI$3="４週",BF190/4,IF($BI$3="暦月",(BF190/($BI$8/7)),""))</f>
        <v>0</v>
      </c>
      <c r="BI190" s="1602"/>
      <c r="BJ190" s="1598"/>
      <c r="BK190" s="1599"/>
      <c r="BL190" s="1599"/>
      <c r="BM190" s="1599"/>
      <c r="BN190" s="1600"/>
    </row>
    <row r="191" spans="2:66" ht="20.25" customHeight="1" x14ac:dyDescent="0.4">
      <c r="B191" s="1546">
        <f>B189+1</f>
        <v>88</v>
      </c>
      <c r="C191" s="1564"/>
      <c r="D191" s="1582"/>
      <c r="E191" s="1583"/>
      <c r="F191" s="1584"/>
      <c r="G191" s="1596"/>
      <c r="H191" s="1592"/>
      <c r="I191" s="163"/>
      <c r="J191" s="164"/>
      <c r="K191" s="163"/>
      <c r="L191" s="164"/>
      <c r="M191" s="1586"/>
      <c r="N191" s="1587"/>
      <c r="O191" s="1590"/>
      <c r="P191" s="1591"/>
      <c r="Q191" s="1591"/>
      <c r="R191" s="1592"/>
      <c r="S191" s="1561"/>
      <c r="T191" s="1562"/>
      <c r="U191" s="1562"/>
      <c r="V191" s="1562"/>
      <c r="W191" s="1563"/>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1578"/>
      <c r="BG191" s="1579"/>
      <c r="BH191" s="1580"/>
      <c r="BI191" s="1581"/>
      <c r="BJ191" s="1569"/>
      <c r="BK191" s="1570"/>
      <c r="BL191" s="1570"/>
      <c r="BM191" s="1570"/>
      <c r="BN191" s="1571"/>
    </row>
    <row r="192" spans="2:66" ht="20.25" customHeight="1" x14ac:dyDescent="0.4">
      <c r="B192" s="1547"/>
      <c r="C192" s="1565"/>
      <c r="D192" s="1585"/>
      <c r="E192" s="1583"/>
      <c r="F192" s="1584"/>
      <c r="G192" s="1604"/>
      <c r="H192" s="1605"/>
      <c r="I192" s="207"/>
      <c r="J192" s="208">
        <f>G191</f>
        <v>0</v>
      </c>
      <c r="K192" s="207"/>
      <c r="L192" s="208">
        <f>M191</f>
        <v>0</v>
      </c>
      <c r="M192" s="1606"/>
      <c r="N192" s="1607"/>
      <c r="O192" s="1608"/>
      <c r="P192" s="1609"/>
      <c r="Q192" s="1609"/>
      <c r="R192" s="1605"/>
      <c r="S192" s="1561"/>
      <c r="T192" s="1562"/>
      <c r="U192" s="1562"/>
      <c r="V192" s="1562"/>
      <c r="W192" s="1563"/>
      <c r="X192" s="196" t="s">
        <v>254</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1601">
        <f>IF($BI$3="４週",SUM(AA192:BB192),IF($BI$3="暦月",SUM(AA192:BE192),""))</f>
        <v>0</v>
      </c>
      <c r="BG192" s="1602"/>
      <c r="BH192" s="1603">
        <f>IF($BI$3="４週",BF192/4,IF($BI$3="暦月",(BF192/($BI$8/7)),""))</f>
        <v>0</v>
      </c>
      <c r="BI192" s="1602"/>
      <c r="BJ192" s="1598"/>
      <c r="BK192" s="1599"/>
      <c r="BL192" s="1599"/>
      <c r="BM192" s="1599"/>
      <c r="BN192" s="1600"/>
    </row>
    <row r="193" spans="2:66" ht="20.25" customHeight="1" x14ac:dyDescent="0.4">
      <c r="B193" s="1546">
        <f>B191+1</f>
        <v>89</v>
      </c>
      <c r="C193" s="1564"/>
      <c r="D193" s="1582"/>
      <c r="E193" s="1583"/>
      <c r="F193" s="1584"/>
      <c r="G193" s="1596"/>
      <c r="H193" s="1592"/>
      <c r="I193" s="163"/>
      <c r="J193" s="164"/>
      <c r="K193" s="163"/>
      <c r="L193" s="164"/>
      <c r="M193" s="1586"/>
      <c r="N193" s="1587"/>
      <c r="O193" s="1590"/>
      <c r="P193" s="1591"/>
      <c r="Q193" s="1591"/>
      <c r="R193" s="1592"/>
      <c r="S193" s="1561"/>
      <c r="T193" s="1562"/>
      <c r="U193" s="1562"/>
      <c r="V193" s="1562"/>
      <c r="W193" s="1563"/>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1578"/>
      <c r="BG193" s="1579"/>
      <c r="BH193" s="1580"/>
      <c r="BI193" s="1581"/>
      <c r="BJ193" s="1569"/>
      <c r="BK193" s="1570"/>
      <c r="BL193" s="1570"/>
      <c r="BM193" s="1570"/>
      <c r="BN193" s="1571"/>
    </row>
    <row r="194" spans="2:66" ht="20.25" customHeight="1" x14ac:dyDescent="0.4">
      <c r="B194" s="1547"/>
      <c r="C194" s="1565"/>
      <c r="D194" s="1585"/>
      <c r="E194" s="1583"/>
      <c r="F194" s="1584"/>
      <c r="G194" s="1604"/>
      <c r="H194" s="1605"/>
      <c r="I194" s="207"/>
      <c r="J194" s="208">
        <f>G193</f>
        <v>0</v>
      </c>
      <c r="K194" s="207"/>
      <c r="L194" s="208">
        <f>M193</f>
        <v>0</v>
      </c>
      <c r="M194" s="1606"/>
      <c r="N194" s="1607"/>
      <c r="O194" s="1608"/>
      <c r="P194" s="1609"/>
      <c r="Q194" s="1609"/>
      <c r="R194" s="1605"/>
      <c r="S194" s="1561"/>
      <c r="T194" s="1562"/>
      <c r="U194" s="1562"/>
      <c r="V194" s="1562"/>
      <c r="W194" s="1563"/>
      <c r="X194" s="196" t="s">
        <v>254</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1601">
        <f>IF($BI$3="４週",SUM(AA194:BB194),IF($BI$3="暦月",SUM(AA194:BE194),""))</f>
        <v>0</v>
      </c>
      <c r="BG194" s="1602"/>
      <c r="BH194" s="1603">
        <f>IF($BI$3="４週",BF194/4,IF($BI$3="暦月",(BF194/($BI$8/7)),""))</f>
        <v>0</v>
      </c>
      <c r="BI194" s="1602"/>
      <c r="BJ194" s="1598"/>
      <c r="BK194" s="1599"/>
      <c r="BL194" s="1599"/>
      <c r="BM194" s="1599"/>
      <c r="BN194" s="1600"/>
    </row>
    <row r="195" spans="2:66" ht="20.25" customHeight="1" x14ac:dyDescent="0.4">
      <c r="B195" s="1546">
        <f>B193+1</f>
        <v>90</v>
      </c>
      <c r="C195" s="1564"/>
      <c r="D195" s="1582"/>
      <c r="E195" s="1583"/>
      <c r="F195" s="1584"/>
      <c r="G195" s="1596"/>
      <c r="H195" s="1592"/>
      <c r="I195" s="163"/>
      <c r="J195" s="164"/>
      <c r="K195" s="163"/>
      <c r="L195" s="164"/>
      <c r="M195" s="1586"/>
      <c r="N195" s="1587"/>
      <c r="O195" s="1590"/>
      <c r="P195" s="1591"/>
      <c r="Q195" s="1591"/>
      <c r="R195" s="1592"/>
      <c r="S195" s="1561"/>
      <c r="T195" s="1562"/>
      <c r="U195" s="1562"/>
      <c r="V195" s="1562"/>
      <c r="W195" s="1563"/>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1578"/>
      <c r="BG195" s="1579"/>
      <c r="BH195" s="1580"/>
      <c r="BI195" s="1581"/>
      <c r="BJ195" s="1569"/>
      <c r="BK195" s="1570"/>
      <c r="BL195" s="1570"/>
      <c r="BM195" s="1570"/>
      <c r="BN195" s="1571"/>
    </row>
    <row r="196" spans="2:66" ht="20.25" customHeight="1" x14ac:dyDescent="0.4">
      <c r="B196" s="1547"/>
      <c r="C196" s="1565"/>
      <c r="D196" s="1585"/>
      <c r="E196" s="1583"/>
      <c r="F196" s="1584"/>
      <c r="G196" s="1604"/>
      <c r="H196" s="1605"/>
      <c r="I196" s="207"/>
      <c r="J196" s="208">
        <f>G195</f>
        <v>0</v>
      </c>
      <c r="K196" s="207"/>
      <c r="L196" s="208">
        <f>M195</f>
        <v>0</v>
      </c>
      <c r="M196" s="1606"/>
      <c r="N196" s="1607"/>
      <c r="O196" s="1608"/>
      <c r="P196" s="1609"/>
      <c r="Q196" s="1609"/>
      <c r="R196" s="1605"/>
      <c r="S196" s="1561"/>
      <c r="T196" s="1562"/>
      <c r="U196" s="1562"/>
      <c r="V196" s="1562"/>
      <c r="W196" s="1563"/>
      <c r="X196" s="196" t="s">
        <v>254</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1601">
        <f>IF($BI$3="４週",SUM(AA196:BB196),IF($BI$3="暦月",SUM(AA196:BE196),""))</f>
        <v>0</v>
      </c>
      <c r="BG196" s="1602"/>
      <c r="BH196" s="1603">
        <f>IF($BI$3="４週",BF196/4,IF($BI$3="暦月",(BF196/($BI$8/7)),""))</f>
        <v>0</v>
      </c>
      <c r="BI196" s="1602"/>
      <c r="BJ196" s="1598"/>
      <c r="BK196" s="1599"/>
      <c r="BL196" s="1599"/>
      <c r="BM196" s="1599"/>
      <c r="BN196" s="1600"/>
    </row>
    <row r="197" spans="2:66" ht="20.25" customHeight="1" x14ac:dyDescent="0.4">
      <c r="B197" s="1546">
        <f>B195+1</f>
        <v>91</v>
      </c>
      <c r="C197" s="1564"/>
      <c r="D197" s="1582"/>
      <c r="E197" s="1583"/>
      <c r="F197" s="1584"/>
      <c r="G197" s="1596"/>
      <c r="H197" s="1592"/>
      <c r="I197" s="163"/>
      <c r="J197" s="164"/>
      <c r="K197" s="163"/>
      <c r="L197" s="164"/>
      <c r="M197" s="1586"/>
      <c r="N197" s="1587"/>
      <c r="O197" s="1590"/>
      <c r="P197" s="1591"/>
      <c r="Q197" s="1591"/>
      <c r="R197" s="1592"/>
      <c r="S197" s="1561"/>
      <c r="T197" s="1562"/>
      <c r="U197" s="1562"/>
      <c r="V197" s="1562"/>
      <c r="W197" s="1563"/>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1578"/>
      <c r="BG197" s="1579"/>
      <c r="BH197" s="1580"/>
      <c r="BI197" s="1581"/>
      <c r="BJ197" s="1569"/>
      <c r="BK197" s="1570"/>
      <c r="BL197" s="1570"/>
      <c r="BM197" s="1570"/>
      <c r="BN197" s="1571"/>
    </row>
    <row r="198" spans="2:66" ht="20.25" customHeight="1" x14ac:dyDescent="0.4">
      <c r="B198" s="1547"/>
      <c r="C198" s="1565"/>
      <c r="D198" s="1585"/>
      <c r="E198" s="1583"/>
      <c r="F198" s="1584"/>
      <c r="G198" s="1604"/>
      <c r="H198" s="1605"/>
      <c r="I198" s="207"/>
      <c r="J198" s="208">
        <f>G197</f>
        <v>0</v>
      </c>
      <c r="K198" s="207"/>
      <c r="L198" s="208">
        <f>M197</f>
        <v>0</v>
      </c>
      <c r="M198" s="1606"/>
      <c r="N198" s="1607"/>
      <c r="O198" s="1608"/>
      <c r="P198" s="1609"/>
      <c r="Q198" s="1609"/>
      <c r="R198" s="1605"/>
      <c r="S198" s="1561"/>
      <c r="T198" s="1562"/>
      <c r="U198" s="1562"/>
      <c r="V198" s="1562"/>
      <c r="W198" s="1563"/>
      <c r="X198" s="196" t="s">
        <v>254</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1601">
        <f>IF($BI$3="４週",SUM(AA198:BB198),IF($BI$3="暦月",SUM(AA198:BE198),""))</f>
        <v>0</v>
      </c>
      <c r="BG198" s="1602"/>
      <c r="BH198" s="1603">
        <f>IF($BI$3="４週",BF198/4,IF($BI$3="暦月",(BF198/($BI$8/7)),""))</f>
        <v>0</v>
      </c>
      <c r="BI198" s="1602"/>
      <c r="BJ198" s="1598"/>
      <c r="BK198" s="1599"/>
      <c r="BL198" s="1599"/>
      <c r="BM198" s="1599"/>
      <c r="BN198" s="1600"/>
    </row>
    <row r="199" spans="2:66" ht="20.25" customHeight="1" x14ac:dyDescent="0.4">
      <c r="B199" s="1546">
        <f>B197+1</f>
        <v>92</v>
      </c>
      <c r="C199" s="1564"/>
      <c r="D199" s="1582"/>
      <c r="E199" s="1583"/>
      <c r="F199" s="1584"/>
      <c r="G199" s="1596"/>
      <c r="H199" s="1592"/>
      <c r="I199" s="163"/>
      <c r="J199" s="164"/>
      <c r="K199" s="163"/>
      <c r="L199" s="164"/>
      <c r="M199" s="1586"/>
      <c r="N199" s="1587"/>
      <c r="O199" s="1590"/>
      <c r="P199" s="1591"/>
      <c r="Q199" s="1591"/>
      <c r="R199" s="1592"/>
      <c r="S199" s="1561"/>
      <c r="T199" s="1562"/>
      <c r="U199" s="1562"/>
      <c r="V199" s="1562"/>
      <c r="W199" s="1563"/>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1578"/>
      <c r="BG199" s="1579"/>
      <c r="BH199" s="1580"/>
      <c r="BI199" s="1581"/>
      <c r="BJ199" s="1569"/>
      <c r="BK199" s="1570"/>
      <c r="BL199" s="1570"/>
      <c r="BM199" s="1570"/>
      <c r="BN199" s="1571"/>
    </row>
    <row r="200" spans="2:66" ht="20.25" customHeight="1" x14ac:dyDescent="0.4">
      <c r="B200" s="1547"/>
      <c r="C200" s="1565"/>
      <c r="D200" s="1585"/>
      <c r="E200" s="1583"/>
      <c r="F200" s="1584"/>
      <c r="G200" s="1604"/>
      <c r="H200" s="1605"/>
      <c r="I200" s="207"/>
      <c r="J200" s="208">
        <f>G199</f>
        <v>0</v>
      </c>
      <c r="K200" s="207"/>
      <c r="L200" s="208">
        <f>M199</f>
        <v>0</v>
      </c>
      <c r="M200" s="1606"/>
      <c r="N200" s="1607"/>
      <c r="O200" s="1608"/>
      <c r="P200" s="1609"/>
      <c r="Q200" s="1609"/>
      <c r="R200" s="1605"/>
      <c r="S200" s="1561"/>
      <c r="T200" s="1562"/>
      <c r="U200" s="1562"/>
      <c r="V200" s="1562"/>
      <c r="W200" s="1563"/>
      <c r="X200" s="196" t="s">
        <v>254</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1601">
        <f>IF($BI$3="４週",SUM(AA200:BB200),IF($BI$3="暦月",SUM(AA200:BE200),""))</f>
        <v>0</v>
      </c>
      <c r="BG200" s="1602"/>
      <c r="BH200" s="1603">
        <f>IF($BI$3="４週",BF200/4,IF($BI$3="暦月",(BF200/($BI$8/7)),""))</f>
        <v>0</v>
      </c>
      <c r="BI200" s="1602"/>
      <c r="BJ200" s="1598"/>
      <c r="BK200" s="1599"/>
      <c r="BL200" s="1599"/>
      <c r="BM200" s="1599"/>
      <c r="BN200" s="1600"/>
    </row>
    <row r="201" spans="2:66" ht="20.25" customHeight="1" x14ac:dyDescent="0.4">
      <c r="B201" s="1546">
        <f>B199+1</f>
        <v>93</v>
      </c>
      <c r="C201" s="1564"/>
      <c r="D201" s="1582"/>
      <c r="E201" s="1583"/>
      <c r="F201" s="1584"/>
      <c r="G201" s="1596"/>
      <c r="H201" s="1592"/>
      <c r="I201" s="163"/>
      <c r="J201" s="164"/>
      <c r="K201" s="163"/>
      <c r="L201" s="164"/>
      <c r="M201" s="1586"/>
      <c r="N201" s="1587"/>
      <c r="O201" s="1590"/>
      <c r="P201" s="1591"/>
      <c r="Q201" s="1591"/>
      <c r="R201" s="1592"/>
      <c r="S201" s="1561"/>
      <c r="T201" s="1562"/>
      <c r="U201" s="1562"/>
      <c r="V201" s="1562"/>
      <c r="W201" s="1563"/>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1578"/>
      <c r="BG201" s="1579"/>
      <c r="BH201" s="1580"/>
      <c r="BI201" s="1581"/>
      <c r="BJ201" s="1569"/>
      <c r="BK201" s="1570"/>
      <c r="BL201" s="1570"/>
      <c r="BM201" s="1570"/>
      <c r="BN201" s="1571"/>
    </row>
    <row r="202" spans="2:66" ht="20.25" customHeight="1" x14ac:dyDescent="0.4">
      <c r="B202" s="1547"/>
      <c r="C202" s="1565"/>
      <c r="D202" s="1585"/>
      <c r="E202" s="1583"/>
      <c r="F202" s="1584"/>
      <c r="G202" s="1604"/>
      <c r="H202" s="1605"/>
      <c r="I202" s="207"/>
      <c r="J202" s="208">
        <f>G201</f>
        <v>0</v>
      </c>
      <c r="K202" s="207"/>
      <c r="L202" s="208">
        <f>M201</f>
        <v>0</v>
      </c>
      <c r="M202" s="1606"/>
      <c r="N202" s="1607"/>
      <c r="O202" s="1608"/>
      <c r="P202" s="1609"/>
      <c r="Q202" s="1609"/>
      <c r="R202" s="1605"/>
      <c r="S202" s="1561"/>
      <c r="T202" s="1562"/>
      <c r="U202" s="1562"/>
      <c r="V202" s="1562"/>
      <c r="W202" s="1563"/>
      <c r="X202" s="196" t="s">
        <v>254</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1601">
        <f>IF($BI$3="４週",SUM(AA202:BB202),IF($BI$3="暦月",SUM(AA202:BE202),""))</f>
        <v>0</v>
      </c>
      <c r="BG202" s="1602"/>
      <c r="BH202" s="1603">
        <f>IF($BI$3="４週",BF202/4,IF($BI$3="暦月",(BF202/($BI$8/7)),""))</f>
        <v>0</v>
      </c>
      <c r="BI202" s="1602"/>
      <c r="BJ202" s="1598"/>
      <c r="BK202" s="1599"/>
      <c r="BL202" s="1599"/>
      <c r="BM202" s="1599"/>
      <c r="BN202" s="1600"/>
    </row>
    <row r="203" spans="2:66" ht="20.25" customHeight="1" x14ac:dyDescent="0.4">
      <c r="B203" s="1546">
        <f>B201+1</f>
        <v>94</v>
      </c>
      <c r="C203" s="1564"/>
      <c r="D203" s="1582"/>
      <c r="E203" s="1583"/>
      <c r="F203" s="1584"/>
      <c r="G203" s="1596"/>
      <c r="H203" s="1592"/>
      <c r="I203" s="163"/>
      <c r="J203" s="164"/>
      <c r="K203" s="163"/>
      <c r="L203" s="164"/>
      <c r="M203" s="1586"/>
      <c r="N203" s="1587"/>
      <c r="O203" s="1590"/>
      <c r="P203" s="1591"/>
      <c r="Q203" s="1591"/>
      <c r="R203" s="1592"/>
      <c r="S203" s="1561"/>
      <c r="T203" s="1562"/>
      <c r="U203" s="1562"/>
      <c r="V203" s="1562"/>
      <c r="W203" s="1563"/>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1578"/>
      <c r="BG203" s="1579"/>
      <c r="BH203" s="1580"/>
      <c r="BI203" s="1581"/>
      <c r="BJ203" s="1569"/>
      <c r="BK203" s="1570"/>
      <c r="BL203" s="1570"/>
      <c r="BM203" s="1570"/>
      <c r="BN203" s="1571"/>
    </row>
    <row r="204" spans="2:66" ht="20.25" customHeight="1" x14ac:dyDescent="0.4">
      <c r="B204" s="1547"/>
      <c r="C204" s="1565"/>
      <c r="D204" s="1585"/>
      <c r="E204" s="1583"/>
      <c r="F204" s="1584"/>
      <c r="G204" s="1604"/>
      <c r="H204" s="1605"/>
      <c r="I204" s="207"/>
      <c r="J204" s="208">
        <f>G203</f>
        <v>0</v>
      </c>
      <c r="K204" s="207"/>
      <c r="L204" s="208">
        <f>M203</f>
        <v>0</v>
      </c>
      <c r="M204" s="1606"/>
      <c r="N204" s="1607"/>
      <c r="O204" s="1608"/>
      <c r="P204" s="1609"/>
      <c r="Q204" s="1609"/>
      <c r="R204" s="1605"/>
      <c r="S204" s="1561"/>
      <c r="T204" s="1562"/>
      <c r="U204" s="1562"/>
      <c r="V204" s="1562"/>
      <c r="W204" s="1563"/>
      <c r="X204" s="196" t="s">
        <v>254</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1601">
        <f>IF($BI$3="４週",SUM(AA204:BB204),IF($BI$3="暦月",SUM(AA204:BE204),""))</f>
        <v>0</v>
      </c>
      <c r="BG204" s="1602"/>
      <c r="BH204" s="1603">
        <f>IF($BI$3="４週",BF204/4,IF($BI$3="暦月",(BF204/($BI$8/7)),""))</f>
        <v>0</v>
      </c>
      <c r="BI204" s="1602"/>
      <c r="BJ204" s="1598"/>
      <c r="BK204" s="1599"/>
      <c r="BL204" s="1599"/>
      <c r="BM204" s="1599"/>
      <c r="BN204" s="1600"/>
    </row>
    <row r="205" spans="2:66" ht="20.25" customHeight="1" x14ac:dyDescent="0.4">
      <c r="B205" s="1546">
        <f>B203+1</f>
        <v>95</v>
      </c>
      <c r="C205" s="1564"/>
      <c r="D205" s="1582"/>
      <c r="E205" s="1583"/>
      <c r="F205" s="1584"/>
      <c r="G205" s="1596"/>
      <c r="H205" s="1592"/>
      <c r="I205" s="163"/>
      <c r="J205" s="164"/>
      <c r="K205" s="163"/>
      <c r="L205" s="164"/>
      <c r="M205" s="1586"/>
      <c r="N205" s="1587"/>
      <c r="O205" s="1590"/>
      <c r="P205" s="1591"/>
      <c r="Q205" s="1591"/>
      <c r="R205" s="1592"/>
      <c r="S205" s="1561"/>
      <c r="T205" s="1562"/>
      <c r="U205" s="1562"/>
      <c r="V205" s="1562"/>
      <c r="W205" s="1563"/>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1578"/>
      <c r="BG205" s="1579"/>
      <c r="BH205" s="1580"/>
      <c r="BI205" s="1581"/>
      <c r="BJ205" s="1569"/>
      <c r="BK205" s="1570"/>
      <c r="BL205" s="1570"/>
      <c r="BM205" s="1570"/>
      <c r="BN205" s="1571"/>
    </row>
    <row r="206" spans="2:66" ht="20.25" customHeight="1" x14ac:dyDescent="0.4">
      <c r="B206" s="1547"/>
      <c r="C206" s="1565"/>
      <c r="D206" s="1585"/>
      <c r="E206" s="1583"/>
      <c r="F206" s="1584"/>
      <c r="G206" s="1604"/>
      <c r="H206" s="1605"/>
      <c r="I206" s="207"/>
      <c r="J206" s="208">
        <f>G205</f>
        <v>0</v>
      </c>
      <c r="K206" s="207"/>
      <c r="L206" s="208">
        <f>M205</f>
        <v>0</v>
      </c>
      <c r="M206" s="1606"/>
      <c r="N206" s="1607"/>
      <c r="O206" s="1608"/>
      <c r="P206" s="1609"/>
      <c r="Q206" s="1609"/>
      <c r="R206" s="1605"/>
      <c r="S206" s="1561"/>
      <c r="T206" s="1562"/>
      <c r="U206" s="1562"/>
      <c r="V206" s="1562"/>
      <c r="W206" s="1563"/>
      <c r="X206" s="196" t="s">
        <v>254</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1601">
        <f>IF($BI$3="４週",SUM(AA206:BB206),IF($BI$3="暦月",SUM(AA206:BE206),""))</f>
        <v>0</v>
      </c>
      <c r="BG206" s="1602"/>
      <c r="BH206" s="1603">
        <f>IF($BI$3="４週",BF206/4,IF($BI$3="暦月",(BF206/($BI$8/7)),""))</f>
        <v>0</v>
      </c>
      <c r="BI206" s="1602"/>
      <c r="BJ206" s="1598"/>
      <c r="BK206" s="1599"/>
      <c r="BL206" s="1599"/>
      <c r="BM206" s="1599"/>
      <c r="BN206" s="1600"/>
    </row>
    <row r="207" spans="2:66" ht="20.25" customHeight="1" x14ac:dyDescent="0.4">
      <c r="B207" s="1546">
        <f>B205+1</f>
        <v>96</v>
      </c>
      <c r="C207" s="1564"/>
      <c r="D207" s="1582"/>
      <c r="E207" s="1583"/>
      <c r="F207" s="1584"/>
      <c r="G207" s="1596"/>
      <c r="H207" s="1592"/>
      <c r="I207" s="163"/>
      <c r="J207" s="164"/>
      <c r="K207" s="163"/>
      <c r="L207" s="164"/>
      <c r="M207" s="1586"/>
      <c r="N207" s="1587"/>
      <c r="O207" s="1590"/>
      <c r="P207" s="1591"/>
      <c r="Q207" s="1591"/>
      <c r="R207" s="1592"/>
      <c r="S207" s="1561"/>
      <c r="T207" s="1562"/>
      <c r="U207" s="1562"/>
      <c r="V207" s="1562"/>
      <c r="W207" s="1563"/>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1578"/>
      <c r="BG207" s="1579"/>
      <c r="BH207" s="1580"/>
      <c r="BI207" s="1581"/>
      <c r="BJ207" s="1569"/>
      <c r="BK207" s="1570"/>
      <c r="BL207" s="1570"/>
      <c r="BM207" s="1570"/>
      <c r="BN207" s="1571"/>
    </row>
    <row r="208" spans="2:66" ht="20.25" customHeight="1" x14ac:dyDescent="0.4">
      <c r="B208" s="1547"/>
      <c r="C208" s="1565"/>
      <c r="D208" s="1585"/>
      <c r="E208" s="1583"/>
      <c r="F208" s="1584"/>
      <c r="G208" s="1604"/>
      <c r="H208" s="1605"/>
      <c r="I208" s="207"/>
      <c r="J208" s="208">
        <f>G207</f>
        <v>0</v>
      </c>
      <c r="K208" s="207"/>
      <c r="L208" s="208">
        <f>M207</f>
        <v>0</v>
      </c>
      <c r="M208" s="1606"/>
      <c r="N208" s="1607"/>
      <c r="O208" s="1608"/>
      <c r="P208" s="1609"/>
      <c r="Q208" s="1609"/>
      <c r="R208" s="1605"/>
      <c r="S208" s="1561"/>
      <c r="T208" s="1562"/>
      <c r="U208" s="1562"/>
      <c r="V208" s="1562"/>
      <c r="W208" s="1563"/>
      <c r="X208" s="196" t="s">
        <v>254</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1601">
        <f>IF($BI$3="４週",SUM(AA208:BB208),IF($BI$3="暦月",SUM(AA208:BE208),""))</f>
        <v>0</v>
      </c>
      <c r="BG208" s="1602"/>
      <c r="BH208" s="1603">
        <f>IF($BI$3="４週",BF208/4,IF($BI$3="暦月",(BF208/($BI$8/7)),""))</f>
        <v>0</v>
      </c>
      <c r="BI208" s="1602"/>
      <c r="BJ208" s="1598"/>
      <c r="BK208" s="1599"/>
      <c r="BL208" s="1599"/>
      <c r="BM208" s="1599"/>
      <c r="BN208" s="1600"/>
    </row>
    <row r="209" spans="2:66" ht="20.25" customHeight="1" x14ac:dyDescent="0.4">
      <c r="B209" s="1546">
        <f>B207+1</f>
        <v>97</v>
      </c>
      <c r="C209" s="1564"/>
      <c r="D209" s="1582"/>
      <c r="E209" s="1583"/>
      <c r="F209" s="1584"/>
      <c r="G209" s="1596"/>
      <c r="H209" s="1592"/>
      <c r="I209" s="163"/>
      <c r="J209" s="164"/>
      <c r="K209" s="163"/>
      <c r="L209" s="164"/>
      <c r="M209" s="1586"/>
      <c r="N209" s="1587"/>
      <c r="O209" s="1590"/>
      <c r="P209" s="1591"/>
      <c r="Q209" s="1591"/>
      <c r="R209" s="1592"/>
      <c r="S209" s="1561"/>
      <c r="T209" s="1562"/>
      <c r="U209" s="1562"/>
      <c r="V209" s="1562"/>
      <c r="W209" s="1563"/>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1578"/>
      <c r="BG209" s="1579"/>
      <c r="BH209" s="1580"/>
      <c r="BI209" s="1581"/>
      <c r="BJ209" s="1569"/>
      <c r="BK209" s="1570"/>
      <c r="BL209" s="1570"/>
      <c r="BM209" s="1570"/>
      <c r="BN209" s="1571"/>
    </row>
    <row r="210" spans="2:66" ht="20.25" customHeight="1" x14ac:dyDescent="0.4">
      <c r="B210" s="1547"/>
      <c r="C210" s="1565"/>
      <c r="D210" s="1585"/>
      <c r="E210" s="1583"/>
      <c r="F210" s="1584"/>
      <c r="G210" s="1604"/>
      <c r="H210" s="1605"/>
      <c r="I210" s="207"/>
      <c r="J210" s="208">
        <f>G209</f>
        <v>0</v>
      </c>
      <c r="K210" s="207"/>
      <c r="L210" s="208">
        <f>M209</f>
        <v>0</v>
      </c>
      <c r="M210" s="1606"/>
      <c r="N210" s="1607"/>
      <c r="O210" s="1608"/>
      <c r="P210" s="1609"/>
      <c r="Q210" s="1609"/>
      <c r="R210" s="1605"/>
      <c r="S210" s="1561"/>
      <c r="T210" s="1562"/>
      <c r="U210" s="1562"/>
      <c r="V210" s="1562"/>
      <c r="W210" s="1563"/>
      <c r="X210" s="196" t="s">
        <v>254</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1601">
        <f>IF($BI$3="４週",SUM(AA210:BB210),IF($BI$3="暦月",SUM(AA210:BE210),""))</f>
        <v>0</v>
      </c>
      <c r="BG210" s="1602"/>
      <c r="BH210" s="1603">
        <f>IF($BI$3="４週",BF210/4,IF($BI$3="暦月",(BF210/($BI$8/7)),""))</f>
        <v>0</v>
      </c>
      <c r="BI210" s="1602"/>
      <c r="BJ210" s="1598"/>
      <c r="BK210" s="1599"/>
      <c r="BL210" s="1599"/>
      <c r="BM210" s="1599"/>
      <c r="BN210" s="1600"/>
    </row>
    <row r="211" spans="2:66" ht="20.25" customHeight="1" x14ac:dyDescent="0.4">
      <c r="B211" s="1546">
        <f>B209+1</f>
        <v>98</v>
      </c>
      <c r="C211" s="1564"/>
      <c r="D211" s="1582"/>
      <c r="E211" s="1583"/>
      <c r="F211" s="1584"/>
      <c r="G211" s="1596"/>
      <c r="H211" s="1592"/>
      <c r="I211" s="163"/>
      <c r="J211" s="164"/>
      <c r="K211" s="163"/>
      <c r="L211" s="164"/>
      <c r="M211" s="1586"/>
      <c r="N211" s="1587"/>
      <c r="O211" s="1590"/>
      <c r="P211" s="1591"/>
      <c r="Q211" s="1591"/>
      <c r="R211" s="1592"/>
      <c r="S211" s="1561"/>
      <c r="T211" s="1562"/>
      <c r="U211" s="1562"/>
      <c r="V211" s="1562"/>
      <c r="W211" s="1563"/>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1578"/>
      <c r="BG211" s="1579"/>
      <c r="BH211" s="1580"/>
      <c r="BI211" s="1581"/>
      <c r="BJ211" s="1569"/>
      <c r="BK211" s="1570"/>
      <c r="BL211" s="1570"/>
      <c r="BM211" s="1570"/>
      <c r="BN211" s="1571"/>
    </row>
    <row r="212" spans="2:66" ht="20.25" customHeight="1" x14ac:dyDescent="0.4">
      <c r="B212" s="1547"/>
      <c r="C212" s="1565"/>
      <c r="D212" s="1585"/>
      <c r="E212" s="1583"/>
      <c r="F212" s="1584"/>
      <c r="G212" s="1604"/>
      <c r="H212" s="1605"/>
      <c r="I212" s="207"/>
      <c r="J212" s="208">
        <f>G211</f>
        <v>0</v>
      </c>
      <c r="K212" s="207"/>
      <c r="L212" s="208">
        <f>M211</f>
        <v>0</v>
      </c>
      <c r="M212" s="1606"/>
      <c r="N212" s="1607"/>
      <c r="O212" s="1608"/>
      <c r="P212" s="1609"/>
      <c r="Q212" s="1609"/>
      <c r="R212" s="1605"/>
      <c r="S212" s="1561"/>
      <c r="T212" s="1562"/>
      <c r="U212" s="1562"/>
      <c r="V212" s="1562"/>
      <c r="W212" s="1563"/>
      <c r="X212" s="196" t="s">
        <v>254</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1601">
        <f>IF($BI$3="４週",SUM(AA212:BB212),IF($BI$3="暦月",SUM(AA212:BE212),""))</f>
        <v>0</v>
      </c>
      <c r="BG212" s="1602"/>
      <c r="BH212" s="1603">
        <f>IF($BI$3="４週",BF212/4,IF($BI$3="暦月",(BF212/($BI$8/7)),""))</f>
        <v>0</v>
      </c>
      <c r="BI212" s="1602"/>
      <c r="BJ212" s="1598"/>
      <c r="BK212" s="1599"/>
      <c r="BL212" s="1599"/>
      <c r="BM212" s="1599"/>
      <c r="BN212" s="1600"/>
    </row>
    <row r="213" spans="2:66" ht="20.25" customHeight="1" x14ac:dyDescent="0.4">
      <c r="B213" s="1546">
        <f>B211+1</f>
        <v>99</v>
      </c>
      <c r="C213" s="1564"/>
      <c r="D213" s="1582"/>
      <c r="E213" s="1583"/>
      <c r="F213" s="1584"/>
      <c r="G213" s="1596"/>
      <c r="H213" s="1592"/>
      <c r="I213" s="163"/>
      <c r="J213" s="164"/>
      <c r="K213" s="163"/>
      <c r="L213" s="164"/>
      <c r="M213" s="1586"/>
      <c r="N213" s="1587"/>
      <c r="O213" s="1590"/>
      <c r="P213" s="1591"/>
      <c r="Q213" s="1591"/>
      <c r="R213" s="1592"/>
      <c r="S213" s="1561"/>
      <c r="T213" s="1562"/>
      <c r="U213" s="1562"/>
      <c r="V213" s="1562"/>
      <c r="W213" s="1563"/>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1578"/>
      <c r="BG213" s="1579"/>
      <c r="BH213" s="1580"/>
      <c r="BI213" s="1581"/>
      <c r="BJ213" s="1569"/>
      <c r="BK213" s="1570"/>
      <c r="BL213" s="1570"/>
      <c r="BM213" s="1570"/>
      <c r="BN213" s="1571"/>
    </row>
    <row r="214" spans="2:66" ht="20.25" customHeight="1" x14ac:dyDescent="0.4">
      <c r="B214" s="1547"/>
      <c r="C214" s="1565"/>
      <c r="D214" s="1585"/>
      <c r="E214" s="1583"/>
      <c r="F214" s="1584"/>
      <c r="G214" s="1604"/>
      <c r="H214" s="1605"/>
      <c r="I214" s="207"/>
      <c r="J214" s="208">
        <f>G213</f>
        <v>0</v>
      </c>
      <c r="K214" s="207"/>
      <c r="L214" s="208">
        <f>M213</f>
        <v>0</v>
      </c>
      <c r="M214" s="1606"/>
      <c r="N214" s="1607"/>
      <c r="O214" s="1608"/>
      <c r="P214" s="1609"/>
      <c r="Q214" s="1609"/>
      <c r="R214" s="1605"/>
      <c r="S214" s="1561"/>
      <c r="T214" s="1562"/>
      <c r="U214" s="1562"/>
      <c r="V214" s="1562"/>
      <c r="W214" s="1563"/>
      <c r="X214" s="196" t="s">
        <v>254</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1601">
        <f>IF($BI$3="４週",SUM(AA214:BB214),IF($BI$3="暦月",SUM(AA214:BE214),""))</f>
        <v>0</v>
      </c>
      <c r="BG214" s="1602"/>
      <c r="BH214" s="1603">
        <f>IF($BI$3="４週",BF214/4,IF($BI$3="暦月",(BF214/($BI$8/7)),""))</f>
        <v>0</v>
      </c>
      <c r="BI214" s="1602"/>
      <c r="BJ214" s="1598"/>
      <c r="BK214" s="1599"/>
      <c r="BL214" s="1599"/>
      <c r="BM214" s="1599"/>
      <c r="BN214" s="1600"/>
    </row>
    <row r="215" spans="2:66" ht="20.25" customHeight="1" x14ac:dyDescent="0.4">
      <c r="B215" s="1546">
        <f>B213+1</f>
        <v>100</v>
      </c>
      <c r="C215" s="1564"/>
      <c r="D215" s="1582"/>
      <c r="E215" s="1583"/>
      <c r="F215" s="1584"/>
      <c r="G215" s="1596"/>
      <c r="H215" s="1592"/>
      <c r="I215" s="165"/>
      <c r="J215" s="166"/>
      <c r="K215" s="165"/>
      <c r="L215" s="166"/>
      <c r="M215" s="1586"/>
      <c r="N215" s="1587"/>
      <c r="O215" s="1590"/>
      <c r="P215" s="1591"/>
      <c r="Q215" s="1591"/>
      <c r="R215" s="1592"/>
      <c r="S215" s="1561"/>
      <c r="T215" s="1562"/>
      <c r="U215" s="1562"/>
      <c r="V215" s="1562"/>
      <c r="W215" s="1563"/>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1578"/>
      <c r="BG215" s="1579"/>
      <c r="BH215" s="1580"/>
      <c r="BI215" s="1581"/>
      <c r="BJ215" s="1569"/>
      <c r="BK215" s="1570"/>
      <c r="BL215" s="1570"/>
      <c r="BM215" s="1570"/>
      <c r="BN215" s="1571"/>
    </row>
    <row r="216" spans="2:66" ht="20.25" customHeight="1" thickBot="1" x14ac:dyDescent="0.45">
      <c r="B216" s="1548"/>
      <c r="C216" s="1640"/>
      <c r="D216" s="1641"/>
      <c r="E216" s="1642"/>
      <c r="F216" s="1643"/>
      <c r="G216" s="1631"/>
      <c r="H216" s="1632"/>
      <c r="I216" s="190"/>
      <c r="J216" s="191">
        <f>G215</f>
        <v>0</v>
      </c>
      <c r="K216" s="190"/>
      <c r="L216" s="191">
        <f>M215</f>
        <v>0</v>
      </c>
      <c r="M216" s="1633"/>
      <c r="N216" s="1634"/>
      <c r="O216" s="1635"/>
      <c r="P216" s="1636"/>
      <c r="Q216" s="1636"/>
      <c r="R216" s="1632"/>
      <c r="S216" s="1637"/>
      <c r="T216" s="1638"/>
      <c r="U216" s="1638"/>
      <c r="V216" s="1638"/>
      <c r="W216" s="1639"/>
      <c r="X216" s="192" t="s">
        <v>254</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1647">
        <f>IF($BI$3="４週",SUM(AA216:BB216),IF($BI$3="暦月",SUM(AA216:BE216),""))</f>
        <v>0</v>
      </c>
      <c r="BG216" s="1648"/>
      <c r="BH216" s="1649">
        <f>IF($BI$3="４週",BF216/4,IF($BI$3="暦月",(BF216/($BI$8/7)),""))</f>
        <v>0</v>
      </c>
      <c r="BI216" s="1648"/>
      <c r="BJ216" s="1644"/>
      <c r="BK216" s="1645"/>
      <c r="BL216" s="1645"/>
      <c r="BM216" s="1645"/>
      <c r="BN216" s="1646"/>
    </row>
    <row r="217" spans="2:66" ht="20.25" customHeight="1" x14ac:dyDescent="0.4">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x14ac:dyDescent="0.4">
      <c r="B218" s="49"/>
      <c r="C218" s="49"/>
      <c r="D218" s="49"/>
      <c r="E218" s="49"/>
      <c r="F218" s="49"/>
      <c r="G218" s="69"/>
      <c r="H218" s="69"/>
      <c r="I218" s="69"/>
      <c r="J218" s="69"/>
      <c r="K218" s="69"/>
      <c r="L218" s="69"/>
      <c r="M218" s="124"/>
      <c r="N218" s="125" t="s">
        <v>283</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x14ac:dyDescent="0.4">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1568"/>
      <c r="BK219" s="1568"/>
      <c r="BL219" s="1568"/>
      <c r="BM219" s="1568"/>
      <c r="BN219" s="180"/>
    </row>
    <row r="220" spans="2:66" ht="20.25" customHeight="1" x14ac:dyDescent="0.4">
      <c r="B220" s="49"/>
      <c r="C220" s="49"/>
      <c r="D220" s="49"/>
      <c r="E220" s="49"/>
      <c r="F220" s="49"/>
      <c r="G220" s="69"/>
      <c r="H220" s="69"/>
      <c r="I220" s="69"/>
      <c r="J220" s="69"/>
      <c r="K220" s="69"/>
      <c r="L220" s="69"/>
      <c r="M220" s="124"/>
      <c r="N220" s="125"/>
      <c r="O220" s="1610" t="s">
        <v>132</v>
      </c>
      <c r="P220" s="1610"/>
      <c r="Q220" s="1610" t="s">
        <v>133</v>
      </c>
      <c r="R220" s="1610"/>
      <c r="S220" s="1610"/>
      <c r="T220" s="1610"/>
      <c r="U220" s="125"/>
      <c r="V220" s="1630" t="s">
        <v>134</v>
      </c>
      <c r="W220" s="1630"/>
      <c r="X220" s="1630"/>
      <c r="Y220" s="1630"/>
      <c r="Z220" s="129"/>
      <c r="AA220" s="130" t="s">
        <v>135</v>
      </c>
      <c r="AB220" s="130"/>
      <c r="AC220" s="2"/>
      <c r="AD220" s="127"/>
      <c r="AE220" s="1610" t="s">
        <v>132</v>
      </c>
      <c r="AF220" s="1610"/>
      <c r="AG220" s="1610" t="s">
        <v>133</v>
      </c>
      <c r="AH220" s="1610"/>
      <c r="AI220" s="1610"/>
      <c r="AJ220" s="1610"/>
      <c r="AK220" s="125"/>
      <c r="AL220" s="1630" t="s">
        <v>134</v>
      </c>
      <c r="AM220" s="1630"/>
      <c r="AN220" s="1630"/>
      <c r="AO220" s="1630"/>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1567"/>
      <c r="BK220" s="1567"/>
      <c r="BL220" s="1567"/>
      <c r="BM220" s="1567"/>
      <c r="BN220" s="180"/>
    </row>
    <row r="221" spans="2:66" ht="20.25" customHeight="1" x14ac:dyDescent="0.4">
      <c r="B221" s="49"/>
      <c r="C221" s="49"/>
      <c r="D221" s="49"/>
      <c r="E221" s="49"/>
      <c r="F221" s="49"/>
      <c r="G221" s="69"/>
      <c r="H221" s="69"/>
      <c r="I221" s="69"/>
      <c r="J221" s="69"/>
      <c r="K221" s="69"/>
      <c r="L221" s="69"/>
      <c r="M221" s="124"/>
      <c r="N221" s="125"/>
      <c r="O221" s="1616"/>
      <c r="P221" s="1616"/>
      <c r="Q221" s="1616" t="s">
        <v>136</v>
      </c>
      <c r="R221" s="1616"/>
      <c r="S221" s="1616" t="s">
        <v>137</v>
      </c>
      <c r="T221" s="1616"/>
      <c r="U221" s="125"/>
      <c r="V221" s="1616" t="s">
        <v>136</v>
      </c>
      <c r="W221" s="1616"/>
      <c r="X221" s="1616" t="s">
        <v>137</v>
      </c>
      <c r="Y221" s="1616"/>
      <c r="Z221" s="129"/>
      <c r="AA221" s="130" t="s">
        <v>138</v>
      </c>
      <c r="AB221" s="130"/>
      <c r="AC221" s="2"/>
      <c r="AD221" s="127"/>
      <c r="AE221" s="1616"/>
      <c r="AF221" s="1616"/>
      <c r="AG221" s="1616" t="s">
        <v>136</v>
      </c>
      <c r="AH221" s="1616"/>
      <c r="AI221" s="1616" t="s">
        <v>137</v>
      </c>
      <c r="AJ221" s="1616"/>
      <c r="AK221" s="125"/>
      <c r="AL221" s="1616" t="s">
        <v>136</v>
      </c>
      <c r="AM221" s="1616"/>
      <c r="AN221" s="1616" t="s">
        <v>137</v>
      </c>
      <c r="AO221" s="1616"/>
      <c r="AP221" s="129"/>
      <c r="AQ221" s="130" t="s">
        <v>138</v>
      </c>
      <c r="AR221" s="130"/>
      <c r="AS221" s="127"/>
      <c r="AT221" s="127"/>
      <c r="AU221" s="131" t="s">
        <v>103</v>
      </c>
      <c r="AV221" s="131"/>
      <c r="AW221" s="131"/>
      <c r="AX221" s="131"/>
      <c r="AY221" s="129"/>
      <c r="AZ221" s="130" t="s">
        <v>104</v>
      </c>
      <c r="BA221" s="131"/>
      <c r="BB221" s="131"/>
      <c r="BC221" s="131"/>
      <c r="BD221" s="129"/>
      <c r="BE221" s="1616" t="s">
        <v>139</v>
      </c>
      <c r="BF221" s="1616"/>
      <c r="BG221" s="1616"/>
      <c r="BH221" s="1616"/>
      <c r="BI221" s="76"/>
      <c r="BJ221" s="1566"/>
      <c r="BK221" s="1566"/>
      <c r="BL221" s="1566"/>
      <c r="BM221" s="1566"/>
      <c r="BN221" s="180"/>
    </row>
    <row r="222" spans="2:66" ht="20.25" customHeight="1" x14ac:dyDescent="0.4">
      <c r="B222" s="49"/>
      <c r="C222" s="49"/>
      <c r="D222" s="49"/>
      <c r="E222" s="49"/>
      <c r="F222" s="49"/>
      <c r="G222" s="69"/>
      <c r="H222" s="69"/>
      <c r="I222" s="69"/>
      <c r="J222" s="69"/>
      <c r="K222" s="69"/>
      <c r="L222" s="69"/>
      <c r="M222" s="124"/>
      <c r="N222" s="125"/>
      <c r="O222" s="1611" t="s">
        <v>6</v>
      </c>
      <c r="P222" s="1611"/>
      <c r="Q222" s="1612">
        <f>SUMIFS($BF$17:$BF$216,$J$17:$J$216,"看護職員",$L$17:$L$216,"A")</f>
        <v>0</v>
      </c>
      <c r="R222" s="1612"/>
      <c r="S222" s="1613">
        <f>SUMIFS($BH$17:$BH$216,$J$17:$J$216,"看護職員",$L$17:$L$216,"A")</f>
        <v>0</v>
      </c>
      <c r="T222" s="1613"/>
      <c r="U222" s="139"/>
      <c r="V222" s="1622">
        <v>0</v>
      </c>
      <c r="W222" s="1622"/>
      <c r="X222" s="1622">
        <v>0</v>
      </c>
      <c r="Y222" s="1622"/>
      <c r="Z222" s="140"/>
      <c r="AA222" s="1626">
        <v>0</v>
      </c>
      <c r="AB222" s="1627"/>
      <c r="AC222" s="2"/>
      <c r="AD222" s="127"/>
      <c r="AE222" s="1611" t="s">
        <v>6</v>
      </c>
      <c r="AF222" s="1611"/>
      <c r="AG222" s="1612">
        <f>SUMIFS($BF$17:$BF$216,$J$17:$J$216,"介護職員",$L$17:$L$216,"A")</f>
        <v>0</v>
      </c>
      <c r="AH222" s="1612"/>
      <c r="AI222" s="1613">
        <f>SUMIFS($BH$17:$BH$216,$J$17:$J$216,"介護職員",$L$17:$L$216,"A")</f>
        <v>0</v>
      </c>
      <c r="AJ222" s="1613"/>
      <c r="AK222" s="139"/>
      <c r="AL222" s="1622">
        <v>0</v>
      </c>
      <c r="AM222" s="1622"/>
      <c r="AN222" s="1622">
        <v>0</v>
      </c>
      <c r="AO222" s="1622"/>
      <c r="AP222" s="140"/>
      <c r="AQ222" s="1626">
        <v>0</v>
      </c>
      <c r="AR222" s="1627"/>
      <c r="AS222" s="127"/>
      <c r="AT222" s="127"/>
      <c r="AU222" s="1628">
        <f>Y236</f>
        <v>0</v>
      </c>
      <c r="AV222" s="1611"/>
      <c r="AW222" s="1611"/>
      <c r="AX222" s="1611"/>
      <c r="AY222" s="181" t="s">
        <v>153</v>
      </c>
      <c r="AZ222" s="1628">
        <f>AO236</f>
        <v>0</v>
      </c>
      <c r="BA222" s="1629"/>
      <c r="BB222" s="1629"/>
      <c r="BC222" s="1629"/>
      <c r="BD222" s="181" t="s">
        <v>147</v>
      </c>
      <c r="BE222" s="1618">
        <f>ROUNDDOWN(AU222+AZ222,1)</f>
        <v>0</v>
      </c>
      <c r="BF222" s="1618"/>
      <c r="BG222" s="1618"/>
      <c r="BH222" s="1618"/>
      <c r="BI222" s="76"/>
      <c r="BJ222" s="79"/>
      <c r="BK222" s="79"/>
      <c r="BL222" s="79"/>
      <c r="BM222" s="79"/>
      <c r="BN222" s="180"/>
    </row>
    <row r="223" spans="2:66" ht="20.25" customHeight="1" x14ac:dyDescent="0.4">
      <c r="B223" s="49"/>
      <c r="C223" s="49"/>
      <c r="D223" s="49"/>
      <c r="E223" s="49"/>
      <c r="F223" s="49"/>
      <c r="G223" s="69"/>
      <c r="H223" s="69"/>
      <c r="I223" s="69"/>
      <c r="J223" s="69"/>
      <c r="K223" s="69"/>
      <c r="L223" s="69"/>
      <c r="M223" s="124"/>
      <c r="N223" s="125"/>
      <c r="O223" s="1611" t="s">
        <v>7</v>
      </c>
      <c r="P223" s="1611"/>
      <c r="Q223" s="1612">
        <f>SUMIFS($BF$17:$BF$216,$J$17:$J$216,"看護職員",$L$17:$L$216,"B")</f>
        <v>0</v>
      </c>
      <c r="R223" s="1612"/>
      <c r="S223" s="1613">
        <f>SUMIFS($BH$17:$BH$216,$J$17:$J$216,"看護職員",$L$17:$L$216,"B")</f>
        <v>0</v>
      </c>
      <c r="T223" s="1613"/>
      <c r="U223" s="139"/>
      <c r="V223" s="1622">
        <v>0</v>
      </c>
      <c r="W223" s="1622"/>
      <c r="X223" s="1622">
        <v>0</v>
      </c>
      <c r="Y223" s="1622"/>
      <c r="Z223" s="140"/>
      <c r="AA223" s="1626">
        <v>0</v>
      </c>
      <c r="AB223" s="1627"/>
      <c r="AC223" s="2"/>
      <c r="AD223" s="127"/>
      <c r="AE223" s="1611" t="s">
        <v>7</v>
      </c>
      <c r="AF223" s="1611"/>
      <c r="AG223" s="1612">
        <f>SUMIFS($BF$17:$BF$216,$J$17:$J$216,"介護職員",$L$17:$L$216,"B")</f>
        <v>0</v>
      </c>
      <c r="AH223" s="1612"/>
      <c r="AI223" s="1613">
        <f>SUMIFS($BH$17:$BH$216,$J$17:$J$216,"介護職員",$L$17:$L$216,"B")</f>
        <v>0</v>
      </c>
      <c r="AJ223" s="1613"/>
      <c r="AK223" s="139"/>
      <c r="AL223" s="1622">
        <v>0</v>
      </c>
      <c r="AM223" s="1622"/>
      <c r="AN223" s="1622">
        <v>0</v>
      </c>
      <c r="AO223" s="1622"/>
      <c r="AP223" s="140"/>
      <c r="AQ223" s="1626">
        <v>0</v>
      </c>
      <c r="AR223" s="1627"/>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x14ac:dyDescent="0.4">
      <c r="B224" s="49"/>
      <c r="C224" s="49"/>
      <c r="D224" s="49"/>
      <c r="E224" s="49"/>
      <c r="F224" s="49"/>
      <c r="G224" s="69"/>
      <c r="H224" s="69"/>
      <c r="I224" s="69"/>
      <c r="J224" s="69"/>
      <c r="K224" s="69"/>
      <c r="L224" s="69"/>
      <c r="M224" s="124"/>
      <c r="N224" s="125"/>
      <c r="O224" s="1611" t="s">
        <v>8</v>
      </c>
      <c r="P224" s="1611"/>
      <c r="Q224" s="1612">
        <f>SUMIFS($BF$17:$BF$216,$J$17:$J$216,"看護職員",$L$17:$L$216,"C")</f>
        <v>0</v>
      </c>
      <c r="R224" s="1612"/>
      <c r="S224" s="1613">
        <f>SUMIFS($BH$17:$BH$216,$J$17:$J$216,"看護職員",$L$17:$L$216,"C")</f>
        <v>0</v>
      </c>
      <c r="T224" s="1613"/>
      <c r="U224" s="139"/>
      <c r="V224" s="1622">
        <v>0</v>
      </c>
      <c r="W224" s="1622"/>
      <c r="X224" s="1623">
        <v>0</v>
      </c>
      <c r="Y224" s="1623"/>
      <c r="Z224" s="140"/>
      <c r="AA224" s="1624" t="s">
        <v>36</v>
      </c>
      <c r="AB224" s="1625"/>
      <c r="AC224" s="2"/>
      <c r="AD224" s="127"/>
      <c r="AE224" s="1611" t="s">
        <v>8</v>
      </c>
      <c r="AF224" s="1611"/>
      <c r="AG224" s="1612">
        <f>SUMIFS($BF$17:$BF$216,$J$17:$J$216,"介護職員",$L$17:$L$216,"C")</f>
        <v>0</v>
      </c>
      <c r="AH224" s="1612"/>
      <c r="AI224" s="1613">
        <f>SUMIFS($BH$17:$BH$216,$J$17:$J$216,"介護職員",$L$17:$L$216,"C")</f>
        <v>0</v>
      </c>
      <c r="AJ224" s="1613"/>
      <c r="AK224" s="139"/>
      <c r="AL224" s="1622">
        <v>0</v>
      </c>
      <c r="AM224" s="1622"/>
      <c r="AN224" s="1623">
        <v>0</v>
      </c>
      <c r="AO224" s="1623"/>
      <c r="AP224" s="140"/>
      <c r="AQ224" s="1624" t="s">
        <v>36</v>
      </c>
      <c r="AR224" s="1625"/>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x14ac:dyDescent="0.4">
      <c r="B225" s="49"/>
      <c r="C225" s="49"/>
      <c r="D225" s="49"/>
      <c r="E225" s="49"/>
      <c r="F225" s="49"/>
      <c r="G225" s="69"/>
      <c r="H225" s="69"/>
      <c r="I225" s="69"/>
      <c r="J225" s="69"/>
      <c r="K225" s="69"/>
      <c r="L225" s="69"/>
      <c r="M225" s="124"/>
      <c r="N225" s="125"/>
      <c r="O225" s="1611" t="s">
        <v>9</v>
      </c>
      <c r="P225" s="1611"/>
      <c r="Q225" s="1612">
        <f>SUMIFS($BF$17:$BF$216,$J$17:$J$216,"看護職員",$L$17:$L$216,"D")</f>
        <v>0</v>
      </c>
      <c r="R225" s="1612"/>
      <c r="S225" s="1613">
        <f>SUMIFS($BH$17:$BH$216,$J$17:$J$216,"看護職員",$L$17:$L$216,"D")</f>
        <v>0</v>
      </c>
      <c r="T225" s="1613"/>
      <c r="U225" s="139"/>
      <c r="V225" s="1622">
        <v>0</v>
      </c>
      <c r="W225" s="1622"/>
      <c r="X225" s="1623">
        <v>0</v>
      </c>
      <c r="Y225" s="1623"/>
      <c r="Z225" s="140"/>
      <c r="AA225" s="1624" t="s">
        <v>36</v>
      </c>
      <c r="AB225" s="1625"/>
      <c r="AC225" s="2"/>
      <c r="AD225" s="127"/>
      <c r="AE225" s="1611" t="s">
        <v>9</v>
      </c>
      <c r="AF225" s="1611"/>
      <c r="AG225" s="1612">
        <f>SUMIFS($BF$17:$BF$216,$J$17:$J$216,"介護職員",$L$17:$L$216,"D")</f>
        <v>0</v>
      </c>
      <c r="AH225" s="1612"/>
      <c r="AI225" s="1613">
        <f>SUMIFS($BH$17:$BH$216,$J$17:$J$216,"介護職員",$L$17:$L$216,"D")</f>
        <v>0</v>
      </c>
      <c r="AJ225" s="1613"/>
      <c r="AK225" s="139"/>
      <c r="AL225" s="1622">
        <v>0</v>
      </c>
      <c r="AM225" s="1622"/>
      <c r="AN225" s="1623">
        <v>0</v>
      </c>
      <c r="AO225" s="1623"/>
      <c r="AP225" s="140"/>
      <c r="AQ225" s="1624" t="s">
        <v>36</v>
      </c>
      <c r="AR225" s="1625"/>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x14ac:dyDescent="0.4">
      <c r="B226" s="49"/>
      <c r="C226" s="49"/>
      <c r="D226" s="49"/>
      <c r="E226" s="49"/>
      <c r="F226" s="49"/>
      <c r="G226" s="69"/>
      <c r="H226" s="69"/>
      <c r="I226" s="69"/>
      <c r="J226" s="69"/>
      <c r="K226" s="69"/>
      <c r="L226" s="69"/>
      <c r="M226" s="124"/>
      <c r="N226" s="125"/>
      <c r="O226" s="1611" t="s">
        <v>139</v>
      </c>
      <c r="P226" s="1611"/>
      <c r="Q226" s="1612">
        <f>SUM(Q222:R225)</f>
        <v>0</v>
      </c>
      <c r="R226" s="1612"/>
      <c r="S226" s="1613">
        <f>SUM(S222:T225)</f>
        <v>0</v>
      </c>
      <c r="T226" s="1613"/>
      <c r="U226" s="139"/>
      <c r="V226" s="1612">
        <f>SUM(V222:W225)</f>
        <v>0</v>
      </c>
      <c r="W226" s="1612"/>
      <c r="X226" s="1613">
        <f>SUM(X222:Y225)</f>
        <v>0</v>
      </c>
      <c r="Y226" s="1613"/>
      <c r="Z226" s="140"/>
      <c r="AA226" s="1614">
        <f>SUM(AA222:AB223)</f>
        <v>0</v>
      </c>
      <c r="AB226" s="1615"/>
      <c r="AC226" s="2"/>
      <c r="AD226" s="127"/>
      <c r="AE226" s="1611" t="s">
        <v>139</v>
      </c>
      <c r="AF226" s="1611"/>
      <c r="AG226" s="1612">
        <f>SUM(AG222:AH225)</f>
        <v>0</v>
      </c>
      <c r="AH226" s="1612"/>
      <c r="AI226" s="1613">
        <f>SUM(AI222:AJ225)</f>
        <v>0</v>
      </c>
      <c r="AJ226" s="1613"/>
      <c r="AK226" s="139"/>
      <c r="AL226" s="1612">
        <f>SUM(AL222:AM225)</f>
        <v>0</v>
      </c>
      <c r="AM226" s="1612"/>
      <c r="AN226" s="1613">
        <f>SUM(AN222:AO225)</f>
        <v>0</v>
      </c>
      <c r="AO226" s="1613"/>
      <c r="AP226" s="140"/>
      <c r="AQ226" s="1614">
        <f>SUM(AQ222:AR223)</f>
        <v>0</v>
      </c>
      <c r="AR226" s="1615"/>
      <c r="AS226" s="127"/>
      <c r="AT226" s="127"/>
      <c r="AU226" s="1611" t="s">
        <v>4</v>
      </c>
      <c r="AV226" s="1611"/>
      <c r="AW226" s="1611" t="s">
        <v>5</v>
      </c>
      <c r="AX226" s="1611"/>
      <c r="AY226" s="1611"/>
      <c r="AZ226" s="1611"/>
      <c r="BA226" s="127"/>
      <c r="BB226" s="127"/>
      <c r="BC226" s="127"/>
      <c r="BD226" s="127"/>
      <c r="BE226" s="127"/>
      <c r="BF226" s="127"/>
      <c r="BG226" s="127"/>
      <c r="BH226" s="128"/>
      <c r="BI226" s="76"/>
      <c r="BJ226" s="180"/>
      <c r="BK226" s="180"/>
      <c r="BL226" s="180"/>
      <c r="BM226" s="180"/>
      <c r="BN226" s="180"/>
    </row>
    <row r="227" spans="2:66" ht="20.25" customHeight="1" x14ac:dyDescent="0.4">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1611" t="s">
        <v>6</v>
      </c>
      <c r="AV227" s="1611"/>
      <c r="AW227" s="1611" t="s">
        <v>94</v>
      </c>
      <c r="AX227" s="1611"/>
      <c r="AY227" s="1611"/>
      <c r="AZ227" s="1611"/>
      <c r="BA227" s="127"/>
      <c r="BB227" s="127"/>
      <c r="BC227" s="127"/>
      <c r="BD227" s="127"/>
      <c r="BE227" s="127"/>
      <c r="BF227" s="127"/>
      <c r="BG227" s="127"/>
      <c r="BH227" s="128"/>
      <c r="BI227" s="76"/>
      <c r="BJ227" s="180"/>
      <c r="BK227" s="180"/>
      <c r="BL227" s="180"/>
      <c r="BM227" s="180"/>
      <c r="BN227" s="180"/>
    </row>
    <row r="228" spans="2:66" ht="20.25" customHeight="1" x14ac:dyDescent="0.4">
      <c r="B228" s="49"/>
      <c r="C228" s="49"/>
      <c r="D228" s="49"/>
      <c r="E228" s="49"/>
      <c r="F228" s="49"/>
      <c r="G228" s="69"/>
      <c r="H228" s="69"/>
      <c r="I228" s="69"/>
      <c r="J228" s="69"/>
      <c r="K228" s="69"/>
      <c r="L228" s="69"/>
      <c r="M228" s="124"/>
      <c r="N228" s="124"/>
      <c r="O228" s="126" t="s">
        <v>142</v>
      </c>
      <c r="P228" s="125"/>
      <c r="Q228" s="125"/>
      <c r="R228" s="125"/>
      <c r="S228" s="125"/>
      <c r="T228" s="125"/>
      <c r="U228" s="160" t="s">
        <v>242</v>
      </c>
      <c r="V228" s="1716" t="s">
        <v>243</v>
      </c>
      <c r="W228" s="1717"/>
      <c r="X228" s="137"/>
      <c r="Y228" s="137"/>
      <c r="Z228" s="125"/>
      <c r="AA228" s="125"/>
      <c r="AB228" s="125"/>
      <c r="AC228" s="127"/>
      <c r="AD228" s="127"/>
      <c r="AE228" s="126" t="s">
        <v>142</v>
      </c>
      <c r="AF228" s="125"/>
      <c r="AG228" s="125"/>
      <c r="AH228" s="125"/>
      <c r="AI228" s="125"/>
      <c r="AJ228" s="125"/>
      <c r="AK228" s="160" t="s">
        <v>242</v>
      </c>
      <c r="AL228" s="1718" t="str">
        <f>V228</f>
        <v>週</v>
      </c>
      <c r="AM228" s="1719"/>
      <c r="AN228" s="137"/>
      <c r="AO228" s="137"/>
      <c r="AP228" s="125"/>
      <c r="AQ228" s="125"/>
      <c r="AR228" s="125"/>
      <c r="AS228" s="127"/>
      <c r="AT228" s="127"/>
      <c r="AU228" s="1611" t="s">
        <v>7</v>
      </c>
      <c r="AV228" s="1611"/>
      <c r="AW228" s="1611" t="s">
        <v>95</v>
      </c>
      <c r="AX228" s="1611"/>
      <c r="AY228" s="1611"/>
      <c r="AZ228" s="1611"/>
      <c r="BA228" s="127"/>
      <c r="BB228" s="127"/>
      <c r="BC228" s="127"/>
      <c r="BD228" s="127"/>
      <c r="BE228" s="127"/>
      <c r="BF228" s="127"/>
      <c r="BG228" s="127"/>
      <c r="BH228" s="128"/>
      <c r="BI228" s="76"/>
      <c r="BJ228" s="180"/>
      <c r="BK228" s="180"/>
      <c r="BL228" s="180"/>
      <c r="BM228" s="180"/>
      <c r="BN228" s="180"/>
    </row>
    <row r="229" spans="2:66" ht="20.25" customHeight="1" x14ac:dyDescent="0.4">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1611" t="s">
        <v>8</v>
      </c>
      <c r="AV229" s="1611"/>
      <c r="AW229" s="1611" t="s">
        <v>96</v>
      </c>
      <c r="AX229" s="1611"/>
      <c r="AY229" s="1611"/>
      <c r="AZ229" s="1611"/>
      <c r="BA229" s="127"/>
      <c r="BB229" s="127"/>
      <c r="BC229" s="127"/>
      <c r="BD229" s="127"/>
      <c r="BE229" s="127"/>
      <c r="BF229" s="127"/>
      <c r="BG229" s="127"/>
      <c r="BH229" s="128"/>
      <c r="BI229" s="76"/>
      <c r="BJ229" s="180"/>
      <c r="BK229" s="180"/>
      <c r="BL229" s="180"/>
      <c r="BM229" s="180"/>
      <c r="BN229" s="180"/>
    </row>
    <row r="230" spans="2:66" ht="20.25" customHeight="1" x14ac:dyDescent="0.4">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1611" t="s">
        <v>9</v>
      </c>
      <c r="AV230" s="1611"/>
      <c r="AW230" s="1611" t="s">
        <v>157</v>
      </c>
      <c r="AX230" s="1611"/>
      <c r="AY230" s="1611"/>
      <c r="AZ230" s="1611"/>
      <c r="BA230" s="127"/>
      <c r="BB230" s="127"/>
      <c r="BC230" s="127"/>
      <c r="BD230" s="127"/>
      <c r="BE230" s="127"/>
      <c r="BF230" s="127"/>
      <c r="BG230" s="127"/>
      <c r="BH230" s="128"/>
      <c r="BI230" s="76"/>
      <c r="BJ230" s="180"/>
      <c r="BK230" s="180"/>
      <c r="BL230" s="180"/>
      <c r="BM230" s="180"/>
      <c r="BN230" s="180"/>
    </row>
    <row r="231" spans="2:66" ht="20.25" customHeight="1" x14ac:dyDescent="0.4">
      <c r="M231" s="2"/>
      <c r="N231" s="2"/>
      <c r="O231" s="1621">
        <f>IF($V$228="週",X226,V226)</f>
        <v>0</v>
      </c>
      <c r="P231" s="1621"/>
      <c r="Q231" s="1621"/>
      <c r="R231" s="1621"/>
      <c r="S231" s="181" t="s">
        <v>146</v>
      </c>
      <c r="T231" s="1611">
        <f>IF($V$228="週",$BE$6,$BI$6)</f>
        <v>40</v>
      </c>
      <c r="U231" s="1611"/>
      <c r="V231" s="1611"/>
      <c r="W231" s="1611"/>
      <c r="X231" s="181" t="s">
        <v>147</v>
      </c>
      <c r="Y231" s="1617">
        <f>ROUNDDOWN(O231/T231,1)</f>
        <v>0</v>
      </c>
      <c r="Z231" s="1617"/>
      <c r="AA231" s="1617"/>
      <c r="AB231" s="1617"/>
      <c r="AC231" s="2"/>
      <c r="AD231" s="2"/>
      <c r="AE231" s="1621">
        <f>IF($AL$228="週",AN226,AL226)</f>
        <v>0</v>
      </c>
      <c r="AF231" s="1621"/>
      <c r="AG231" s="1621"/>
      <c r="AH231" s="1621"/>
      <c r="AI231" s="181" t="s">
        <v>146</v>
      </c>
      <c r="AJ231" s="1611">
        <f>IF($AL$228="週",$BE$6,$BI$6)</f>
        <v>40</v>
      </c>
      <c r="AK231" s="1611"/>
      <c r="AL231" s="1611"/>
      <c r="AM231" s="1611"/>
      <c r="AN231" s="181" t="s">
        <v>147</v>
      </c>
      <c r="AO231" s="1617">
        <f>ROUNDDOWN(AE231/AJ231,1)</f>
        <v>0</v>
      </c>
      <c r="AP231" s="1617"/>
      <c r="AQ231" s="1617"/>
      <c r="AR231" s="1617"/>
      <c r="AS231" s="2"/>
      <c r="AT231" s="2"/>
      <c r="AU231" s="2"/>
      <c r="AV231" s="2"/>
      <c r="AW231" s="2"/>
      <c r="AX231" s="2"/>
      <c r="AY231" s="2"/>
      <c r="AZ231" s="2"/>
      <c r="BA231" s="2"/>
      <c r="BB231" s="2"/>
      <c r="BC231" s="2"/>
      <c r="BD231" s="2"/>
      <c r="BE231" s="2"/>
      <c r="BF231" s="2"/>
      <c r="BG231" s="2"/>
      <c r="BH231" s="2"/>
    </row>
    <row r="232" spans="2:66" ht="20.25" customHeight="1" x14ac:dyDescent="0.4">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x14ac:dyDescent="0.4">
      <c r="M233" s="2"/>
      <c r="N233" s="2"/>
      <c r="O233" s="125" t="s">
        <v>203</v>
      </c>
      <c r="P233" s="125"/>
      <c r="Q233" s="125"/>
      <c r="R233" s="125"/>
      <c r="S233" s="125"/>
      <c r="T233" s="125"/>
      <c r="U233" s="125"/>
      <c r="V233" s="125"/>
      <c r="W233" s="125"/>
      <c r="X233" s="126"/>
      <c r="Y233" s="125"/>
      <c r="Z233" s="125"/>
      <c r="AA233" s="125"/>
      <c r="AB233" s="125"/>
      <c r="AC233" s="2"/>
      <c r="AD233" s="2"/>
      <c r="AE233" s="125" t="s">
        <v>204</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x14ac:dyDescent="0.4">
      <c r="M234" s="2"/>
      <c r="N234" s="2"/>
      <c r="O234" s="125" t="s">
        <v>135</v>
      </c>
      <c r="P234" s="125"/>
      <c r="Q234" s="125"/>
      <c r="R234" s="125"/>
      <c r="S234" s="125"/>
      <c r="T234" s="125"/>
      <c r="U234" s="125"/>
      <c r="V234" s="125"/>
      <c r="W234" s="125"/>
      <c r="X234" s="126"/>
      <c r="Y234" s="1610"/>
      <c r="Z234" s="1610"/>
      <c r="AA234" s="1610"/>
      <c r="AB234" s="1610"/>
      <c r="AC234" s="2"/>
      <c r="AD234" s="2"/>
      <c r="AE234" s="125" t="s">
        <v>135</v>
      </c>
      <c r="AF234" s="125"/>
      <c r="AG234" s="125"/>
      <c r="AH234" s="125"/>
      <c r="AI234" s="125"/>
      <c r="AJ234" s="125"/>
      <c r="AK234" s="125"/>
      <c r="AL234" s="125"/>
      <c r="AM234" s="125"/>
      <c r="AN234" s="126"/>
      <c r="AO234" s="1610"/>
      <c r="AP234" s="1610"/>
      <c r="AQ234" s="1610"/>
      <c r="AR234" s="1610"/>
      <c r="AS234" s="2"/>
      <c r="AT234" s="2"/>
      <c r="AU234" s="2"/>
      <c r="AV234" s="2"/>
      <c r="AW234" s="2"/>
      <c r="AX234" s="2"/>
      <c r="AY234" s="2"/>
      <c r="AZ234" s="2"/>
      <c r="BA234" s="2"/>
      <c r="BB234" s="2"/>
      <c r="BC234" s="2"/>
      <c r="BD234" s="2"/>
      <c r="BE234" s="2"/>
      <c r="BF234" s="2"/>
      <c r="BG234" s="2"/>
      <c r="BH234" s="2"/>
    </row>
    <row r="235" spans="2:66" ht="20.25" customHeight="1" x14ac:dyDescent="0.4">
      <c r="M235" s="2"/>
      <c r="N235" s="2"/>
      <c r="O235" s="129" t="s">
        <v>149</v>
      </c>
      <c r="P235" s="129"/>
      <c r="Q235" s="129"/>
      <c r="R235" s="129"/>
      <c r="S235" s="129"/>
      <c r="T235" s="125" t="s">
        <v>150</v>
      </c>
      <c r="U235" s="129"/>
      <c r="V235" s="129"/>
      <c r="W235" s="129"/>
      <c r="X235" s="129"/>
      <c r="Y235" s="1616" t="s">
        <v>139</v>
      </c>
      <c r="Z235" s="1616"/>
      <c r="AA235" s="1616"/>
      <c r="AB235" s="1616"/>
      <c r="AC235" s="2"/>
      <c r="AD235" s="2"/>
      <c r="AE235" s="129" t="s">
        <v>149</v>
      </c>
      <c r="AF235" s="129"/>
      <c r="AG235" s="129"/>
      <c r="AH235" s="129"/>
      <c r="AI235" s="129"/>
      <c r="AJ235" s="125" t="s">
        <v>150</v>
      </c>
      <c r="AK235" s="129"/>
      <c r="AL235" s="129"/>
      <c r="AM235" s="129"/>
      <c r="AN235" s="129"/>
      <c r="AO235" s="1616" t="s">
        <v>139</v>
      </c>
      <c r="AP235" s="1616"/>
      <c r="AQ235" s="1616"/>
      <c r="AR235" s="1616"/>
      <c r="AS235" s="2"/>
      <c r="AT235" s="2"/>
      <c r="AU235" s="2"/>
      <c r="AV235" s="2"/>
      <c r="AW235" s="2"/>
      <c r="AX235" s="2"/>
      <c r="AY235" s="2"/>
      <c r="AZ235" s="2"/>
      <c r="BA235" s="2"/>
      <c r="BB235" s="2"/>
      <c r="BC235" s="2"/>
      <c r="BD235" s="2"/>
      <c r="BE235" s="2"/>
      <c r="BF235" s="2"/>
      <c r="BG235" s="2"/>
      <c r="BH235" s="2"/>
    </row>
    <row r="236" spans="2:66" ht="20.25" customHeight="1" x14ac:dyDescent="0.4">
      <c r="M236" s="2"/>
      <c r="N236" s="2"/>
      <c r="O236" s="1611">
        <f>AA226</f>
        <v>0</v>
      </c>
      <c r="P236" s="1611"/>
      <c r="Q236" s="1611"/>
      <c r="R236" s="1611"/>
      <c r="S236" s="181" t="s">
        <v>153</v>
      </c>
      <c r="T236" s="1617">
        <f>Y231</f>
        <v>0</v>
      </c>
      <c r="U236" s="1617"/>
      <c r="V236" s="1617"/>
      <c r="W236" s="1617"/>
      <c r="X236" s="181" t="s">
        <v>147</v>
      </c>
      <c r="Y236" s="1618">
        <f>ROUNDDOWN(O236+T236,1)</f>
        <v>0</v>
      </c>
      <c r="Z236" s="1618"/>
      <c r="AA236" s="1618"/>
      <c r="AB236" s="1618"/>
      <c r="AC236" s="138"/>
      <c r="AD236" s="138"/>
      <c r="AE236" s="1619">
        <f>AQ226</f>
        <v>0</v>
      </c>
      <c r="AF236" s="1619"/>
      <c r="AG236" s="1619"/>
      <c r="AH236" s="1619"/>
      <c r="AI236" s="136" t="s">
        <v>153</v>
      </c>
      <c r="AJ236" s="1620">
        <f>AO231</f>
        <v>0</v>
      </c>
      <c r="AK236" s="1620"/>
      <c r="AL236" s="1620"/>
      <c r="AM236" s="1620"/>
      <c r="AN236" s="136" t="s">
        <v>147</v>
      </c>
      <c r="AO236" s="1618">
        <f>ROUNDDOWN(AE236+AJ236,1)</f>
        <v>0</v>
      </c>
      <c r="AP236" s="1618"/>
      <c r="AQ236" s="1618"/>
      <c r="AR236" s="1618"/>
      <c r="AS236" s="2"/>
      <c r="AT236" s="2"/>
      <c r="AU236" s="2"/>
      <c r="AV236" s="2"/>
      <c r="AW236" s="2"/>
      <c r="AX236" s="2"/>
      <c r="AY236" s="2"/>
      <c r="AZ236" s="2"/>
      <c r="BA236" s="2"/>
      <c r="BB236" s="2"/>
      <c r="BC236" s="2"/>
      <c r="BD236" s="2"/>
      <c r="BE236" s="2"/>
      <c r="BF236" s="2"/>
      <c r="BG236" s="2"/>
      <c r="BH236" s="2"/>
    </row>
    <row r="237" spans="2:66" ht="20.25" customHeight="1" x14ac:dyDescent="0.4"/>
    <row r="238" spans="2:66" ht="20.25" customHeight="1" x14ac:dyDescent="0.4"/>
    <row r="239" spans="2:66" ht="20.25" customHeight="1" x14ac:dyDescent="0.4"/>
    <row r="240" spans="2:66"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1:63" x14ac:dyDescent="0.4">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x14ac:dyDescent="0.4">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x14ac:dyDescent="0.4">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x14ac:dyDescent="0.4">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x14ac:dyDescent="0.4">
      <c r="G287" s="3"/>
      <c r="H287" s="3"/>
      <c r="I287" s="3"/>
      <c r="J287" s="3"/>
      <c r="K287" s="3"/>
      <c r="L287" s="3"/>
      <c r="M287" s="3"/>
      <c r="N287" s="3"/>
    </row>
    <row r="288" spans="1:63" x14ac:dyDescent="0.4">
      <c r="G288" s="3"/>
      <c r="H288" s="3"/>
      <c r="I288" s="3"/>
      <c r="J288" s="3"/>
      <c r="K288" s="3"/>
      <c r="L288" s="3"/>
      <c r="M288" s="3"/>
      <c r="N288" s="3"/>
    </row>
    <row r="289" spans="7:14" x14ac:dyDescent="0.4">
      <c r="G289" s="3"/>
      <c r="H289" s="3"/>
      <c r="I289" s="3"/>
      <c r="J289" s="3"/>
      <c r="K289" s="3"/>
      <c r="L289" s="3"/>
      <c r="M289" s="3"/>
      <c r="N289" s="3"/>
    </row>
    <row r="290" spans="7:14" x14ac:dyDescent="0.4">
      <c r="G290" s="3"/>
      <c r="H290" s="3"/>
      <c r="I290" s="3"/>
      <c r="J290" s="3"/>
      <c r="K290" s="3"/>
      <c r="L290" s="3"/>
      <c r="M290" s="3"/>
      <c r="N290" s="3"/>
    </row>
  </sheetData>
  <sheetProtection insertRows="0" deleteRows="0"/>
  <mergeCells count="1336">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s>
  <phoneticPr fontId="2"/>
  <conditionalFormatting sqref="AA230:AD230 AS230:BE230">
    <cfRule type="expression" dxfId="208" priority="238">
      <formula>OR(#REF!=$B217,#REF!=$B217)</formula>
    </cfRule>
  </conditionalFormatting>
  <conditionalFormatting sqref="AD220 AA220:AB220 AA229:AD229 AS229:BE229 AS220:BE220">
    <cfRule type="expression" dxfId="207" priority="239">
      <formula>OR(#REF!=$B218,#REF!=$B218)</formula>
    </cfRule>
  </conditionalFormatting>
  <conditionalFormatting sqref="AQ230:AR230">
    <cfRule type="expression" dxfId="206" priority="236">
      <formula>OR(#REF!=$B217,#REF!=$B217)</formula>
    </cfRule>
  </conditionalFormatting>
  <conditionalFormatting sqref="AQ220:AR220 AQ229:AR229">
    <cfRule type="expression" dxfId="205" priority="237">
      <formula>OR(#REF!=$B218,#REF!=$B218)</formula>
    </cfRule>
  </conditionalFormatting>
  <conditionalFormatting sqref="BF18:BI18">
    <cfRule type="expression" dxfId="204" priority="235">
      <formula>INDIRECT(ADDRESS(ROW(),COLUMN()))=TRUNC(INDIRECT(ADDRESS(ROW(),COLUMN())))</formula>
    </cfRule>
  </conditionalFormatting>
  <conditionalFormatting sqref="BF20:BI20">
    <cfRule type="expression" dxfId="203" priority="234">
      <formula>INDIRECT(ADDRESS(ROW(),COLUMN()))=TRUNC(INDIRECT(ADDRESS(ROW(),COLUMN())))</formula>
    </cfRule>
  </conditionalFormatting>
  <conditionalFormatting sqref="BF22:BI22">
    <cfRule type="expression" dxfId="202" priority="233">
      <formula>INDIRECT(ADDRESS(ROW(),COLUMN()))=TRUNC(INDIRECT(ADDRESS(ROW(),COLUMN())))</formula>
    </cfRule>
  </conditionalFormatting>
  <conditionalFormatting sqref="BF24:BI24">
    <cfRule type="expression" dxfId="201" priority="232">
      <formula>INDIRECT(ADDRESS(ROW(),COLUMN()))=TRUNC(INDIRECT(ADDRESS(ROW(),COLUMN())))</formula>
    </cfRule>
  </conditionalFormatting>
  <conditionalFormatting sqref="BF26:BI26">
    <cfRule type="expression" dxfId="200" priority="231">
      <formula>INDIRECT(ADDRESS(ROW(),COLUMN()))=TRUNC(INDIRECT(ADDRESS(ROW(),COLUMN())))</formula>
    </cfRule>
  </conditionalFormatting>
  <conditionalFormatting sqref="BF28:BI28">
    <cfRule type="expression" dxfId="199" priority="230">
      <formula>INDIRECT(ADDRESS(ROW(),COLUMN()))=TRUNC(INDIRECT(ADDRESS(ROW(),COLUMN())))</formula>
    </cfRule>
  </conditionalFormatting>
  <conditionalFormatting sqref="BF30:BI30">
    <cfRule type="expression" dxfId="198" priority="229">
      <formula>INDIRECT(ADDRESS(ROW(),COLUMN()))=TRUNC(INDIRECT(ADDRESS(ROW(),COLUMN())))</formula>
    </cfRule>
  </conditionalFormatting>
  <conditionalFormatting sqref="BF32:BI32">
    <cfRule type="expression" dxfId="197" priority="228">
      <formula>INDIRECT(ADDRESS(ROW(),COLUMN()))=TRUNC(INDIRECT(ADDRESS(ROW(),COLUMN())))</formula>
    </cfRule>
  </conditionalFormatting>
  <conditionalFormatting sqref="BF34:BI34">
    <cfRule type="expression" dxfId="196" priority="227">
      <formula>INDIRECT(ADDRESS(ROW(),COLUMN()))=TRUNC(INDIRECT(ADDRESS(ROW(),COLUMN())))</formula>
    </cfRule>
  </conditionalFormatting>
  <conditionalFormatting sqref="BF36:BI36">
    <cfRule type="expression" dxfId="195" priority="226">
      <formula>INDIRECT(ADDRESS(ROW(),COLUMN()))=TRUNC(INDIRECT(ADDRESS(ROW(),COLUMN())))</formula>
    </cfRule>
  </conditionalFormatting>
  <conditionalFormatting sqref="BF38:BI38">
    <cfRule type="expression" dxfId="194" priority="225">
      <formula>INDIRECT(ADDRESS(ROW(),COLUMN()))=TRUNC(INDIRECT(ADDRESS(ROW(),COLUMN())))</formula>
    </cfRule>
  </conditionalFormatting>
  <conditionalFormatting sqref="BF40:BI40">
    <cfRule type="expression" dxfId="193" priority="224">
      <formula>INDIRECT(ADDRESS(ROW(),COLUMN()))=TRUNC(INDIRECT(ADDRESS(ROW(),COLUMN())))</formula>
    </cfRule>
  </conditionalFormatting>
  <conditionalFormatting sqref="BF42:BI42">
    <cfRule type="expression" dxfId="192" priority="223">
      <formula>INDIRECT(ADDRESS(ROW(),COLUMN()))=TRUNC(INDIRECT(ADDRESS(ROW(),COLUMN())))</formula>
    </cfRule>
  </conditionalFormatting>
  <conditionalFormatting sqref="BF44:BI44">
    <cfRule type="expression" dxfId="191" priority="222">
      <formula>INDIRECT(ADDRESS(ROW(),COLUMN()))=TRUNC(INDIRECT(ADDRESS(ROW(),COLUMN())))</formula>
    </cfRule>
  </conditionalFormatting>
  <conditionalFormatting sqref="BF46:BI46">
    <cfRule type="expression" dxfId="190" priority="221">
      <formula>INDIRECT(ADDRESS(ROW(),COLUMN()))=TRUNC(INDIRECT(ADDRESS(ROW(),COLUMN())))</formula>
    </cfRule>
  </conditionalFormatting>
  <conditionalFormatting sqref="BF48:BI48">
    <cfRule type="expression" dxfId="189" priority="220">
      <formula>INDIRECT(ADDRESS(ROW(),COLUMN()))=TRUNC(INDIRECT(ADDRESS(ROW(),COLUMN())))</formula>
    </cfRule>
  </conditionalFormatting>
  <conditionalFormatting sqref="BF50:BI50">
    <cfRule type="expression" dxfId="188" priority="219">
      <formula>INDIRECT(ADDRESS(ROW(),COLUMN()))=TRUNC(INDIRECT(ADDRESS(ROW(),COLUMN())))</formula>
    </cfRule>
  </conditionalFormatting>
  <conditionalFormatting sqref="BF52:BI52">
    <cfRule type="expression" dxfId="187" priority="218">
      <formula>INDIRECT(ADDRESS(ROW(),COLUMN()))=TRUNC(INDIRECT(ADDRESS(ROW(),COLUMN())))</formula>
    </cfRule>
  </conditionalFormatting>
  <conditionalFormatting sqref="BF54:BI54">
    <cfRule type="expression" dxfId="186" priority="217">
      <formula>INDIRECT(ADDRESS(ROW(),COLUMN()))=TRUNC(INDIRECT(ADDRESS(ROW(),COLUMN())))</formula>
    </cfRule>
  </conditionalFormatting>
  <conditionalFormatting sqref="BF56:BI56">
    <cfRule type="expression" dxfId="185" priority="216">
      <formula>INDIRECT(ADDRESS(ROW(),COLUMN()))=TRUNC(INDIRECT(ADDRESS(ROW(),COLUMN())))</formula>
    </cfRule>
  </conditionalFormatting>
  <conditionalFormatting sqref="BF58:BI58">
    <cfRule type="expression" dxfId="184" priority="215">
      <formula>INDIRECT(ADDRESS(ROW(),COLUMN()))=TRUNC(INDIRECT(ADDRESS(ROW(),COLUMN())))</formula>
    </cfRule>
  </conditionalFormatting>
  <conditionalFormatting sqref="BF60:BI60">
    <cfRule type="expression" dxfId="183" priority="214">
      <formula>INDIRECT(ADDRESS(ROW(),COLUMN()))=TRUNC(INDIRECT(ADDRESS(ROW(),COLUMN())))</formula>
    </cfRule>
  </conditionalFormatting>
  <conditionalFormatting sqref="BF62:BI62">
    <cfRule type="expression" dxfId="182" priority="213">
      <formula>INDIRECT(ADDRESS(ROW(),COLUMN()))=TRUNC(INDIRECT(ADDRESS(ROW(),COLUMN())))</formula>
    </cfRule>
  </conditionalFormatting>
  <conditionalFormatting sqref="BF64:BI64">
    <cfRule type="expression" dxfId="181" priority="212">
      <formula>INDIRECT(ADDRESS(ROW(),COLUMN()))=TRUNC(INDIRECT(ADDRESS(ROW(),COLUMN())))</formula>
    </cfRule>
  </conditionalFormatting>
  <conditionalFormatting sqref="BF66:BI66">
    <cfRule type="expression" dxfId="180" priority="211">
      <formula>INDIRECT(ADDRESS(ROW(),COLUMN()))=TRUNC(INDIRECT(ADDRESS(ROW(),COLUMN())))</formula>
    </cfRule>
  </conditionalFormatting>
  <conditionalFormatting sqref="BF68:BI68">
    <cfRule type="expression" dxfId="179" priority="210">
      <formula>INDIRECT(ADDRESS(ROW(),COLUMN()))=TRUNC(INDIRECT(ADDRESS(ROW(),COLUMN())))</formula>
    </cfRule>
  </conditionalFormatting>
  <conditionalFormatting sqref="BF70:BI70">
    <cfRule type="expression" dxfId="178" priority="209">
      <formula>INDIRECT(ADDRESS(ROW(),COLUMN()))=TRUNC(INDIRECT(ADDRESS(ROW(),COLUMN())))</formula>
    </cfRule>
  </conditionalFormatting>
  <conditionalFormatting sqref="BF72:BI72">
    <cfRule type="expression" dxfId="177" priority="208">
      <formula>INDIRECT(ADDRESS(ROW(),COLUMN()))=TRUNC(INDIRECT(ADDRESS(ROW(),COLUMN())))</formula>
    </cfRule>
  </conditionalFormatting>
  <conditionalFormatting sqref="BF74:BI74">
    <cfRule type="expression" dxfId="176" priority="207">
      <formula>INDIRECT(ADDRESS(ROW(),COLUMN()))=TRUNC(INDIRECT(ADDRESS(ROW(),COLUMN())))</formula>
    </cfRule>
  </conditionalFormatting>
  <conditionalFormatting sqref="AG226:AR226 AK222:AR225">
    <cfRule type="expression" dxfId="175" priority="204">
      <formula>INDIRECT(ADDRESS(ROW(),COLUMN()))=TRUNC(INDIRECT(ADDRESS(ROW(),COLUMN())))</formula>
    </cfRule>
  </conditionalFormatting>
  <conditionalFormatting sqref="Q222:AB226">
    <cfRule type="expression" dxfId="174" priority="205">
      <formula>INDIRECT(ADDRESS(ROW(),COLUMN()))=TRUNC(INDIRECT(ADDRESS(ROW(),COLUMN())))</formula>
    </cfRule>
  </conditionalFormatting>
  <conditionalFormatting sqref="O231:R231">
    <cfRule type="expression" dxfId="173" priority="203">
      <formula>INDIRECT(ADDRESS(ROW(),COLUMN()))=TRUNC(INDIRECT(ADDRESS(ROW(),COLUMN())))</formula>
    </cfRule>
  </conditionalFormatting>
  <conditionalFormatting sqref="AE231:AH231">
    <cfRule type="expression" dxfId="172" priority="202">
      <formula>INDIRECT(ADDRESS(ROW(),COLUMN()))=TRUNC(INDIRECT(ADDRESS(ROW(),COLUMN())))</formula>
    </cfRule>
  </conditionalFormatting>
  <conditionalFormatting sqref="AG222:AJ225">
    <cfRule type="expression" dxfId="171" priority="201">
      <formula>INDIRECT(ADDRESS(ROW(),COLUMN()))=TRUNC(INDIRECT(ADDRESS(ROW(),COLUMN())))</formula>
    </cfRule>
  </conditionalFormatting>
  <conditionalFormatting sqref="AA18:BE18">
    <cfRule type="expression" dxfId="170" priority="171">
      <formula>INDIRECT(ADDRESS(ROW(),COLUMN()))=TRUNC(INDIRECT(ADDRESS(ROW(),COLUMN())))</formula>
    </cfRule>
  </conditionalFormatting>
  <conditionalFormatting sqref="AA20:BE20">
    <cfRule type="expression" dxfId="169" priority="200">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70">
      <formula>INDIRECT(ADDRESS(ROW(),COLUMN()))=TRUNC(INDIRECT(ADDRESS(ROW(),COLUMN())))</formula>
    </cfRule>
  </conditionalFormatting>
  <conditionalFormatting sqref="AA24:BE24">
    <cfRule type="expression" dxfId="166" priority="169">
      <formula>INDIRECT(ADDRESS(ROW(),COLUMN()))=TRUNC(INDIRECT(ADDRESS(ROW(),COLUMN())))</formula>
    </cfRule>
  </conditionalFormatting>
  <conditionalFormatting sqref="AA26:BE26">
    <cfRule type="expression" dxfId="165" priority="168">
      <formula>INDIRECT(ADDRESS(ROW(),COLUMN()))=TRUNC(INDIRECT(ADDRESS(ROW(),COLUMN())))</formula>
    </cfRule>
  </conditionalFormatting>
  <conditionalFormatting sqref="AA28:BE28">
    <cfRule type="expression" dxfId="164" priority="167">
      <formula>INDIRECT(ADDRESS(ROW(),COLUMN()))=TRUNC(INDIRECT(ADDRESS(ROW(),COLUMN())))</formula>
    </cfRule>
  </conditionalFormatting>
  <conditionalFormatting sqref="AA30:BE30">
    <cfRule type="expression" dxfId="163" priority="166">
      <formula>INDIRECT(ADDRESS(ROW(),COLUMN()))=TRUNC(INDIRECT(ADDRESS(ROW(),COLUMN())))</formula>
    </cfRule>
  </conditionalFormatting>
  <conditionalFormatting sqref="AA32:BE32">
    <cfRule type="expression" dxfId="162" priority="165">
      <formula>INDIRECT(ADDRESS(ROW(),COLUMN()))=TRUNC(INDIRECT(ADDRESS(ROW(),COLUMN())))</formula>
    </cfRule>
  </conditionalFormatting>
  <conditionalFormatting sqref="AA34:BE34">
    <cfRule type="expression" dxfId="161" priority="164">
      <formula>INDIRECT(ADDRESS(ROW(),COLUMN()))=TRUNC(INDIRECT(ADDRESS(ROW(),COLUMN())))</formula>
    </cfRule>
  </conditionalFormatting>
  <conditionalFormatting sqref="AA36:BE36">
    <cfRule type="expression" dxfId="160" priority="163">
      <formula>INDIRECT(ADDRESS(ROW(),COLUMN()))=TRUNC(INDIRECT(ADDRESS(ROW(),COLUMN())))</formula>
    </cfRule>
  </conditionalFormatting>
  <conditionalFormatting sqref="AA38:BE38">
    <cfRule type="expression" dxfId="159" priority="162">
      <formula>INDIRECT(ADDRESS(ROW(),COLUMN()))=TRUNC(INDIRECT(ADDRESS(ROW(),COLUMN())))</formula>
    </cfRule>
  </conditionalFormatting>
  <conditionalFormatting sqref="AA40:BE40">
    <cfRule type="expression" dxfId="158" priority="161">
      <formula>INDIRECT(ADDRESS(ROW(),COLUMN()))=TRUNC(INDIRECT(ADDRESS(ROW(),COLUMN())))</formula>
    </cfRule>
  </conditionalFormatting>
  <conditionalFormatting sqref="AA42:BE42">
    <cfRule type="expression" dxfId="157" priority="160">
      <formula>INDIRECT(ADDRESS(ROW(),COLUMN()))=TRUNC(INDIRECT(ADDRESS(ROW(),COLUMN())))</formula>
    </cfRule>
  </conditionalFormatting>
  <conditionalFormatting sqref="AA44:BE44">
    <cfRule type="expression" dxfId="156" priority="159">
      <formula>INDIRECT(ADDRESS(ROW(),COLUMN()))=TRUNC(INDIRECT(ADDRESS(ROW(),COLUMN())))</formula>
    </cfRule>
  </conditionalFormatting>
  <conditionalFormatting sqref="AA46:BE46">
    <cfRule type="expression" dxfId="155" priority="158">
      <formula>INDIRECT(ADDRESS(ROW(),COLUMN()))=TRUNC(INDIRECT(ADDRESS(ROW(),COLUMN())))</formula>
    </cfRule>
  </conditionalFormatting>
  <conditionalFormatting sqref="AA48:BE48">
    <cfRule type="expression" dxfId="154" priority="157">
      <formula>INDIRECT(ADDRESS(ROW(),COLUMN()))=TRUNC(INDIRECT(ADDRESS(ROW(),COLUMN())))</formula>
    </cfRule>
  </conditionalFormatting>
  <conditionalFormatting sqref="AA50:BE50">
    <cfRule type="expression" dxfId="153" priority="156">
      <formula>INDIRECT(ADDRESS(ROW(),COLUMN()))=TRUNC(INDIRECT(ADDRESS(ROW(),COLUMN())))</formula>
    </cfRule>
  </conditionalFormatting>
  <conditionalFormatting sqref="AA52:BE52">
    <cfRule type="expression" dxfId="152" priority="155">
      <formula>INDIRECT(ADDRESS(ROW(),COLUMN()))=TRUNC(INDIRECT(ADDRESS(ROW(),COLUMN())))</formula>
    </cfRule>
  </conditionalFormatting>
  <conditionalFormatting sqref="AA54:BE54">
    <cfRule type="expression" dxfId="151" priority="154">
      <formula>INDIRECT(ADDRESS(ROW(),COLUMN()))=TRUNC(INDIRECT(ADDRESS(ROW(),COLUMN())))</formula>
    </cfRule>
  </conditionalFormatting>
  <conditionalFormatting sqref="AA56:BE56">
    <cfRule type="expression" dxfId="150" priority="153">
      <formula>INDIRECT(ADDRESS(ROW(),COLUMN()))=TRUNC(INDIRECT(ADDRESS(ROW(),COLUMN())))</formula>
    </cfRule>
  </conditionalFormatting>
  <conditionalFormatting sqref="AA58:BE58">
    <cfRule type="expression" dxfId="149" priority="152">
      <formula>INDIRECT(ADDRESS(ROW(),COLUMN()))=TRUNC(INDIRECT(ADDRESS(ROW(),COLUMN())))</formula>
    </cfRule>
  </conditionalFormatting>
  <conditionalFormatting sqref="AA60:BE60">
    <cfRule type="expression" dxfId="148" priority="151">
      <formula>INDIRECT(ADDRESS(ROW(),COLUMN()))=TRUNC(INDIRECT(ADDRESS(ROW(),COLUMN())))</formula>
    </cfRule>
  </conditionalFormatting>
  <conditionalFormatting sqref="AA62:BE62">
    <cfRule type="expression" dxfId="147" priority="150">
      <formula>INDIRECT(ADDRESS(ROW(),COLUMN()))=TRUNC(INDIRECT(ADDRESS(ROW(),COLUMN())))</formula>
    </cfRule>
  </conditionalFormatting>
  <conditionalFormatting sqref="AA64:BE64">
    <cfRule type="expression" dxfId="146" priority="149">
      <formula>INDIRECT(ADDRESS(ROW(),COLUMN()))=TRUNC(INDIRECT(ADDRESS(ROW(),COLUMN())))</formula>
    </cfRule>
  </conditionalFormatting>
  <conditionalFormatting sqref="AA66:BE66">
    <cfRule type="expression" dxfId="145" priority="148">
      <formula>INDIRECT(ADDRESS(ROW(),COLUMN()))=TRUNC(INDIRECT(ADDRESS(ROW(),COLUMN())))</formula>
    </cfRule>
  </conditionalFormatting>
  <conditionalFormatting sqref="AA68:BE68">
    <cfRule type="expression" dxfId="144" priority="147">
      <formula>INDIRECT(ADDRESS(ROW(),COLUMN()))=TRUNC(INDIRECT(ADDRESS(ROW(),COLUMN())))</formula>
    </cfRule>
  </conditionalFormatting>
  <conditionalFormatting sqref="AA70:BE70">
    <cfRule type="expression" dxfId="143" priority="146">
      <formula>INDIRECT(ADDRESS(ROW(),COLUMN()))=TRUNC(INDIRECT(ADDRESS(ROW(),COLUMN())))</formula>
    </cfRule>
  </conditionalFormatting>
  <conditionalFormatting sqref="AA72:BE72">
    <cfRule type="expression" dxfId="142" priority="145">
      <formula>INDIRECT(ADDRESS(ROW(),COLUMN()))=TRUNC(INDIRECT(ADDRESS(ROW(),COLUMN())))</formula>
    </cfRule>
  </conditionalFormatting>
  <conditionalFormatting sqref="AA74:BE74">
    <cfRule type="expression" dxfId="141" priority="144">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InputMessage="1" sqref="C17:C230">
      <formula1>"◎,○"</formula1>
    </dataValidation>
    <dataValidation type="list" allowBlank="1" showInputMessage="1" showErrorMessage="1" sqref="V228:W228">
      <formula1>"週,暦月"</formula1>
    </dataValidation>
    <dataValidation type="list" allowBlank="1" showInputMessage="1" showErrorMessage="1" sqref="BI3:BL3">
      <formula1>"４週,暦月"</formula1>
    </dataValidation>
    <dataValidation type="list" allowBlank="1" showInputMessage="1" showErrorMessage="1" sqref="AJ3:AJ4">
      <formula1>#REF!</formula1>
    </dataValidation>
    <dataValidation type="decimal" allowBlank="1" showInputMessage="1" showErrorMessage="1" error="入力可能範囲　32～40" sqref="BE6:BF6">
      <formula1>32</formula1>
      <formula2>40</formula2>
    </dataValidation>
    <dataValidation type="list" allowBlank="1" showInputMessage="1" showErrorMessage="1" sqref="BI4:BL4">
      <formula1>"予定,実績,予定・実績"</formula1>
    </dataValidation>
    <dataValidation type="list" allowBlank="1" showInputMessage="1" sqref="G17:H216">
      <formula1>職種</formula1>
    </dataValidation>
    <dataValidation type="list" errorStyle="warning" allowBlank="1" showInputMessage="1" error="リストにない場合のみ、入力してください。" sqref="O17:R216">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formula1>シフト記号表</formula1>
    </dataValidation>
    <dataValidation type="list" allowBlank="1" showInputMessage="1" sqref="M17:N216">
      <formula1>"A, B, C, D"</formula1>
    </dataValidation>
    <dataValidation allowBlank="1" showInputMessage="1" showErrorMessage="1" error="入力可能範囲　32～40" sqref="BI10"/>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14:formula1>
            <xm:f>'プルダウン・リスト（従来型・ユニット型共通）'!$C$4:$C$17</xm:f>
          </x14:formula1>
          <xm:sqref>AX1:BM1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52"/>
  <sheetViews>
    <sheetView view="pageBreakPreview" zoomScale="60" zoomScaleNormal="100" workbookViewId="0"/>
  </sheetViews>
  <sheetFormatPr defaultColWidth="9" defaultRowHeight="25.5" x14ac:dyDescent="0.4"/>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x14ac:dyDescent="0.4">
      <c r="B1" s="83" t="s">
        <v>32</v>
      </c>
    </row>
    <row r="2" spans="2:14" x14ac:dyDescent="0.4">
      <c r="B2" s="86" t="s">
        <v>33</v>
      </c>
      <c r="F2" s="87"/>
      <c r="G2" s="88"/>
      <c r="H2" s="88"/>
      <c r="I2" s="88"/>
      <c r="J2" s="89"/>
      <c r="K2" s="88"/>
      <c r="L2" s="88"/>
    </row>
    <row r="3" spans="2:14" x14ac:dyDescent="0.4">
      <c r="B3" s="87" t="s">
        <v>208</v>
      </c>
      <c r="F3" s="89" t="s">
        <v>209</v>
      </c>
      <c r="G3" s="88"/>
      <c r="H3" s="88"/>
      <c r="I3" s="88"/>
      <c r="J3" s="89"/>
      <c r="K3" s="88"/>
      <c r="L3" s="88"/>
    </row>
    <row r="4" spans="2:14" x14ac:dyDescent="0.4">
      <c r="B4" s="86"/>
      <c r="F4" s="1721" t="s">
        <v>34</v>
      </c>
      <c r="G4" s="1721"/>
      <c r="H4" s="1721"/>
      <c r="I4" s="1721"/>
      <c r="J4" s="1721"/>
      <c r="K4" s="1721"/>
      <c r="L4" s="1721"/>
      <c r="N4" s="1721" t="s">
        <v>228</v>
      </c>
    </row>
    <row r="5" spans="2:14" x14ac:dyDescent="0.4">
      <c r="B5" s="84" t="s">
        <v>20</v>
      </c>
      <c r="C5" s="84" t="s">
        <v>4</v>
      </c>
      <c r="F5" s="84" t="s">
        <v>229</v>
      </c>
      <c r="G5" s="84"/>
      <c r="H5" s="84" t="s">
        <v>230</v>
      </c>
      <c r="J5" s="84" t="s">
        <v>35</v>
      </c>
      <c r="L5" s="84" t="s">
        <v>34</v>
      </c>
      <c r="N5" s="1721"/>
    </row>
    <row r="6" spans="2:14" x14ac:dyDescent="0.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x14ac:dyDescent="0.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253</v>
      </c>
    </row>
    <row r="14" spans="2:14" x14ac:dyDescent="0.4">
      <c r="B14" s="90">
        <v>9</v>
      </c>
      <c r="C14" s="91" t="s">
        <v>46</v>
      </c>
      <c r="D14" s="92" t="str">
        <f t="shared" si="0"/>
        <v>i</v>
      </c>
      <c r="E14" s="90" t="s">
        <v>16</v>
      </c>
      <c r="F14" s="93">
        <v>0</v>
      </c>
      <c r="G14" s="90" t="s">
        <v>17</v>
      </c>
      <c r="H14" s="93">
        <v>0.375</v>
      </c>
      <c r="I14" s="94" t="s">
        <v>37</v>
      </c>
      <c r="J14" s="93">
        <v>2.0833333333333332E-2</v>
      </c>
      <c r="K14" s="95" t="s">
        <v>2</v>
      </c>
      <c r="L14" s="96">
        <f t="shared" si="1"/>
        <v>8.5</v>
      </c>
      <c r="N14" s="97" t="s">
        <v>268</v>
      </c>
    </row>
    <row r="15" spans="2:14" x14ac:dyDescent="0.4">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
      <c r="B23" s="90">
        <v>18</v>
      </c>
      <c r="C23" s="91" t="s">
        <v>55</v>
      </c>
      <c r="D23" s="92" t="str">
        <f t="shared" si="0"/>
        <v>r</v>
      </c>
      <c r="E23" s="90" t="s">
        <v>16</v>
      </c>
      <c r="F23" s="98"/>
      <c r="G23" s="90" t="s">
        <v>17</v>
      </c>
      <c r="H23" s="98"/>
      <c r="I23" s="94" t="s">
        <v>37</v>
      </c>
      <c r="J23" s="98"/>
      <c r="K23" s="95" t="s">
        <v>2</v>
      </c>
      <c r="L23" s="91">
        <v>1</v>
      </c>
      <c r="N23" s="97"/>
    </row>
    <row r="24" spans="2:14" x14ac:dyDescent="0.4">
      <c r="B24" s="90">
        <v>19</v>
      </c>
      <c r="C24" s="91" t="s">
        <v>56</v>
      </c>
      <c r="D24" s="92" t="str">
        <f t="shared" si="0"/>
        <v>s</v>
      </c>
      <c r="E24" s="90" t="s">
        <v>16</v>
      </c>
      <c r="F24" s="98"/>
      <c r="G24" s="90" t="s">
        <v>17</v>
      </c>
      <c r="H24" s="98"/>
      <c r="I24" s="94" t="s">
        <v>37</v>
      </c>
      <c r="J24" s="98"/>
      <c r="K24" s="95" t="s">
        <v>2</v>
      </c>
      <c r="L24" s="91">
        <v>2</v>
      </c>
      <c r="N24" s="97"/>
    </row>
    <row r="25" spans="2:14" x14ac:dyDescent="0.4">
      <c r="B25" s="90">
        <v>20</v>
      </c>
      <c r="C25" s="91" t="s">
        <v>57</v>
      </c>
      <c r="D25" s="92" t="str">
        <f t="shared" si="0"/>
        <v>t</v>
      </c>
      <c r="E25" s="90" t="s">
        <v>16</v>
      </c>
      <c r="F25" s="98"/>
      <c r="G25" s="90" t="s">
        <v>17</v>
      </c>
      <c r="H25" s="98"/>
      <c r="I25" s="94" t="s">
        <v>37</v>
      </c>
      <c r="J25" s="98"/>
      <c r="K25" s="95" t="s">
        <v>2</v>
      </c>
      <c r="L25" s="91">
        <v>3</v>
      </c>
      <c r="N25" s="97"/>
    </row>
    <row r="26" spans="2:14" x14ac:dyDescent="0.4">
      <c r="B26" s="90">
        <v>21</v>
      </c>
      <c r="C26" s="91" t="s">
        <v>58</v>
      </c>
      <c r="D26" s="92" t="str">
        <f t="shared" si="0"/>
        <v>u</v>
      </c>
      <c r="E26" s="90" t="s">
        <v>16</v>
      </c>
      <c r="F26" s="98"/>
      <c r="G26" s="90" t="s">
        <v>17</v>
      </c>
      <c r="H26" s="98"/>
      <c r="I26" s="94" t="s">
        <v>37</v>
      </c>
      <c r="J26" s="98"/>
      <c r="K26" s="95" t="s">
        <v>2</v>
      </c>
      <c r="L26" s="91">
        <v>4</v>
      </c>
      <c r="N26" s="97"/>
    </row>
    <row r="27" spans="2:14" x14ac:dyDescent="0.4">
      <c r="B27" s="90">
        <v>22</v>
      </c>
      <c r="C27" s="91" t="s">
        <v>59</v>
      </c>
      <c r="D27" s="92" t="str">
        <f t="shared" si="0"/>
        <v>v</v>
      </c>
      <c r="E27" s="90" t="s">
        <v>16</v>
      </c>
      <c r="F27" s="98"/>
      <c r="G27" s="90" t="s">
        <v>17</v>
      </c>
      <c r="H27" s="98"/>
      <c r="I27" s="94" t="s">
        <v>37</v>
      </c>
      <c r="J27" s="98"/>
      <c r="K27" s="95" t="s">
        <v>2</v>
      </c>
      <c r="L27" s="91">
        <v>5</v>
      </c>
      <c r="N27" s="97"/>
    </row>
    <row r="28" spans="2:14" x14ac:dyDescent="0.4">
      <c r="B28" s="90">
        <v>23</v>
      </c>
      <c r="C28" s="91" t="s">
        <v>60</v>
      </c>
      <c r="D28" s="92" t="str">
        <f t="shared" si="0"/>
        <v>w</v>
      </c>
      <c r="E28" s="90" t="s">
        <v>16</v>
      </c>
      <c r="F28" s="98"/>
      <c r="G28" s="90" t="s">
        <v>17</v>
      </c>
      <c r="H28" s="98"/>
      <c r="I28" s="94" t="s">
        <v>37</v>
      </c>
      <c r="J28" s="98"/>
      <c r="K28" s="95" t="s">
        <v>2</v>
      </c>
      <c r="L28" s="91">
        <v>6</v>
      </c>
      <c r="N28" s="97"/>
    </row>
    <row r="29" spans="2:14" x14ac:dyDescent="0.4">
      <c r="B29" s="90">
        <v>24</v>
      </c>
      <c r="C29" s="91" t="s">
        <v>61</v>
      </c>
      <c r="D29" s="92" t="str">
        <f t="shared" si="0"/>
        <v>x</v>
      </c>
      <c r="E29" s="90" t="s">
        <v>16</v>
      </c>
      <c r="F29" s="98"/>
      <c r="G29" s="90" t="s">
        <v>17</v>
      </c>
      <c r="H29" s="98"/>
      <c r="I29" s="94" t="s">
        <v>37</v>
      </c>
      <c r="J29" s="98"/>
      <c r="K29" s="95" t="s">
        <v>2</v>
      </c>
      <c r="L29" s="91">
        <v>7</v>
      </c>
      <c r="N29" s="97"/>
    </row>
    <row r="30" spans="2:14" x14ac:dyDescent="0.4">
      <c r="B30" s="90">
        <v>25</v>
      </c>
      <c r="C30" s="91" t="s">
        <v>62</v>
      </c>
      <c r="D30" s="92" t="str">
        <f t="shared" si="0"/>
        <v>y</v>
      </c>
      <c r="E30" s="90" t="s">
        <v>16</v>
      </c>
      <c r="F30" s="98"/>
      <c r="G30" s="90" t="s">
        <v>17</v>
      </c>
      <c r="H30" s="98"/>
      <c r="I30" s="94" t="s">
        <v>37</v>
      </c>
      <c r="J30" s="98"/>
      <c r="K30" s="95" t="s">
        <v>2</v>
      </c>
      <c r="L30" s="91">
        <v>8</v>
      </c>
      <c r="N30" s="97"/>
    </row>
    <row r="31" spans="2:14" x14ac:dyDescent="0.4">
      <c r="B31" s="90">
        <v>26</v>
      </c>
      <c r="C31" s="91" t="s">
        <v>63</v>
      </c>
      <c r="D31" s="92" t="str">
        <f t="shared" si="0"/>
        <v>z</v>
      </c>
      <c r="E31" s="90" t="s">
        <v>16</v>
      </c>
      <c r="F31" s="98"/>
      <c r="G31" s="90" t="s">
        <v>17</v>
      </c>
      <c r="H31" s="98"/>
      <c r="I31" s="94" t="s">
        <v>37</v>
      </c>
      <c r="J31" s="98"/>
      <c r="K31" s="95" t="s">
        <v>2</v>
      </c>
      <c r="L31" s="91">
        <v>1</v>
      </c>
      <c r="N31" s="97"/>
    </row>
    <row r="32" spans="2:14" x14ac:dyDescent="0.4">
      <c r="B32" s="90">
        <v>27</v>
      </c>
      <c r="C32" s="91" t="s">
        <v>61</v>
      </c>
      <c r="D32" s="92" t="str">
        <f t="shared" si="0"/>
        <v>x</v>
      </c>
      <c r="E32" s="90" t="s">
        <v>16</v>
      </c>
      <c r="F32" s="98"/>
      <c r="G32" s="90" t="s">
        <v>17</v>
      </c>
      <c r="H32" s="98"/>
      <c r="I32" s="94" t="s">
        <v>37</v>
      </c>
      <c r="J32" s="98"/>
      <c r="K32" s="95" t="s">
        <v>2</v>
      </c>
      <c r="L32" s="91">
        <v>2</v>
      </c>
      <c r="N32" s="97"/>
    </row>
    <row r="33" spans="2:14" x14ac:dyDescent="0.4">
      <c r="B33" s="90">
        <v>28</v>
      </c>
      <c r="C33" s="91" t="s">
        <v>64</v>
      </c>
      <c r="D33" s="92" t="str">
        <f t="shared" si="0"/>
        <v>aa</v>
      </c>
      <c r="E33" s="90" t="s">
        <v>16</v>
      </c>
      <c r="F33" s="98"/>
      <c r="G33" s="90" t="s">
        <v>17</v>
      </c>
      <c r="H33" s="98"/>
      <c r="I33" s="94" t="s">
        <v>37</v>
      </c>
      <c r="J33" s="98"/>
      <c r="K33" s="95" t="s">
        <v>2</v>
      </c>
      <c r="L33" s="91">
        <v>3</v>
      </c>
      <c r="N33" s="97"/>
    </row>
    <row r="34" spans="2:14" x14ac:dyDescent="0.4">
      <c r="B34" s="90">
        <v>29</v>
      </c>
      <c r="C34" s="91" t="s">
        <v>65</v>
      </c>
      <c r="D34" s="92" t="str">
        <f t="shared" si="0"/>
        <v>ab</v>
      </c>
      <c r="E34" s="90" t="s">
        <v>16</v>
      </c>
      <c r="F34" s="98"/>
      <c r="G34" s="90" t="s">
        <v>17</v>
      </c>
      <c r="H34" s="98"/>
      <c r="I34" s="94" t="s">
        <v>37</v>
      </c>
      <c r="J34" s="98"/>
      <c r="K34" s="95" t="s">
        <v>2</v>
      </c>
      <c r="L34" s="91">
        <v>4</v>
      </c>
      <c r="N34" s="97"/>
    </row>
    <row r="35" spans="2:14" x14ac:dyDescent="0.4">
      <c r="B35" s="90">
        <v>30</v>
      </c>
      <c r="C35" s="91" t="s">
        <v>66</v>
      </c>
      <c r="D35" s="92" t="str">
        <f t="shared" si="0"/>
        <v>ac</v>
      </c>
      <c r="E35" s="90" t="s">
        <v>16</v>
      </c>
      <c r="F35" s="98"/>
      <c r="G35" s="90" t="s">
        <v>17</v>
      </c>
      <c r="H35" s="98"/>
      <c r="I35" s="94" t="s">
        <v>37</v>
      </c>
      <c r="J35" s="98"/>
      <c r="K35" s="95" t="s">
        <v>2</v>
      </c>
      <c r="L35" s="91">
        <v>5</v>
      </c>
      <c r="N35" s="97"/>
    </row>
    <row r="36" spans="2:14" x14ac:dyDescent="0.4">
      <c r="B36" s="90">
        <v>31</v>
      </c>
      <c r="C36" s="91" t="s">
        <v>67</v>
      </c>
      <c r="D36" s="92" t="str">
        <f t="shared" si="0"/>
        <v>ad</v>
      </c>
      <c r="E36" s="90" t="s">
        <v>16</v>
      </c>
      <c r="F36" s="98"/>
      <c r="G36" s="90" t="s">
        <v>17</v>
      </c>
      <c r="H36" s="98"/>
      <c r="I36" s="94" t="s">
        <v>37</v>
      </c>
      <c r="J36" s="98"/>
      <c r="K36" s="95" t="s">
        <v>2</v>
      </c>
      <c r="L36" s="91">
        <v>6</v>
      </c>
      <c r="N36" s="97"/>
    </row>
    <row r="37" spans="2:14" x14ac:dyDescent="0.4">
      <c r="B37" s="90">
        <v>32</v>
      </c>
      <c r="C37" s="91" t="s">
        <v>68</v>
      </c>
      <c r="D37" s="92" t="str">
        <f t="shared" si="0"/>
        <v>ae</v>
      </c>
      <c r="E37" s="90" t="s">
        <v>16</v>
      </c>
      <c r="F37" s="98"/>
      <c r="G37" s="90" t="s">
        <v>17</v>
      </c>
      <c r="H37" s="98"/>
      <c r="I37" s="94" t="s">
        <v>37</v>
      </c>
      <c r="J37" s="98"/>
      <c r="K37" s="95" t="s">
        <v>2</v>
      </c>
      <c r="L37" s="91">
        <v>7</v>
      </c>
      <c r="N37" s="97"/>
    </row>
    <row r="38" spans="2:14" x14ac:dyDescent="0.4">
      <c r="B38" s="90">
        <v>33</v>
      </c>
      <c r="C38" s="91" t="s">
        <v>69</v>
      </c>
      <c r="D38" s="92" t="str">
        <f t="shared" si="0"/>
        <v>af</v>
      </c>
      <c r="E38" s="90" t="s">
        <v>16</v>
      </c>
      <c r="F38" s="98"/>
      <c r="G38" s="90" t="s">
        <v>17</v>
      </c>
      <c r="H38" s="98"/>
      <c r="I38" s="94" t="s">
        <v>37</v>
      </c>
      <c r="J38" s="98"/>
      <c r="K38" s="95" t="s">
        <v>2</v>
      </c>
      <c r="L38" s="91">
        <v>8</v>
      </c>
      <c r="N38" s="97"/>
    </row>
    <row r="39" spans="2:14" x14ac:dyDescent="0.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x14ac:dyDescent="0.4">
      <c r="B42" s="90"/>
      <c r="C42" s="99" t="s">
        <v>232</v>
      </c>
      <c r="D42" s="92"/>
      <c r="E42" s="90" t="s">
        <v>16</v>
      </c>
      <c r="F42" s="93"/>
      <c r="G42" s="90" t="s">
        <v>17</v>
      </c>
      <c r="H42" s="93"/>
      <c r="I42" s="94" t="s">
        <v>37</v>
      </c>
      <c r="J42" s="93">
        <v>0</v>
      </c>
      <c r="K42" s="95" t="s">
        <v>2</v>
      </c>
      <c r="L42" s="96" t="str">
        <f t="shared" ref="L42:L43" si="3">IF(OR(F42="",H42=""),"",(H42+IF(F42&gt;H42,1,0)-F42-J42)*24)</f>
        <v/>
      </c>
      <c r="N42" s="97"/>
    </row>
    <row r="43" spans="2:14" x14ac:dyDescent="0.4">
      <c r="B43" s="90">
        <v>35</v>
      </c>
      <c r="C43" s="100" t="s">
        <v>36</v>
      </c>
      <c r="D43" s="92"/>
      <c r="E43" s="90" t="s">
        <v>16</v>
      </c>
      <c r="F43" s="93"/>
      <c r="G43" s="90" t="s">
        <v>17</v>
      </c>
      <c r="H43" s="93"/>
      <c r="I43" s="94" t="s">
        <v>37</v>
      </c>
      <c r="J43" s="93">
        <v>0</v>
      </c>
      <c r="K43" s="95" t="s">
        <v>2</v>
      </c>
      <c r="L43" s="96" t="str">
        <f t="shared" si="3"/>
        <v/>
      </c>
      <c r="N43" s="97"/>
    </row>
    <row r="44" spans="2:14" x14ac:dyDescent="0.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x14ac:dyDescent="0.4">
      <c r="B45" s="90"/>
      <c r="C45" s="99" t="s">
        <v>234</v>
      </c>
      <c r="D45" s="92"/>
      <c r="E45" s="90" t="s">
        <v>16</v>
      </c>
      <c r="F45" s="93"/>
      <c r="G45" s="90" t="s">
        <v>17</v>
      </c>
      <c r="H45" s="93"/>
      <c r="I45" s="94" t="s">
        <v>37</v>
      </c>
      <c r="J45" s="93">
        <v>0</v>
      </c>
      <c r="K45" s="95" t="s">
        <v>2</v>
      </c>
      <c r="L45" s="96" t="str">
        <f t="shared" ref="L45:L46" si="4">IF(OR(F45="",H45=""),"",(H45+IF(F45&gt;H45,1,0)-F45-J45)*24)</f>
        <v/>
      </c>
      <c r="N45" s="97"/>
    </row>
    <row r="46" spans="2:14" x14ac:dyDescent="0.4">
      <c r="B46" s="90">
        <v>36</v>
      </c>
      <c r="C46" s="100" t="s">
        <v>36</v>
      </c>
      <c r="D46" s="92"/>
      <c r="E46" s="90" t="s">
        <v>16</v>
      </c>
      <c r="F46" s="93"/>
      <c r="G46" s="90" t="s">
        <v>17</v>
      </c>
      <c r="H46" s="93"/>
      <c r="I46" s="94" t="s">
        <v>37</v>
      </c>
      <c r="J46" s="93">
        <v>0</v>
      </c>
      <c r="K46" s="95" t="s">
        <v>2</v>
      </c>
      <c r="L46" s="96" t="str">
        <f t="shared" si="4"/>
        <v/>
      </c>
      <c r="N46" s="97"/>
    </row>
    <row r="47" spans="2:14" x14ac:dyDescent="0.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x14ac:dyDescent="0.4">
      <c r="C49" s="86" t="s">
        <v>235</v>
      </c>
      <c r="D49" s="86"/>
    </row>
    <row r="50" spans="3:4" x14ac:dyDescent="0.4">
      <c r="C50" s="86" t="s">
        <v>236</v>
      </c>
      <c r="D50" s="86"/>
    </row>
    <row r="51" spans="3:4" x14ac:dyDescent="0.4">
      <c r="C51" s="86" t="s">
        <v>237</v>
      </c>
      <c r="D51" s="86"/>
    </row>
    <row r="52" spans="3:4" x14ac:dyDescent="0.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B110"/>
  <sheetViews>
    <sheetView view="pageBreakPreview" zoomScale="60" zoomScaleNormal="100" workbookViewId="0"/>
  </sheetViews>
  <sheetFormatPr defaultColWidth="9" defaultRowHeight="18.75" x14ac:dyDescent="0.4"/>
  <cols>
    <col min="1" max="1" width="1.375" style="20" customWidth="1"/>
    <col min="2" max="3" width="9" style="20"/>
    <col min="4" max="4" width="40.625" style="20" customWidth="1"/>
    <col min="5" max="16384" width="9" style="20"/>
  </cols>
  <sheetData>
    <row r="1" spans="2:11" x14ac:dyDescent="0.4">
      <c r="B1" s="20" t="s">
        <v>91</v>
      </c>
      <c r="D1" s="46"/>
      <c r="E1" s="46"/>
      <c r="F1" s="46"/>
    </row>
    <row r="2" spans="2:11" s="48" customFormat="1" ht="20.25" customHeight="1" x14ac:dyDescent="0.4">
      <c r="B2" s="47" t="s">
        <v>269</v>
      </c>
      <c r="C2" s="47"/>
      <c r="D2" s="46"/>
      <c r="E2" s="46"/>
      <c r="F2" s="46"/>
    </row>
    <row r="3" spans="2:11" s="48" customFormat="1" ht="20.25" customHeight="1" x14ac:dyDescent="0.4">
      <c r="B3" s="47"/>
      <c r="C3" s="47"/>
      <c r="D3" s="46"/>
      <c r="E3" s="46"/>
      <c r="F3" s="46"/>
    </row>
    <row r="4" spans="2:11" s="53" customFormat="1" ht="20.25" customHeight="1" x14ac:dyDescent="0.4">
      <c r="B4" s="80"/>
      <c r="C4" s="46" t="s">
        <v>219</v>
      </c>
      <c r="D4" s="46"/>
      <c r="F4" s="1722" t="s">
        <v>220</v>
      </c>
      <c r="G4" s="1722"/>
      <c r="H4" s="1722"/>
      <c r="I4" s="1722"/>
      <c r="J4" s="1722"/>
      <c r="K4" s="1722"/>
    </row>
    <row r="5" spans="2:11" s="53" customFormat="1" ht="20.25" customHeight="1" x14ac:dyDescent="0.4">
      <c r="B5" s="81"/>
      <c r="C5" s="46" t="s">
        <v>221</v>
      </c>
      <c r="D5" s="46"/>
      <c r="F5" s="1722"/>
      <c r="G5" s="1722"/>
      <c r="H5" s="1722"/>
      <c r="I5" s="1722"/>
      <c r="J5" s="1722"/>
      <c r="K5" s="1722"/>
    </row>
    <row r="6" spans="2:11" s="48" customFormat="1" ht="20.25" customHeight="1" x14ac:dyDescent="0.4">
      <c r="B6" s="50" t="s">
        <v>205</v>
      </c>
      <c r="C6" s="46"/>
      <c r="D6" s="46"/>
      <c r="E6" s="49"/>
      <c r="F6" s="51"/>
    </row>
    <row r="7" spans="2:11" s="48" customFormat="1" ht="20.25" customHeight="1" x14ac:dyDescent="0.4">
      <c r="B7" s="47"/>
      <c r="C7" s="47"/>
      <c r="D7" s="46"/>
      <c r="E7" s="49"/>
      <c r="F7" s="51"/>
    </row>
    <row r="8" spans="2:11" s="48" customFormat="1" ht="20.25" customHeight="1" x14ac:dyDescent="0.4">
      <c r="B8" s="46" t="s">
        <v>92</v>
      </c>
      <c r="C8" s="47"/>
      <c r="D8" s="46"/>
      <c r="E8" s="49"/>
      <c r="F8" s="51"/>
    </row>
    <row r="9" spans="2:11" s="48" customFormat="1" ht="20.25" customHeight="1" x14ac:dyDescent="0.4">
      <c r="B9" s="47"/>
      <c r="C9" s="47"/>
      <c r="D9" s="46"/>
      <c r="E9" s="46"/>
      <c r="F9" s="46"/>
    </row>
    <row r="10" spans="2:11" s="48" customFormat="1" ht="20.25" customHeight="1" x14ac:dyDescent="0.4">
      <c r="B10" s="46" t="s">
        <v>256</v>
      </c>
      <c r="C10" s="47"/>
      <c r="D10" s="46"/>
      <c r="E10" s="46"/>
      <c r="F10" s="46"/>
    </row>
    <row r="11" spans="2:11" s="48" customFormat="1" ht="20.25" customHeight="1" x14ac:dyDescent="0.4">
      <c r="B11" s="46"/>
      <c r="C11" s="47"/>
      <c r="D11" s="46"/>
    </row>
    <row r="12" spans="2:11" s="48" customFormat="1" ht="20.25" customHeight="1" x14ac:dyDescent="0.4">
      <c r="B12" s="46" t="s">
        <v>265</v>
      </c>
      <c r="C12" s="47"/>
      <c r="D12" s="46"/>
    </row>
    <row r="13" spans="2:11" s="48" customFormat="1" ht="20.25" customHeight="1" x14ac:dyDescent="0.4">
      <c r="B13" s="46"/>
      <c r="C13" s="47"/>
      <c r="D13" s="46"/>
    </row>
    <row r="14" spans="2:11" s="48" customFormat="1" ht="20.25" customHeight="1" x14ac:dyDescent="0.4">
      <c r="B14" s="46" t="s">
        <v>257</v>
      </c>
      <c r="C14" s="47"/>
      <c r="D14" s="46"/>
    </row>
    <row r="15" spans="2:11" s="48" customFormat="1" ht="20.25" customHeight="1" x14ac:dyDescent="0.4">
      <c r="B15" s="46"/>
      <c r="C15" s="47"/>
      <c r="D15" s="46"/>
    </row>
    <row r="16" spans="2:11" s="48" customFormat="1" ht="20.25" customHeight="1" x14ac:dyDescent="0.4">
      <c r="B16" s="46" t="s">
        <v>293</v>
      </c>
      <c r="C16" s="47"/>
      <c r="D16" s="46"/>
    </row>
    <row r="17" spans="2:6" s="48" customFormat="1" ht="20.25" customHeight="1" x14ac:dyDescent="0.4">
      <c r="B17" s="46" t="s">
        <v>292</v>
      </c>
      <c r="C17" s="47"/>
      <c r="D17" s="46"/>
    </row>
    <row r="18" spans="2:6" s="48" customFormat="1" ht="20.25" customHeight="1" x14ac:dyDescent="0.4">
      <c r="B18" s="46"/>
      <c r="C18" s="47"/>
      <c r="D18" s="46"/>
    </row>
    <row r="19" spans="2:6" s="48" customFormat="1" ht="17.25" customHeight="1" x14ac:dyDescent="0.4">
      <c r="B19" s="46" t="s">
        <v>294</v>
      </c>
      <c r="C19" s="46"/>
      <c r="D19" s="46"/>
    </row>
    <row r="20" spans="2:6" s="48" customFormat="1" ht="17.25" customHeight="1" x14ac:dyDescent="0.4">
      <c r="B20" s="46" t="s">
        <v>316</v>
      </c>
      <c r="C20" s="46"/>
      <c r="D20" s="46"/>
    </row>
    <row r="21" spans="2:6" s="48" customFormat="1" ht="17.25" customHeight="1" x14ac:dyDescent="0.4">
      <c r="B21" s="46"/>
      <c r="C21" s="46"/>
      <c r="D21" s="46"/>
    </row>
    <row r="22" spans="2:6" s="48" customFormat="1" ht="17.25" customHeight="1" x14ac:dyDescent="0.4">
      <c r="B22" s="46"/>
      <c r="C22" s="22" t="s">
        <v>20</v>
      </c>
      <c r="D22" s="22" t="s">
        <v>3</v>
      </c>
    </row>
    <row r="23" spans="2:6" s="48" customFormat="1" ht="17.25" customHeight="1" x14ac:dyDescent="0.4">
      <c r="B23" s="46"/>
      <c r="C23" s="22">
        <v>1</v>
      </c>
      <c r="D23" s="52" t="s">
        <v>70</v>
      </c>
    </row>
    <row r="24" spans="2:6" s="48" customFormat="1" ht="17.25" customHeight="1" x14ac:dyDescent="0.4">
      <c r="B24" s="46"/>
      <c r="C24" s="22">
        <v>2</v>
      </c>
      <c r="D24" s="52" t="s">
        <v>101</v>
      </c>
    </row>
    <row r="25" spans="2:6" s="48" customFormat="1" ht="17.25" customHeight="1" x14ac:dyDescent="0.4">
      <c r="B25" s="46"/>
      <c r="C25" s="22">
        <v>3</v>
      </c>
      <c r="D25" s="52" t="s">
        <v>102</v>
      </c>
    </row>
    <row r="26" spans="2:6" s="48" customFormat="1" ht="17.25" customHeight="1" x14ac:dyDescent="0.4">
      <c r="B26" s="46"/>
      <c r="C26" s="22">
        <v>4</v>
      </c>
      <c r="D26" s="52" t="s">
        <v>103</v>
      </c>
    </row>
    <row r="27" spans="2:6" s="48" customFormat="1" ht="17.25" customHeight="1" x14ac:dyDescent="0.4">
      <c r="B27" s="46"/>
      <c r="C27" s="22">
        <v>5</v>
      </c>
      <c r="D27" s="52" t="s">
        <v>104</v>
      </c>
    </row>
    <row r="28" spans="2:6" s="48" customFormat="1" ht="17.25" customHeight="1" x14ac:dyDescent="0.4">
      <c r="B28" s="46"/>
      <c r="C28" s="22">
        <v>6</v>
      </c>
      <c r="D28" s="52" t="s">
        <v>105</v>
      </c>
    </row>
    <row r="29" spans="2:6" s="48" customFormat="1" ht="17.25" customHeight="1" x14ac:dyDescent="0.4">
      <c r="B29" s="46"/>
      <c r="C29" s="22">
        <v>7</v>
      </c>
      <c r="D29" s="52" t="s">
        <v>106</v>
      </c>
    </row>
    <row r="30" spans="2:6" s="48" customFormat="1" ht="17.25" customHeight="1" x14ac:dyDescent="0.4">
      <c r="B30" s="46"/>
      <c r="C30" s="22">
        <v>8</v>
      </c>
      <c r="D30" s="52" t="s">
        <v>71</v>
      </c>
    </row>
    <row r="31" spans="2:6" s="48" customFormat="1" ht="17.25" customHeight="1" x14ac:dyDescent="0.4">
      <c r="B31" s="46"/>
      <c r="C31" s="49"/>
      <c r="D31" s="51"/>
    </row>
    <row r="32" spans="2:6" s="48" customFormat="1" ht="17.25" customHeight="1" x14ac:dyDescent="0.4">
      <c r="B32" s="46" t="s">
        <v>295</v>
      </c>
      <c r="C32" s="46"/>
      <c r="D32" s="46"/>
      <c r="E32" s="53"/>
      <c r="F32" s="53"/>
    </row>
    <row r="33" spans="2:51" s="48" customFormat="1" ht="17.25" customHeight="1" x14ac:dyDescent="0.4">
      <c r="B33" s="46" t="s">
        <v>93</v>
      </c>
      <c r="C33" s="46"/>
      <c r="D33" s="46"/>
      <c r="E33" s="53"/>
      <c r="F33" s="53"/>
    </row>
    <row r="34" spans="2:51" s="48" customFormat="1" ht="17.25" customHeight="1" x14ac:dyDescent="0.4">
      <c r="B34" s="46"/>
      <c r="C34" s="46"/>
      <c r="D34" s="46"/>
      <c r="E34" s="53"/>
      <c r="F34" s="53"/>
      <c r="G34" s="54"/>
      <c r="H34" s="54"/>
      <c r="J34" s="54"/>
      <c r="K34" s="54"/>
      <c r="L34" s="54"/>
      <c r="M34" s="54"/>
      <c r="N34" s="54"/>
      <c r="O34" s="54"/>
      <c r="R34" s="54"/>
      <c r="S34" s="54"/>
      <c r="T34" s="54"/>
      <c r="W34" s="54"/>
      <c r="X34" s="54"/>
      <c r="Y34" s="54"/>
    </row>
    <row r="35" spans="2:51" s="48" customFormat="1" ht="17.25" customHeight="1" x14ac:dyDescent="0.4">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x14ac:dyDescent="0.4">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x14ac:dyDescent="0.4">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x14ac:dyDescent="0.4">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x14ac:dyDescent="0.4">
      <c r="B39" s="46"/>
      <c r="C39" s="22" t="s">
        <v>9</v>
      </c>
      <c r="D39" s="52" t="s">
        <v>206</v>
      </c>
      <c r="E39" s="53"/>
      <c r="F39" s="53"/>
      <c r="G39" s="54"/>
      <c r="H39" s="54"/>
      <c r="J39" s="54"/>
      <c r="K39" s="54"/>
      <c r="L39" s="54"/>
      <c r="M39" s="54"/>
      <c r="N39" s="54"/>
      <c r="O39" s="54"/>
      <c r="R39" s="54"/>
      <c r="S39" s="54"/>
      <c r="T39" s="54"/>
      <c r="W39" s="54"/>
      <c r="X39" s="54"/>
      <c r="Y39" s="54"/>
    </row>
    <row r="40" spans="2:51" s="48" customFormat="1" ht="17.25" customHeight="1" x14ac:dyDescent="0.4">
      <c r="B40" s="46"/>
      <c r="C40" s="46"/>
      <c r="D40" s="46"/>
      <c r="E40" s="53"/>
      <c r="F40" s="53"/>
      <c r="G40" s="54"/>
      <c r="H40" s="54"/>
      <c r="J40" s="54"/>
      <c r="K40" s="54"/>
      <c r="L40" s="54"/>
      <c r="M40" s="54"/>
      <c r="N40" s="54"/>
      <c r="O40" s="54"/>
      <c r="R40" s="54"/>
      <c r="S40" s="54"/>
      <c r="T40" s="54"/>
      <c r="W40" s="54"/>
      <c r="X40" s="54"/>
      <c r="Y40" s="54"/>
    </row>
    <row r="41" spans="2:51" s="48" customFormat="1" ht="17.25" customHeight="1" x14ac:dyDescent="0.4">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x14ac:dyDescent="0.4">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x14ac:dyDescent="0.4">
      <c r="B43" s="53"/>
      <c r="C43" s="46" t="s">
        <v>207</v>
      </c>
      <c r="D43" s="53"/>
      <c r="E43" s="53"/>
      <c r="F43" s="46"/>
      <c r="G43" s="54"/>
      <c r="H43" s="54"/>
      <c r="J43" s="54"/>
      <c r="K43" s="54"/>
      <c r="L43" s="54"/>
      <c r="M43" s="54"/>
      <c r="N43" s="54"/>
      <c r="O43" s="54"/>
      <c r="R43" s="54"/>
      <c r="S43" s="54"/>
      <c r="T43" s="54"/>
      <c r="W43" s="54"/>
      <c r="X43" s="54"/>
      <c r="Y43" s="54"/>
    </row>
    <row r="44" spans="2:51" s="48" customFormat="1" ht="17.25" customHeight="1" x14ac:dyDescent="0.4">
      <c r="B44" s="46"/>
      <c r="C44" s="46"/>
      <c r="D44" s="46"/>
      <c r="E44" s="55"/>
      <c r="F44" s="54"/>
      <c r="G44" s="54"/>
      <c r="H44" s="54"/>
      <c r="J44" s="54"/>
      <c r="K44" s="54"/>
      <c r="L44" s="54"/>
      <c r="M44" s="54"/>
      <c r="N44" s="54"/>
      <c r="O44" s="54"/>
      <c r="R44" s="54"/>
      <c r="S44" s="54"/>
      <c r="T44" s="54"/>
      <c r="W44" s="54"/>
      <c r="X44" s="54"/>
      <c r="Y44" s="54"/>
    </row>
    <row r="45" spans="2:51" s="48" customFormat="1" ht="17.25" customHeight="1" x14ac:dyDescent="0.4">
      <c r="B45" s="46" t="s">
        <v>296</v>
      </c>
      <c r="C45" s="46"/>
      <c r="D45" s="46"/>
    </row>
    <row r="46" spans="2:51" s="48" customFormat="1" ht="17.25" customHeight="1" x14ac:dyDescent="0.4">
      <c r="B46" s="46" t="s">
        <v>199</v>
      </c>
      <c r="C46" s="46"/>
      <c r="D46" s="46"/>
      <c r="AH46" s="21"/>
      <c r="AI46" s="21"/>
      <c r="AJ46" s="21"/>
      <c r="AK46" s="21"/>
      <c r="AL46" s="21"/>
      <c r="AM46" s="21"/>
      <c r="AN46" s="21"/>
      <c r="AO46" s="21"/>
      <c r="AP46" s="21"/>
      <c r="AQ46" s="21"/>
      <c r="AR46" s="21"/>
      <c r="AS46" s="21"/>
    </row>
    <row r="47" spans="2:51" s="48" customFormat="1" ht="17.25" customHeight="1" x14ac:dyDescent="0.4">
      <c r="B47" s="56" t="s">
        <v>200</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x14ac:dyDescent="0.4">
      <c r="F48" s="21"/>
    </row>
    <row r="49" spans="2:54" s="48" customFormat="1" ht="17.25" customHeight="1" x14ac:dyDescent="0.4">
      <c r="B49" s="46" t="s">
        <v>297</v>
      </c>
      <c r="C49" s="46"/>
    </row>
    <row r="50" spans="2:54" s="48" customFormat="1" ht="17.25" customHeight="1" x14ac:dyDescent="0.4">
      <c r="B50" s="46"/>
      <c r="C50" s="46"/>
    </row>
    <row r="51" spans="2:54" s="48" customFormat="1" ht="17.25" customHeight="1" x14ac:dyDescent="0.4">
      <c r="B51" s="46" t="s">
        <v>298</v>
      </c>
      <c r="C51" s="46"/>
    </row>
    <row r="52" spans="2:54" s="48" customFormat="1" ht="17.25" customHeight="1" x14ac:dyDescent="0.4">
      <c r="B52" s="46" t="s">
        <v>259</v>
      </c>
      <c r="C52" s="46"/>
    </row>
    <row r="53" spans="2:54" s="48" customFormat="1" ht="17.25" customHeight="1" x14ac:dyDescent="0.4">
      <c r="B53" s="46"/>
      <c r="C53" s="46"/>
    </row>
    <row r="54" spans="2:54" s="48" customFormat="1" ht="17.25" customHeight="1" x14ac:dyDescent="0.4">
      <c r="B54" s="46" t="s">
        <v>299</v>
      </c>
      <c r="C54" s="46"/>
    </row>
    <row r="55" spans="2:54" s="48" customFormat="1" ht="17.25" customHeight="1" x14ac:dyDescent="0.4">
      <c r="B55" s="46" t="s">
        <v>98</v>
      </c>
      <c r="C55" s="46"/>
    </row>
    <row r="56" spans="2:54" s="48" customFormat="1" ht="17.25" customHeight="1" x14ac:dyDescent="0.4">
      <c r="B56" s="46"/>
      <c r="C56" s="46"/>
    </row>
    <row r="57" spans="2:54" s="48" customFormat="1" ht="17.25" customHeight="1" x14ac:dyDescent="0.4">
      <c r="B57" s="46" t="s">
        <v>300</v>
      </c>
      <c r="C57" s="46"/>
      <c r="D57" s="46"/>
    </row>
    <row r="58" spans="2:54" s="48" customFormat="1" ht="17.25" customHeight="1" x14ac:dyDescent="0.4">
      <c r="B58" s="46"/>
      <c r="C58" s="46"/>
      <c r="D58" s="46"/>
    </row>
    <row r="59" spans="2:54" s="48" customFormat="1" ht="17.25" customHeight="1" x14ac:dyDescent="0.4">
      <c r="B59" s="53" t="s">
        <v>301</v>
      </c>
      <c r="C59" s="53"/>
      <c r="D59" s="46"/>
    </row>
    <row r="60" spans="2:54" s="48" customFormat="1" ht="17.25" customHeight="1" x14ac:dyDescent="0.4">
      <c r="B60" s="53" t="s">
        <v>99</v>
      </c>
      <c r="C60" s="53"/>
      <c r="D60" s="46"/>
    </row>
    <row r="61" spans="2:54" s="48" customFormat="1" ht="17.25" customHeight="1" x14ac:dyDescent="0.4">
      <c r="B61" s="53" t="s">
        <v>260</v>
      </c>
    </row>
    <row r="62" spans="2:54" s="48" customFormat="1" ht="17.25" customHeight="1" x14ac:dyDescent="0.4">
      <c r="B62" s="53"/>
    </row>
    <row r="63" spans="2:54" s="48" customFormat="1" ht="17.25" customHeight="1" x14ac:dyDescent="0.4">
      <c r="B63" s="53" t="s">
        <v>302</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x14ac:dyDescent="0.4">
      <c r="B64" s="209" t="s">
        <v>261</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x14ac:dyDescent="0.4">
      <c r="B65" s="210" t="s">
        <v>262</v>
      </c>
    </row>
    <row r="66" spans="2:2" ht="18.75" customHeight="1" x14ac:dyDescent="0.4">
      <c r="B66" s="209" t="s">
        <v>263</v>
      </c>
    </row>
    <row r="67" spans="2:2" ht="18.75" customHeight="1" x14ac:dyDescent="0.4">
      <c r="B67" s="210" t="s">
        <v>264</v>
      </c>
    </row>
    <row r="68" spans="2:2" ht="18.75" customHeight="1" x14ac:dyDescent="0.4">
      <c r="B68" s="209" t="s">
        <v>319</v>
      </c>
    </row>
    <row r="69" spans="2:2" ht="18.75" customHeight="1" x14ac:dyDescent="0.4">
      <c r="B69" s="209" t="s">
        <v>320</v>
      </c>
    </row>
    <row r="70" spans="2:2" ht="18.75" customHeight="1" x14ac:dyDescent="0.4">
      <c r="B70" s="209" t="s">
        <v>321</v>
      </c>
    </row>
    <row r="71" spans="2:2" ht="18.75" customHeight="1" x14ac:dyDescent="0.4"/>
    <row r="72" spans="2:2" ht="18.75" customHeight="1" x14ac:dyDescent="0.4"/>
    <row r="73" spans="2:2" ht="18.75" customHeight="1" x14ac:dyDescent="0.4"/>
    <row r="74" spans="2:2" ht="18.75" customHeight="1" x14ac:dyDescent="0.4"/>
    <row r="75" spans="2:2" ht="18.75" customHeight="1" x14ac:dyDescent="0.4"/>
    <row r="76" spans="2:2" ht="18.75" customHeight="1" x14ac:dyDescent="0.4"/>
    <row r="77" spans="2:2" ht="18.75" customHeight="1" x14ac:dyDescent="0.4"/>
    <row r="78" spans="2:2" ht="18.75" customHeight="1" x14ac:dyDescent="0.4"/>
    <row r="79" spans="2:2" ht="18.75" customHeight="1" x14ac:dyDescent="0.4"/>
    <row r="80" spans="2:2" ht="18.75" customHeight="1" x14ac:dyDescent="0.4"/>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BD958"/>
  <sheetViews>
    <sheetView view="pageBreakPreview" topLeftCell="K2" zoomScale="40" zoomScaleNormal="100" zoomScaleSheetLayoutView="40" workbookViewId="0">
      <selection activeCell="K2" sqref="K2"/>
    </sheetView>
  </sheetViews>
  <sheetFormatPr defaultRowHeight="20.25" customHeight="1" x14ac:dyDescent="0.4"/>
  <cols>
    <col min="1" max="1" width="4.25" style="502" hidden="1" customWidth="1"/>
    <col min="2" max="2" width="6" style="502" hidden="1" customWidth="1"/>
    <col min="3" max="5" width="5.625" style="502" hidden="1" customWidth="1"/>
    <col min="6" max="6" width="7.5" style="502" hidden="1" customWidth="1"/>
    <col min="7" max="7" width="4.25" style="502" hidden="1" customWidth="1"/>
    <col min="8" max="9" width="7.5" style="502" hidden="1" customWidth="1"/>
    <col min="10" max="10" width="2.375" style="501" hidden="1" customWidth="1"/>
    <col min="11" max="11" width="25" style="327" bestFit="1" customWidth="1"/>
    <col min="12" max="12" width="41.75" style="327" customWidth="1"/>
    <col min="13" max="13" width="15.25" style="327" customWidth="1"/>
    <col min="14" max="14" width="44.25" style="327" customWidth="1"/>
    <col min="15" max="15" width="42" style="327" customWidth="1"/>
    <col min="16" max="16" width="22.5" style="327" customWidth="1"/>
    <col min="17" max="21" width="5.375" style="327" customWidth="1"/>
    <col min="22" max="22" width="6.5" style="327" customWidth="1"/>
    <col min="23" max="26" width="5.375" style="327" customWidth="1"/>
    <col min="27" max="16384" width="9" style="327"/>
  </cols>
  <sheetData>
    <row r="1" spans="1:27" ht="20.25" hidden="1" customHeight="1" x14ac:dyDescent="0.4">
      <c r="A1" s="502" t="s">
        <v>451</v>
      </c>
      <c r="B1" s="502" t="s">
        <v>825</v>
      </c>
      <c r="C1" s="502" t="s">
        <v>453</v>
      </c>
      <c r="D1" s="502" t="s">
        <v>454</v>
      </c>
      <c r="E1" s="502" t="s">
        <v>455</v>
      </c>
      <c r="F1" s="502" t="s">
        <v>456</v>
      </c>
      <c r="G1" s="502" t="s">
        <v>457</v>
      </c>
      <c r="H1" s="502" t="s">
        <v>458</v>
      </c>
      <c r="I1" s="502" t="s">
        <v>459</v>
      </c>
    </row>
    <row r="2" spans="1:27" ht="20.25" customHeight="1" x14ac:dyDescent="0.15">
      <c r="A2" s="503" t="s">
        <v>460</v>
      </c>
      <c r="B2" s="504" t="s">
        <v>460</v>
      </c>
      <c r="C2" s="504" t="s">
        <v>460</v>
      </c>
      <c r="D2" s="504" t="s">
        <v>460</v>
      </c>
      <c r="E2" s="504" t="s">
        <v>460</v>
      </c>
      <c r="F2" s="504" t="s">
        <v>460</v>
      </c>
      <c r="G2" s="504" t="s">
        <v>461</v>
      </c>
      <c r="H2" s="504" t="s">
        <v>462</v>
      </c>
      <c r="I2" s="505" t="s">
        <v>462</v>
      </c>
      <c r="J2" s="506"/>
      <c r="K2" s="507" t="s">
        <v>1680</v>
      </c>
      <c r="L2" s="506"/>
      <c r="M2" s="506"/>
      <c r="N2" s="506"/>
      <c r="O2" s="506"/>
      <c r="P2" s="506"/>
      <c r="Q2" s="506"/>
      <c r="R2" s="506"/>
      <c r="S2" s="506"/>
      <c r="T2" s="506"/>
      <c r="U2" s="326"/>
      <c r="V2" s="326"/>
      <c r="W2" s="326"/>
      <c r="X2" s="326"/>
      <c r="Y2" s="326"/>
      <c r="Z2" s="326"/>
    </row>
    <row r="3" spans="1:27" ht="20.25" customHeight="1" x14ac:dyDescent="0.4">
      <c r="A3" s="503" t="s">
        <v>460</v>
      </c>
      <c r="B3" s="504" t="s">
        <v>460</v>
      </c>
      <c r="C3" s="504" t="s">
        <v>460</v>
      </c>
      <c r="D3" s="504" t="s">
        <v>460</v>
      </c>
      <c r="E3" s="504" t="s">
        <v>460</v>
      </c>
      <c r="F3" s="504" t="s">
        <v>460</v>
      </c>
      <c r="G3" s="504" t="s">
        <v>462</v>
      </c>
      <c r="H3" s="504" t="s">
        <v>462</v>
      </c>
      <c r="I3" s="505" t="s">
        <v>462</v>
      </c>
      <c r="J3" s="325"/>
      <c r="K3" s="326"/>
      <c r="L3" s="326"/>
      <c r="M3" s="326"/>
      <c r="N3" s="326"/>
      <c r="O3" s="326"/>
      <c r="P3" s="326"/>
      <c r="Q3" s="326"/>
      <c r="R3" s="326"/>
      <c r="S3" s="326"/>
      <c r="T3" s="326"/>
      <c r="U3" s="326"/>
      <c r="V3" s="326"/>
      <c r="W3" s="326"/>
      <c r="X3" s="326"/>
      <c r="Y3" s="326"/>
      <c r="Z3" s="326"/>
      <c r="AA3" s="526"/>
    </row>
    <row r="4" spans="1:27" ht="20.25" customHeight="1" x14ac:dyDescent="0.15">
      <c r="A4" s="503" t="s">
        <v>460</v>
      </c>
      <c r="B4" s="504" t="s">
        <v>460</v>
      </c>
      <c r="C4" s="504" t="s">
        <v>460</v>
      </c>
      <c r="D4" s="504" t="s">
        <v>460</v>
      </c>
      <c r="E4" s="504" t="s">
        <v>460</v>
      </c>
      <c r="F4" s="504" t="s">
        <v>460</v>
      </c>
      <c r="G4" s="504" t="s">
        <v>462</v>
      </c>
      <c r="H4" s="504" t="s">
        <v>462</v>
      </c>
      <c r="I4" s="505" t="s">
        <v>462</v>
      </c>
      <c r="J4" s="508"/>
      <c r="K4" s="347" t="s">
        <v>826</v>
      </c>
      <c r="L4" s="509"/>
      <c r="M4" s="509"/>
      <c r="N4" s="509"/>
      <c r="O4" s="509"/>
      <c r="P4" s="509"/>
      <c r="Q4" s="509"/>
      <c r="R4" s="509"/>
      <c r="S4" s="509"/>
      <c r="T4" s="509"/>
      <c r="U4" s="326"/>
      <c r="V4" s="326"/>
      <c r="W4" s="326"/>
      <c r="X4" s="326"/>
      <c r="Y4" s="326"/>
      <c r="Z4" s="326"/>
      <c r="AA4" s="526"/>
    </row>
    <row r="5" spans="1:27" ht="20.25" customHeight="1" x14ac:dyDescent="0.15">
      <c r="A5" s="503" t="s">
        <v>460</v>
      </c>
      <c r="B5" s="504" t="s">
        <v>163</v>
      </c>
      <c r="C5" s="504" t="s">
        <v>163</v>
      </c>
      <c r="D5" s="504" t="s">
        <v>163</v>
      </c>
      <c r="E5" s="504" t="s">
        <v>163</v>
      </c>
      <c r="F5" s="504" t="s">
        <v>163</v>
      </c>
      <c r="G5" s="504" t="s">
        <v>462</v>
      </c>
      <c r="H5" s="504" t="s">
        <v>462</v>
      </c>
      <c r="I5" s="505" t="s">
        <v>462</v>
      </c>
      <c r="J5" s="508"/>
      <c r="K5" s="347" t="s">
        <v>827</v>
      </c>
      <c r="L5" s="509"/>
      <c r="M5" s="509"/>
      <c r="N5" s="509"/>
      <c r="O5" s="509"/>
      <c r="P5" s="509"/>
      <c r="Q5" s="509"/>
      <c r="R5" s="509"/>
      <c r="S5" s="509"/>
      <c r="T5" s="509"/>
      <c r="U5" s="326"/>
      <c r="V5" s="326"/>
      <c r="W5" s="326"/>
      <c r="X5" s="326"/>
      <c r="Y5" s="326"/>
      <c r="Z5" s="326"/>
      <c r="AA5" s="526"/>
    </row>
    <row r="6" spans="1:27" ht="20.25" hidden="1" customHeight="1" x14ac:dyDescent="0.15">
      <c r="A6" s="503" t="s">
        <v>461</v>
      </c>
      <c r="B6" s="504" t="s">
        <v>461</v>
      </c>
      <c r="C6" s="504" t="s">
        <v>462</v>
      </c>
      <c r="D6" s="504" t="s">
        <v>462</v>
      </c>
      <c r="E6" s="504" t="s">
        <v>460</v>
      </c>
      <c r="F6" s="504" t="s">
        <v>462</v>
      </c>
      <c r="G6" s="504" t="s">
        <v>462</v>
      </c>
      <c r="H6" s="504" t="s">
        <v>462</v>
      </c>
      <c r="I6" s="505" t="s">
        <v>462</v>
      </c>
      <c r="J6" s="508"/>
      <c r="K6" s="347" t="s">
        <v>828</v>
      </c>
      <c r="L6" s="509"/>
      <c r="M6" s="509"/>
      <c r="N6" s="509"/>
      <c r="O6" s="509"/>
      <c r="P6" s="509"/>
      <c r="Q6" s="509"/>
      <c r="R6" s="509"/>
      <c r="S6" s="509"/>
      <c r="T6" s="509"/>
      <c r="U6" s="326"/>
      <c r="V6" s="326"/>
      <c r="W6" s="326"/>
      <c r="X6" s="326"/>
      <c r="Y6" s="326"/>
      <c r="Z6" s="326"/>
    </row>
    <row r="7" spans="1:27" ht="20.25" hidden="1" customHeight="1" x14ac:dyDescent="0.15">
      <c r="A7" s="503" t="s">
        <v>461</v>
      </c>
      <c r="B7" s="504" t="s">
        <v>462</v>
      </c>
      <c r="C7" s="504" t="s">
        <v>462</v>
      </c>
      <c r="D7" s="504" t="s">
        <v>462</v>
      </c>
      <c r="E7" s="504" t="s">
        <v>460</v>
      </c>
      <c r="F7" s="504" t="s">
        <v>462</v>
      </c>
      <c r="G7" s="504" t="s">
        <v>462</v>
      </c>
      <c r="H7" s="504" t="s">
        <v>462</v>
      </c>
      <c r="I7" s="505" t="s">
        <v>462</v>
      </c>
      <c r="J7" s="508"/>
      <c r="K7" s="347" t="s">
        <v>829</v>
      </c>
      <c r="L7" s="509"/>
      <c r="M7" s="509"/>
      <c r="N7" s="509"/>
      <c r="O7" s="509"/>
      <c r="P7" s="509"/>
      <c r="Q7" s="509"/>
      <c r="R7" s="509"/>
      <c r="S7" s="509"/>
      <c r="T7" s="509"/>
      <c r="U7" s="326"/>
      <c r="V7" s="326"/>
      <c r="W7" s="326"/>
      <c r="X7" s="326"/>
      <c r="Y7" s="326"/>
      <c r="Z7" s="326"/>
    </row>
    <row r="8" spans="1:27" ht="20.25" hidden="1" customHeight="1" x14ac:dyDescent="0.15">
      <c r="A8" s="503" t="s">
        <v>461</v>
      </c>
      <c r="B8" s="504" t="s">
        <v>460</v>
      </c>
      <c r="C8" s="504" t="s">
        <v>461</v>
      </c>
      <c r="D8" s="504" t="s">
        <v>461</v>
      </c>
      <c r="E8" s="504" t="s">
        <v>461</v>
      </c>
      <c r="F8" s="504" t="s">
        <v>461</v>
      </c>
      <c r="G8" s="504" t="s">
        <v>462</v>
      </c>
      <c r="H8" s="504" t="s">
        <v>462</v>
      </c>
      <c r="I8" s="505" t="s">
        <v>462</v>
      </c>
      <c r="J8" s="508"/>
      <c r="K8" s="347" t="s">
        <v>830</v>
      </c>
      <c r="L8" s="509"/>
      <c r="M8" s="509"/>
      <c r="N8" s="509"/>
      <c r="O8" s="509"/>
      <c r="P8" s="509"/>
      <c r="Q8" s="509"/>
      <c r="R8" s="509"/>
      <c r="S8" s="509"/>
      <c r="T8" s="509"/>
      <c r="U8" s="326"/>
      <c r="V8" s="326"/>
      <c r="W8" s="326"/>
      <c r="X8" s="326"/>
      <c r="Y8" s="326"/>
      <c r="Z8" s="326"/>
    </row>
    <row r="9" spans="1:27" ht="20.25" hidden="1" customHeight="1" x14ac:dyDescent="0.15">
      <c r="A9" s="503" t="s">
        <v>461</v>
      </c>
      <c r="B9" s="504" t="s">
        <v>461</v>
      </c>
      <c r="C9" s="504" t="s">
        <v>461</v>
      </c>
      <c r="D9" s="504" t="s">
        <v>461</v>
      </c>
      <c r="E9" s="504" t="s">
        <v>461</v>
      </c>
      <c r="F9" s="504" t="s">
        <v>460</v>
      </c>
      <c r="G9" s="504" t="s">
        <v>462</v>
      </c>
      <c r="H9" s="504" t="s">
        <v>462</v>
      </c>
      <c r="I9" s="505" t="s">
        <v>462</v>
      </c>
      <c r="J9" s="508"/>
      <c r="K9" s="347" t="s">
        <v>831</v>
      </c>
      <c r="L9" s="509"/>
      <c r="M9" s="509"/>
      <c r="N9" s="509"/>
      <c r="O9" s="509"/>
      <c r="P9" s="509"/>
      <c r="Q9" s="509"/>
      <c r="R9" s="509"/>
      <c r="S9" s="509"/>
      <c r="T9" s="509"/>
      <c r="U9" s="326"/>
      <c r="V9" s="326"/>
      <c r="W9" s="326"/>
      <c r="X9" s="326"/>
      <c r="Y9" s="326"/>
      <c r="Z9" s="326"/>
    </row>
    <row r="10" spans="1:27" s="324" customFormat="1" ht="20.25" hidden="1" customHeight="1" x14ac:dyDescent="0.15">
      <c r="A10" s="503" t="s">
        <v>461</v>
      </c>
      <c r="B10" s="510" t="s">
        <v>461</v>
      </c>
      <c r="C10" s="510" t="s">
        <v>461</v>
      </c>
      <c r="D10" s="510" t="s">
        <v>461</v>
      </c>
      <c r="E10" s="510" t="s">
        <v>461</v>
      </c>
      <c r="F10" s="510" t="s">
        <v>461</v>
      </c>
      <c r="G10" s="510" t="s">
        <v>462</v>
      </c>
      <c r="H10" s="510" t="s">
        <v>462</v>
      </c>
      <c r="I10" s="511" t="s">
        <v>462</v>
      </c>
      <c r="J10" s="512"/>
      <c r="K10" s="513" t="s">
        <v>832</v>
      </c>
      <c r="L10" s="513"/>
      <c r="M10" s="513"/>
      <c r="N10" s="513"/>
      <c r="O10" s="513"/>
      <c r="P10" s="513"/>
      <c r="Q10" s="513"/>
      <c r="R10" s="513"/>
      <c r="S10" s="513"/>
      <c r="T10" s="514"/>
    </row>
    <row r="11" spans="1:27" s="324" customFormat="1" ht="20.25" hidden="1" customHeight="1" x14ac:dyDescent="0.15">
      <c r="A11" s="503" t="s">
        <v>461</v>
      </c>
      <c r="B11" s="510" t="s">
        <v>461</v>
      </c>
      <c r="C11" s="510" t="s">
        <v>462</v>
      </c>
      <c r="D11" s="510" t="s">
        <v>462</v>
      </c>
      <c r="E11" s="510" t="s">
        <v>462</v>
      </c>
      <c r="F11" s="510" t="s">
        <v>462</v>
      </c>
      <c r="G11" s="510" t="s">
        <v>462</v>
      </c>
      <c r="H11" s="510" t="s">
        <v>462</v>
      </c>
      <c r="I11" s="511" t="s">
        <v>462</v>
      </c>
      <c r="J11" s="512"/>
      <c r="K11" s="513" t="s">
        <v>833</v>
      </c>
      <c r="L11" s="514"/>
      <c r="M11" s="514"/>
      <c r="N11" s="514"/>
      <c r="O11" s="514"/>
      <c r="P11" s="514"/>
      <c r="Q11" s="514"/>
      <c r="R11" s="514"/>
      <c r="S11" s="514"/>
      <c r="T11" s="514"/>
    </row>
    <row r="12" spans="1:27" s="324" customFormat="1" ht="20.25" hidden="1" customHeight="1" x14ac:dyDescent="0.15">
      <c r="A12" s="503" t="s">
        <v>461</v>
      </c>
      <c r="B12" s="510" t="s">
        <v>461</v>
      </c>
      <c r="C12" s="510" t="s">
        <v>461</v>
      </c>
      <c r="D12" s="510" t="s">
        <v>461</v>
      </c>
      <c r="E12" s="510" t="s">
        <v>461</v>
      </c>
      <c r="F12" s="510" t="s">
        <v>461</v>
      </c>
      <c r="G12" s="510" t="s">
        <v>462</v>
      </c>
      <c r="H12" s="510" t="s">
        <v>462</v>
      </c>
      <c r="I12" s="511" t="s">
        <v>462</v>
      </c>
      <c r="J12" s="512"/>
      <c r="K12" s="513" t="s">
        <v>834</v>
      </c>
      <c r="L12" s="514"/>
      <c r="M12" s="514"/>
      <c r="N12" s="514"/>
      <c r="O12" s="514"/>
      <c r="P12" s="514"/>
      <c r="Q12" s="514"/>
      <c r="R12" s="514"/>
      <c r="S12" s="514"/>
      <c r="T12" s="514"/>
    </row>
    <row r="13" spans="1:27" ht="20.25" customHeight="1" x14ac:dyDescent="0.15">
      <c r="A13" s="503" t="s">
        <v>460</v>
      </c>
      <c r="B13" s="504" t="s">
        <v>460</v>
      </c>
      <c r="C13" s="504" t="s">
        <v>460</v>
      </c>
      <c r="D13" s="504" t="s">
        <v>460</v>
      </c>
      <c r="E13" s="504" t="s">
        <v>460</v>
      </c>
      <c r="F13" s="504" t="s">
        <v>460</v>
      </c>
      <c r="G13" s="504" t="s">
        <v>462</v>
      </c>
      <c r="H13" s="504" t="s">
        <v>462</v>
      </c>
      <c r="I13" s="505" t="s">
        <v>462</v>
      </c>
      <c r="J13" s="508"/>
      <c r="K13" s="347" t="s">
        <v>835</v>
      </c>
      <c r="L13" s="509"/>
      <c r="M13" s="509"/>
      <c r="N13" s="509"/>
      <c r="O13" s="509"/>
      <c r="P13" s="509"/>
      <c r="Q13" s="509"/>
      <c r="R13" s="509"/>
      <c r="S13" s="509"/>
      <c r="T13" s="509"/>
      <c r="U13" s="326"/>
      <c r="V13" s="326"/>
      <c r="W13" s="326"/>
      <c r="X13" s="326"/>
      <c r="Y13" s="326"/>
      <c r="Z13" s="326"/>
      <c r="AA13" s="526"/>
    </row>
    <row r="14" spans="1:27" ht="20.25" customHeight="1" x14ac:dyDescent="0.15">
      <c r="A14" s="503" t="s">
        <v>460</v>
      </c>
      <c r="B14" s="504" t="s">
        <v>461</v>
      </c>
      <c r="C14" s="504" t="s">
        <v>460</v>
      </c>
      <c r="D14" s="504" t="s">
        <v>460</v>
      </c>
      <c r="E14" s="504" t="s">
        <v>461</v>
      </c>
      <c r="F14" s="504" t="s">
        <v>461</v>
      </c>
      <c r="G14" s="504" t="s">
        <v>462</v>
      </c>
      <c r="H14" s="504" t="s">
        <v>462</v>
      </c>
      <c r="I14" s="505" t="s">
        <v>462</v>
      </c>
      <c r="J14" s="506"/>
      <c r="K14" s="347" t="s">
        <v>836</v>
      </c>
      <c r="L14" s="506"/>
      <c r="M14" s="506"/>
      <c r="N14" s="506"/>
      <c r="O14" s="506"/>
      <c r="P14" s="506"/>
      <c r="Q14" s="506"/>
      <c r="R14" s="506"/>
      <c r="S14" s="506"/>
      <c r="T14" s="506"/>
      <c r="U14" s="326"/>
      <c r="V14" s="326"/>
      <c r="W14" s="326"/>
      <c r="X14" s="326"/>
      <c r="Y14" s="326"/>
      <c r="Z14" s="326"/>
      <c r="AA14" s="526"/>
    </row>
    <row r="15" spans="1:27" ht="48" customHeight="1" x14ac:dyDescent="0.15">
      <c r="A15" s="503" t="s">
        <v>460</v>
      </c>
      <c r="B15" s="504" t="s">
        <v>163</v>
      </c>
      <c r="C15" s="504" t="s">
        <v>163</v>
      </c>
      <c r="D15" s="504" t="s">
        <v>163</v>
      </c>
      <c r="E15" s="504" t="s">
        <v>163</v>
      </c>
      <c r="F15" s="504" t="s">
        <v>163</v>
      </c>
      <c r="G15" s="504" t="s">
        <v>462</v>
      </c>
      <c r="H15" s="504" t="s">
        <v>462</v>
      </c>
      <c r="I15" s="505" t="s">
        <v>462</v>
      </c>
      <c r="J15" s="506"/>
      <c r="K15" s="1083" t="s">
        <v>837</v>
      </c>
      <c r="L15" s="1087"/>
      <c r="M15" s="1087"/>
      <c r="N15" s="1087"/>
      <c r="O15" s="1087"/>
      <c r="P15" s="1087"/>
      <c r="Q15" s="1087"/>
      <c r="R15" s="1087"/>
      <c r="S15" s="1087"/>
      <c r="T15" s="1087"/>
      <c r="U15" s="326"/>
      <c r="V15" s="326"/>
      <c r="W15" s="326"/>
      <c r="X15" s="326"/>
      <c r="Y15" s="326"/>
      <c r="Z15" s="326"/>
      <c r="AA15" s="526"/>
    </row>
    <row r="16" spans="1:27" ht="21" hidden="1" customHeight="1" x14ac:dyDescent="0.15">
      <c r="A16" s="503" t="s">
        <v>461</v>
      </c>
      <c r="B16" s="504" t="s">
        <v>461</v>
      </c>
      <c r="C16" s="504" t="s">
        <v>461</v>
      </c>
      <c r="D16" s="504" t="s">
        <v>460</v>
      </c>
      <c r="E16" s="504" t="s">
        <v>460</v>
      </c>
      <c r="F16" s="504" t="s">
        <v>460</v>
      </c>
      <c r="G16" s="504" t="s">
        <v>462</v>
      </c>
      <c r="H16" s="504" t="s">
        <v>462</v>
      </c>
      <c r="I16" s="505" t="s">
        <v>462</v>
      </c>
      <c r="J16" s="506"/>
      <c r="K16" s="1083" t="s">
        <v>838</v>
      </c>
      <c r="L16" s="1083"/>
      <c r="M16" s="1083"/>
      <c r="N16" s="1083"/>
      <c r="O16" s="1083"/>
      <c r="P16" s="1083"/>
      <c r="Q16" s="326"/>
      <c r="R16" s="326"/>
      <c r="S16" s="326"/>
      <c r="T16" s="326"/>
      <c r="U16" s="326"/>
      <c r="V16" s="326"/>
      <c r="W16" s="326"/>
      <c r="X16" s="326"/>
      <c r="Y16" s="326"/>
      <c r="Z16" s="326"/>
    </row>
    <row r="17" spans="1:28" s="324" customFormat="1" ht="20.25" hidden="1" customHeight="1" x14ac:dyDescent="0.15">
      <c r="A17" s="515" t="s">
        <v>461</v>
      </c>
      <c r="B17" s="510" t="s">
        <v>461</v>
      </c>
      <c r="C17" s="510" t="s">
        <v>461</v>
      </c>
      <c r="D17" s="510" t="s">
        <v>461</v>
      </c>
      <c r="E17" s="510" t="s">
        <v>461</v>
      </c>
      <c r="F17" s="510" t="s">
        <v>461</v>
      </c>
      <c r="G17" s="510" t="s">
        <v>462</v>
      </c>
      <c r="H17" s="510" t="s">
        <v>462</v>
      </c>
      <c r="I17" s="511" t="s">
        <v>462</v>
      </c>
      <c r="J17" s="516"/>
      <c r="K17" s="513" t="s">
        <v>839</v>
      </c>
      <c r="L17" s="516"/>
      <c r="M17" s="516"/>
      <c r="N17" s="516"/>
      <c r="O17" s="516"/>
      <c r="P17" s="516"/>
      <c r="Q17" s="516"/>
      <c r="R17" s="516"/>
      <c r="S17" s="516"/>
      <c r="T17" s="516"/>
    </row>
    <row r="18" spans="1:28" s="324" customFormat="1" ht="20.25" hidden="1" customHeight="1" x14ac:dyDescent="0.15">
      <c r="A18" s="515" t="s">
        <v>461</v>
      </c>
      <c r="B18" s="510" t="s">
        <v>461</v>
      </c>
      <c r="C18" s="510" t="s">
        <v>461</v>
      </c>
      <c r="D18" s="510" t="s">
        <v>461</v>
      </c>
      <c r="E18" s="510" t="s">
        <v>461</v>
      </c>
      <c r="F18" s="510" t="s">
        <v>461</v>
      </c>
      <c r="G18" s="510" t="s">
        <v>462</v>
      </c>
      <c r="H18" s="510" t="s">
        <v>462</v>
      </c>
      <c r="I18" s="511" t="s">
        <v>462</v>
      </c>
      <c r="J18" s="516"/>
      <c r="K18" s="513" t="s">
        <v>840</v>
      </c>
      <c r="L18" s="516"/>
      <c r="M18" s="516"/>
      <c r="N18" s="516"/>
      <c r="O18" s="516"/>
      <c r="P18" s="516"/>
      <c r="Q18" s="516"/>
      <c r="R18" s="516"/>
      <c r="S18" s="516"/>
      <c r="T18" s="516"/>
    </row>
    <row r="19" spans="1:28" ht="20.25" customHeight="1" x14ac:dyDescent="0.15">
      <c r="A19" s="503" t="s">
        <v>460</v>
      </c>
      <c r="B19" s="504" t="s">
        <v>163</v>
      </c>
      <c r="C19" s="504" t="s">
        <v>163</v>
      </c>
      <c r="D19" s="504" t="s">
        <v>163</v>
      </c>
      <c r="E19" s="504" t="s">
        <v>163</v>
      </c>
      <c r="F19" s="504" t="s">
        <v>163</v>
      </c>
      <c r="G19" s="504" t="s">
        <v>462</v>
      </c>
      <c r="H19" s="504" t="s">
        <v>462</v>
      </c>
      <c r="I19" s="505" t="s">
        <v>462</v>
      </c>
      <c r="J19" s="506"/>
      <c r="K19" s="347" t="s">
        <v>841</v>
      </c>
      <c r="L19" s="506"/>
      <c r="M19" s="506"/>
      <c r="N19" s="506"/>
      <c r="O19" s="506"/>
      <c r="P19" s="506"/>
      <c r="Q19" s="506"/>
      <c r="R19" s="506"/>
      <c r="S19" s="506"/>
      <c r="T19" s="506"/>
      <c r="U19" s="326"/>
      <c r="V19" s="326"/>
      <c r="W19" s="326"/>
      <c r="X19" s="326"/>
      <c r="Y19" s="326"/>
      <c r="Z19" s="326"/>
      <c r="AA19" s="526"/>
    </row>
    <row r="20" spans="1:28" ht="20.25" customHeight="1" x14ac:dyDescent="0.15">
      <c r="A20" s="503" t="s">
        <v>460</v>
      </c>
      <c r="B20" s="504" t="s">
        <v>163</v>
      </c>
      <c r="C20" s="504" t="s">
        <v>163</v>
      </c>
      <c r="D20" s="504" t="s">
        <v>163</v>
      </c>
      <c r="E20" s="504" t="s">
        <v>163</v>
      </c>
      <c r="F20" s="504" t="s">
        <v>163</v>
      </c>
      <c r="G20" s="504" t="s">
        <v>462</v>
      </c>
      <c r="H20" s="504" t="s">
        <v>462</v>
      </c>
      <c r="I20" s="505" t="s">
        <v>462</v>
      </c>
      <c r="J20" s="506"/>
      <c r="K20" s="347" t="s">
        <v>842</v>
      </c>
      <c r="L20" s="506"/>
      <c r="M20" s="506"/>
      <c r="N20" s="506"/>
      <c r="O20" s="506"/>
      <c r="P20" s="506"/>
      <c r="Q20" s="506"/>
      <c r="R20" s="506"/>
      <c r="S20" s="506"/>
      <c r="T20" s="506"/>
      <c r="U20" s="326"/>
      <c r="V20" s="326"/>
      <c r="W20" s="326"/>
      <c r="X20" s="326"/>
      <c r="Y20" s="326"/>
      <c r="Z20" s="326"/>
      <c r="AA20" s="526"/>
    </row>
    <row r="21" spans="1:28" ht="20.25" customHeight="1" x14ac:dyDescent="0.15">
      <c r="A21" s="503" t="s">
        <v>460</v>
      </c>
      <c r="B21" s="504" t="s">
        <v>163</v>
      </c>
      <c r="C21" s="504" t="s">
        <v>163</v>
      </c>
      <c r="D21" s="504" t="s">
        <v>163</v>
      </c>
      <c r="E21" s="504" t="s">
        <v>163</v>
      </c>
      <c r="F21" s="504" t="s">
        <v>163</v>
      </c>
      <c r="G21" s="504" t="s">
        <v>462</v>
      </c>
      <c r="H21" s="504" t="s">
        <v>462</v>
      </c>
      <c r="I21" s="505" t="s">
        <v>462</v>
      </c>
      <c r="J21" s="506"/>
      <c r="K21" s="347" t="s">
        <v>843</v>
      </c>
      <c r="L21" s="506"/>
      <c r="M21" s="506"/>
      <c r="N21" s="506"/>
      <c r="O21" s="506"/>
      <c r="P21" s="506"/>
      <c r="Q21" s="326"/>
      <c r="R21" s="326"/>
      <c r="S21" s="326"/>
      <c r="T21" s="326"/>
      <c r="U21" s="326"/>
      <c r="V21" s="326"/>
      <c r="W21" s="326"/>
      <c r="X21" s="326"/>
      <c r="Y21" s="326"/>
      <c r="Z21" s="326"/>
      <c r="AA21" s="526"/>
    </row>
    <row r="22" spans="1:28" s="324" customFormat="1" ht="20.25" hidden="1" customHeight="1" x14ac:dyDescent="0.15">
      <c r="A22" s="515" t="s">
        <v>462</v>
      </c>
      <c r="B22" s="510" t="s">
        <v>462</v>
      </c>
      <c r="C22" s="510" t="s">
        <v>462</v>
      </c>
      <c r="D22" s="510" t="s">
        <v>462</v>
      </c>
      <c r="E22" s="510" t="s">
        <v>462</v>
      </c>
      <c r="F22" s="510" t="s">
        <v>462</v>
      </c>
      <c r="G22" s="510" t="s">
        <v>462</v>
      </c>
      <c r="H22" s="510" t="s">
        <v>462</v>
      </c>
      <c r="I22" s="511" t="s">
        <v>462</v>
      </c>
      <c r="J22" s="516"/>
      <c r="K22" s="513" t="s">
        <v>844</v>
      </c>
      <c r="L22" s="516"/>
      <c r="M22" s="516"/>
      <c r="N22" s="516"/>
      <c r="O22" s="516"/>
      <c r="P22" s="516"/>
    </row>
    <row r="23" spans="1:28" ht="20.25" customHeight="1" x14ac:dyDescent="0.15">
      <c r="A23" s="503" t="s">
        <v>460</v>
      </c>
      <c r="B23" s="504" t="s">
        <v>461</v>
      </c>
      <c r="C23" s="504" t="s">
        <v>461</v>
      </c>
      <c r="D23" s="504" t="s">
        <v>461</v>
      </c>
      <c r="E23" s="504" t="s">
        <v>461</v>
      </c>
      <c r="F23" s="504" t="s">
        <v>461</v>
      </c>
      <c r="G23" s="504" t="s">
        <v>462</v>
      </c>
      <c r="H23" s="504" t="s">
        <v>462</v>
      </c>
      <c r="I23" s="505" t="s">
        <v>462</v>
      </c>
      <c r="J23" s="506"/>
      <c r="K23" s="347" t="s">
        <v>845</v>
      </c>
      <c r="L23" s="506"/>
      <c r="M23" s="506"/>
      <c r="N23" s="506"/>
      <c r="O23" s="506"/>
      <c r="P23" s="506"/>
      <c r="Q23" s="326"/>
      <c r="R23" s="326"/>
      <c r="S23" s="326"/>
      <c r="T23" s="326"/>
      <c r="U23" s="326"/>
      <c r="V23" s="326"/>
      <c r="W23" s="326"/>
      <c r="X23" s="326"/>
      <c r="Y23" s="326"/>
      <c r="Z23" s="326"/>
      <c r="AA23" s="526"/>
    </row>
    <row r="24" spans="1:28" s="324" customFormat="1" ht="20.25" hidden="1" customHeight="1" x14ac:dyDescent="0.15">
      <c r="A24" s="515" t="s">
        <v>462</v>
      </c>
      <c r="B24" s="510" t="s">
        <v>462</v>
      </c>
      <c r="C24" s="510" t="s">
        <v>462</v>
      </c>
      <c r="D24" s="510" t="s">
        <v>462</v>
      </c>
      <c r="E24" s="510" t="s">
        <v>462</v>
      </c>
      <c r="F24" s="510" t="s">
        <v>462</v>
      </c>
      <c r="G24" s="510" t="s">
        <v>462</v>
      </c>
      <c r="H24" s="510" t="s">
        <v>462</v>
      </c>
      <c r="I24" s="511" t="s">
        <v>462</v>
      </c>
      <c r="J24" s="516"/>
      <c r="K24" s="513" t="s">
        <v>846</v>
      </c>
      <c r="L24" s="516"/>
      <c r="M24" s="516"/>
      <c r="N24" s="516"/>
      <c r="O24" s="516"/>
      <c r="P24" s="516"/>
    </row>
    <row r="25" spans="1:28" s="324" customFormat="1" ht="20.25" hidden="1" customHeight="1" x14ac:dyDescent="0.15">
      <c r="A25" s="515" t="s">
        <v>462</v>
      </c>
      <c r="B25" s="510" t="s">
        <v>462</v>
      </c>
      <c r="C25" s="510" t="s">
        <v>462</v>
      </c>
      <c r="D25" s="510" t="s">
        <v>462</v>
      </c>
      <c r="E25" s="510" t="s">
        <v>462</v>
      </c>
      <c r="F25" s="510" t="s">
        <v>462</v>
      </c>
      <c r="G25" s="510" t="s">
        <v>462</v>
      </c>
      <c r="H25" s="510" t="s">
        <v>462</v>
      </c>
      <c r="I25" s="511" t="s">
        <v>462</v>
      </c>
      <c r="J25" s="516"/>
      <c r="K25" s="513" t="s">
        <v>847</v>
      </c>
      <c r="L25" s="516"/>
      <c r="M25" s="516"/>
      <c r="N25" s="516"/>
      <c r="O25" s="516"/>
      <c r="P25" s="516"/>
    </row>
    <row r="26" spans="1:28" ht="20.25" hidden="1" customHeight="1" x14ac:dyDescent="0.15">
      <c r="A26" s="503" t="s">
        <v>461</v>
      </c>
      <c r="B26" s="503" t="s">
        <v>461</v>
      </c>
      <c r="C26" s="503" t="s">
        <v>461</v>
      </c>
      <c r="D26" s="503" t="s">
        <v>461</v>
      </c>
      <c r="E26" s="503" t="s">
        <v>461</v>
      </c>
      <c r="F26" s="503" t="s">
        <v>461</v>
      </c>
      <c r="G26" s="504" t="s">
        <v>462</v>
      </c>
      <c r="H26" s="504" t="s">
        <v>462</v>
      </c>
      <c r="I26" s="505" t="s">
        <v>462</v>
      </c>
      <c r="J26" s="506"/>
      <c r="K26" s="347" t="s">
        <v>848</v>
      </c>
      <c r="L26" s="506"/>
      <c r="M26" s="506"/>
      <c r="N26" s="506"/>
      <c r="O26" s="506"/>
      <c r="P26" s="506"/>
      <c r="Q26" s="326"/>
      <c r="R26" s="326"/>
      <c r="S26" s="326"/>
      <c r="T26" s="326"/>
      <c r="U26" s="326"/>
      <c r="V26" s="326"/>
      <c r="W26" s="326"/>
      <c r="X26" s="326"/>
      <c r="Y26" s="326"/>
      <c r="Z26" s="326"/>
    </row>
    <row r="27" spans="1:28" ht="20.25" hidden="1" customHeight="1" x14ac:dyDescent="0.15">
      <c r="A27" s="503" t="s">
        <v>461</v>
      </c>
      <c r="B27" s="504" t="s">
        <v>461</v>
      </c>
      <c r="C27" s="504" t="s">
        <v>461</v>
      </c>
      <c r="D27" s="504" t="s">
        <v>460</v>
      </c>
      <c r="E27" s="504" t="s">
        <v>460</v>
      </c>
      <c r="F27" s="504" t="s">
        <v>460</v>
      </c>
      <c r="G27" s="504" t="s">
        <v>462</v>
      </c>
      <c r="H27" s="504" t="s">
        <v>462</v>
      </c>
      <c r="I27" s="505" t="s">
        <v>462</v>
      </c>
      <c r="J27" s="506"/>
      <c r="K27" s="347" t="s">
        <v>849</v>
      </c>
      <c r="L27" s="506"/>
      <c r="M27" s="506"/>
      <c r="N27" s="506"/>
      <c r="O27" s="347"/>
      <c r="P27" s="347"/>
      <c r="Q27" s="326"/>
      <c r="R27" s="326"/>
      <c r="S27" s="326"/>
      <c r="T27" s="326"/>
      <c r="U27" s="326"/>
      <c r="V27" s="326"/>
      <c r="W27" s="326"/>
      <c r="X27" s="326"/>
      <c r="Y27" s="326"/>
      <c r="Z27" s="326"/>
      <c r="AB27" s="517"/>
    </row>
    <row r="28" spans="1:28" ht="20.25" customHeight="1" x14ac:dyDescent="0.15">
      <c r="A28" s="503" t="s">
        <v>460</v>
      </c>
      <c r="B28" s="504" t="s">
        <v>460</v>
      </c>
      <c r="C28" s="504" t="s">
        <v>461</v>
      </c>
      <c r="D28" s="504" t="s">
        <v>460</v>
      </c>
      <c r="E28" s="504" t="s">
        <v>460</v>
      </c>
      <c r="F28" s="504" t="s">
        <v>461</v>
      </c>
      <c r="G28" s="504" t="s">
        <v>462</v>
      </c>
      <c r="H28" s="504" t="s">
        <v>462</v>
      </c>
      <c r="I28" s="505" t="s">
        <v>462</v>
      </c>
      <c r="J28" s="506"/>
      <c r="K28" s="347" t="s">
        <v>850</v>
      </c>
      <c r="L28" s="506"/>
      <c r="M28" s="506"/>
      <c r="N28" s="506"/>
      <c r="O28" s="506"/>
      <c r="P28" s="506"/>
      <c r="Q28" s="326"/>
      <c r="R28" s="326"/>
      <c r="S28" s="326"/>
      <c r="T28" s="326"/>
      <c r="U28" s="326"/>
      <c r="V28" s="326"/>
      <c r="W28" s="326"/>
      <c r="X28" s="326"/>
      <c r="Y28" s="326"/>
      <c r="Z28" s="326"/>
      <c r="AA28" s="526"/>
      <c r="AB28" s="517"/>
    </row>
    <row r="29" spans="1:28" ht="20.25" hidden="1" customHeight="1" x14ac:dyDescent="0.15">
      <c r="A29" s="503" t="s">
        <v>461</v>
      </c>
      <c r="B29" s="503" t="s">
        <v>461</v>
      </c>
      <c r="C29" s="504" t="s">
        <v>460</v>
      </c>
      <c r="D29" s="503" t="s">
        <v>461</v>
      </c>
      <c r="E29" s="503" t="s">
        <v>461</v>
      </c>
      <c r="F29" s="503" t="s">
        <v>461</v>
      </c>
      <c r="G29" s="504" t="s">
        <v>462</v>
      </c>
      <c r="H29" s="504" t="s">
        <v>462</v>
      </c>
      <c r="I29" s="505" t="s">
        <v>462</v>
      </c>
      <c r="J29" s="506"/>
      <c r="K29" s="347" t="s">
        <v>851</v>
      </c>
      <c r="L29" s="506"/>
      <c r="M29" s="506"/>
      <c r="N29" s="506"/>
      <c r="O29" s="506"/>
      <c r="P29" s="506"/>
      <c r="Q29" s="326"/>
      <c r="R29" s="326"/>
      <c r="S29" s="326"/>
      <c r="T29" s="326"/>
      <c r="U29" s="326"/>
      <c r="V29" s="326"/>
      <c r="W29" s="326"/>
      <c r="X29" s="326"/>
      <c r="Y29" s="326"/>
      <c r="Z29" s="326"/>
      <c r="AB29" s="517"/>
    </row>
    <row r="30" spans="1:28" s="520" customFormat="1" ht="19.5" customHeight="1" x14ac:dyDescent="0.4">
      <c r="A30" s="503" t="s">
        <v>460</v>
      </c>
      <c r="B30" s="504" t="s">
        <v>461</v>
      </c>
      <c r="C30" s="504" t="s">
        <v>461</v>
      </c>
      <c r="D30" s="504" t="s">
        <v>461</v>
      </c>
      <c r="E30" s="504" t="s">
        <v>461</v>
      </c>
      <c r="F30" s="504" t="s">
        <v>461</v>
      </c>
      <c r="G30" s="504" t="s">
        <v>462</v>
      </c>
      <c r="H30" s="504" t="s">
        <v>462</v>
      </c>
      <c r="I30" s="505" t="s">
        <v>462</v>
      </c>
      <c r="J30" s="518"/>
      <c r="K30" s="347" t="s">
        <v>852</v>
      </c>
      <c r="L30" s="519"/>
      <c r="M30" s="519"/>
      <c r="N30" s="519"/>
      <c r="O30" s="519"/>
      <c r="P30" s="519"/>
      <c r="Q30" s="519"/>
      <c r="R30" s="519"/>
      <c r="S30" s="519"/>
      <c r="T30" s="519"/>
      <c r="U30" s="519"/>
      <c r="V30" s="519"/>
      <c r="W30" s="519"/>
      <c r="X30" s="519"/>
      <c r="Y30" s="519"/>
      <c r="Z30" s="519"/>
      <c r="AA30" s="855"/>
      <c r="AB30" s="517"/>
    </row>
    <row r="31" spans="1:28" s="520" customFormat="1" ht="19.5" hidden="1" customHeight="1" x14ac:dyDescent="0.4">
      <c r="A31" s="503" t="s">
        <v>461</v>
      </c>
      <c r="B31" s="504" t="s">
        <v>462</v>
      </c>
      <c r="C31" s="504" t="s">
        <v>460</v>
      </c>
      <c r="D31" s="504" t="s">
        <v>460</v>
      </c>
      <c r="E31" s="504" t="s">
        <v>462</v>
      </c>
      <c r="F31" s="504" t="s">
        <v>462</v>
      </c>
      <c r="G31" s="504" t="s">
        <v>462</v>
      </c>
      <c r="H31" s="504" t="s">
        <v>462</v>
      </c>
      <c r="I31" s="505" t="s">
        <v>462</v>
      </c>
      <c r="J31" s="518"/>
      <c r="K31" s="347" t="s">
        <v>853</v>
      </c>
      <c r="L31" s="519"/>
      <c r="M31" s="519"/>
      <c r="N31" s="519"/>
      <c r="O31" s="519"/>
      <c r="P31" s="519"/>
      <c r="Q31" s="519"/>
      <c r="R31" s="519"/>
      <c r="S31" s="519"/>
      <c r="T31" s="519"/>
      <c r="U31" s="519"/>
      <c r="V31" s="519"/>
      <c r="W31" s="519"/>
      <c r="X31" s="519"/>
      <c r="Y31" s="519"/>
      <c r="Z31" s="519"/>
    </row>
    <row r="32" spans="1:28" s="520" customFormat="1" ht="19.5" customHeight="1" x14ac:dyDescent="0.4">
      <c r="A32" s="503" t="s">
        <v>460</v>
      </c>
      <c r="B32" s="504" t="s">
        <v>462</v>
      </c>
      <c r="C32" s="504" t="s">
        <v>460</v>
      </c>
      <c r="D32" s="504" t="s">
        <v>460</v>
      </c>
      <c r="E32" s="504" t="s">
        <v>462</v>
      </c>
      <c r="F32" s="504" t="s">
        <v>462</v>
      </c>
      <c r="G32" s="504" t="s">
        <v>462</v>
      </c>
      <c r="H32" s="504" t="s">
        <v>462</v>
      </c>
      <c r="I32" s="505" t="s">
        <v>462</v>
      </c>
      <c r="J32" s="518"/>
      <c r="K32" s="347" t="s">
        <v>854</v>
      </c>
      <c r="L32" s="519"/>
      <c r="M32" s="519"/>
      <c r="N32" s="519"/>
      <c r="O32" s="519"/>
      <c r="P32" s="519"/>
      <c r="Q32" s="519"/>
      <c r="R32" s="519"/>
      <c r="S32" s="519"/>
      <c r="T32" s="400"/>
      <c r="U32" s="400"/>
      <c r="V32" s="400"/>
      <c r="W32" s="400"/>
      <c r="X32" s="519"/>
      <c r="Y32" s="519"/>
      <c r="Z32" s="519"/>
      <c r="AA32" s="855"/>
    </row>
    <row r="33" spans="1:41" s="520" customFormat="1" ht="19.5" customHeight="1" x14ac:dyDescent="0.4">
      <c r="A33" s="503" t="s">
        <v>460</v>
      </c>
      <c r="B33" s="504" t="s">
        <v>462</v>
      </c>
      <c r="C33" s="504" t="s">
        <v>462</v>
      </c>
      <c r="D33" s="504" t="s">
        <v>461</v>
      </c>
      <c r="E33" s="504" t="s">
        <v>462</v>
      </c>
      <c r="F33" s="504" t="s">
        <v>462</v>
      </c>
      <c r="G33" s="504" t="s">
        <v>462</v>
      </c>
      <c r="H33" s="504" t="s">
        <v>462</v>
      </c>
      <c r="I33" s="505" t="s">
        <v>462</v>
      </c>
      <c r="J33" s="518"/>
      <c r="K33" s="1087" t="s">
        <v>855</v>
      </c>
      <c r="L33" s="1087"/>
      <c r="M33" s="1087"/>
      <c r="N33" s="1087"/>
      <c r="O33" s="1087"/>
      <c r="P33" s="1087"/>
      <c r="Q33" s="519"/>
      <c r="R33" s="519"/>
      <c r="S33" s="519"/>
      <c r="T33" s="519"/>
      <c r="U33" s="519"/>
      <c r="V33" s="519"/>
      <c r="W33" s="519"/>
      <c r="X33" s="519"/>
      <c r="Y33" s="519"/>
      <c r="Z33" s="519"/>
      <c r="AA33" s="855"/>
      <c r="AB33" s="517"/>
    </row>
    <row r="34" spans="1:41" s="520" customFormat="1" ht="19.5" customHeight="1" x14ac:dyDescent="0.4">
      <c r="A34" s="503" t="s">
        <v>460</v>
      </c>
      <c r="B34" s="504" t="s">
        <v>461</v>
      </c>
      <c r="C34" s="504" t="s">
        <v>462</v>
      </c>
      <c r="D34" s="504" t="s">
        <v>462</v>
      </c>
      <c r="E34" s="504" t="s">
        <v>462</v>
      </c>
      <c r="F34" s="504" t="s">
        <v>462</v>
      </c>
      <c r="G34" s="504" t="s">
        <v>462</v>
      </c>
      <c r="H34" s="504" t="s">
        <v>462</v>
      </c>
      <c r="I34" s="505" t="s">
        <v>462</v>
      </c>
      <c r="J34" s="518"/>
      <c r="K34" s="347" t="s">
        <v>856</v>
      </c>
      <c r="L34" s="519"/>
      <c r="M34" s="519"/>
      <c r="N34" s="519"/>
      <c r="O34" s="519"/>
      <c r="P34" s="519"/>
      <c r="Q34" s="519"/>
      <c r="R34" s="519"/>
      <c r="S34" s="519"/>
      <c r="T34" s="519"/>
      <c r="U34" s="519"/>
      <c r="V34" s="519"/>
      <c r="W34" s="519"/>
      <c r="X34" s="519"/>
      <c r="Y34" s="519"/>
      <c r="Z34" s="519"/>
      <c r="AA34" s="855"/>
      <c r="AB34" s="517"/>
    </row>
    <row r="35" spans="1:41" s="523" customFormat="1" ht="41.25" hidden="1" customHeight="1" x14ac:dyDescent="0.4">
      <c r="A35" s="515" t="s">
        <v>462</v>
      </c>
      <c r="B35" s="510" t="s">
        <v>462</v>
      </c>
      <c r="C35" s="510" t="s">
        <v>462</v>
      </c>
      <c r="D35" s="510" t="s">
        <v>462</v>
      </c>
      <c r="E35" s="510" t="s">
        <v>462</v>
      </c>
      <c r="F35" s="510" t="s">
        <v>462</v>
      </c>
      <c r="G35" s="510" t="s">
        <v>462</v>
      </c>
      <c r="H35" s="510" t="s">
        <v>462</v>
      </c>
      <c r="I35" s="511" t="s">
        <v>462</v>
      </c>
      <c r="J35" s="521"/>
      <c r="K35" s="1086" t="s">
        <v>857</v>
      </c>
      <c r="L35" s="1086"/>
      <c r="M35" s="1086"/>
      <c r="N35" s="1086"/>
      <c r="O35" s="1086"/>
      <c r="P35" s="1086"/>
      <c r="Q35" s="1086"/>
      <c r="R35" s="1086"/>
      <c r="S35" s="1086"/>
      <c r="T35" s="1086"/>
      <c r="U35" s="522"/>
      <c r="V35" s="522"/>
      <c r="W35" s="522"/>
      <c r="X35" s="522"/>
      <c r="AB35" s="524"/>
    </row>
    <row r="36" spans="1:41" s="520" customFormat="1" ht="19.5" customHeight="1" x14ac:dyDescent="0.4">
      <c r="A36" s="503" t="s">
        <v>460</v>
      </c>
      <c r="B36" s="504" t="s">
        <v>163</v>
      </c>
      <c r="C36" s="504" t="s">
        <v>163</v>
      </c>
      <c r="D36" s="504" t="s">
        <v>163</v>
      </c>
      <c r="E36" s="504" t="s">
        <v>163</v>
      </c>
      <c r="F36" s="504" t="s">
        <v>163</v>
      </c>
      <c r="G36" s="504" t="s">
        <v>462</v>
      </c>
      <c r="H36" s="504" t="s">
        <v>462</v>
      </c>
      <c r="I36" s="505" t="s">
        <v>462</v>
      </c>
      <c r="J36" s="518"/>
      <c r="K36" s="347" t="s">
        <v>858</v>
      </c>
      <c r="L36" s="519"/>
      <c r="M36" s="519"/>
      <c r="N36" s="519"/>
      <c r="O36" s="519"/>
      <c r="P36" s="519"/>
      <c r="Q36" s="519"/>
      <c r="R36" s="519"/>
      <c r="S36" s="519"/>
      <c r="T36" s="519"/>
      <c r="U36" s="519"/>
      <c r="V36" s="519"/>
      <c r="W36" s="519"/>
      <c r="X36" s="519"/>
      <c r="Y36" s="519"/>
      <c r="Z36" s="519"/>
      <c r="AA36" s="855"/>
      <c r="AB36" s="517"/>
    </row>
    <row r="37" spans="1:41" s="517" customFormat="1" ht="20.25" hidden="1" customHeight="1" x14ac:dyDescent="0.4">
      <c r="A37" s="503" t="s">
        <v>461</v>
      </c>
      <c r="B37" s="504" t="s">
        <v>460</v>
      </c>
      <c r="C37" s="504" t="s">
        <v>461</v>
      </c>
      <c r="D37" s="504" t="s">
        <v>461</v>
      </c>
      <c r="E37" s="504" t="s">
        <v>460</v>
      </c>
      <c r="F37" s="504" t="s">
        <v>460</v>
      </c>
      <c r="G37" s="504" t="s">
        <v>462</v>
      </c>
      <c r="H37" s="504" t="s">
        <v>462</v>
      </c>
      <c r="I37" s="505" t="s">
        <v>462</v>
      </c>
      <c r="J37" s="339"/>
      <c r="K37" s="347" t="s">
        <v>859</v>
      </c>
      <c r="L37" s="400"/>
      <c r="M37" s="400"/>
      <c r="N37" s="400"/>
      <c r="O37" s="400"/>
      <c r="P37" s="400"/>
      <c r="Q37" s="400"/>
      <c r="R37" s="400"/>
      <c r="S37" s="400"/>
      <c r="T37" s="400"/>
      <c r="U37" s="400"/>
      <c r="V37" s="400"/>
      <c r="W37" s="400"/>
      <c r="X37" s="400"/>
      <c r="Y37" s="400"/>
      <c r="Z37" s="400"/>
    </row>
    <row r="38" spans="1:41" ht="20.25" customHeight="1" x14ac:dyDescent="0.15">
      <c r="A38" s="503" t="s">
        <v>460</v>
      </c>
      <c r="B38" s="504" t="s">
        <v>163</v>
      </c>
      <c r="C38" s="504" t="s">
        <v>163</v>
      </c>
      <c r="D38" s="504" t="s">
        <v>163</v>
      </c>
      <c r="E38" s="504" t="s">
        <v>163</v>
      </c>
      <c r="F38" s="504" t="s">
        <v>163</v>
      </c>
      <c r="G38" s="504" t="s">
        <v>462</v>
      </c>
      <c r="H38" s="504" t="s">
        <v>462</v>
      </c>
      <c r="I38" s="505" t="s">
        <v>462</v>
      </c>
      <c r="J38" s="326"/>
      <c r="K38" s="347" t="s">
        <v>860</v>
      </c>
      <c r="L38" s="506"/>
      <c r="M38" s="506"/>
      <c r="N38" s="506"/>
      <c r="O38" s="506"/>
      <c r="P38" s="506"/>
      <c r="Q38" s="326"/>
      <c r="R38" s="326"/>
      <c r="S38" s="326"/>
      <c r="T38" s="326"/>
      <c r="U38" s="326"/>
      <c r="V38" s="326"/>
      <c r="W38" s="326"/>
      <c r="X38" s="326"/>
      <c r="Y38" s="326"/>
      <c r="Z38" s="326"/>
      <c r="AA38" s="526"/>
      <c r="AB38" s="517"/>
    </row>
    <row r="39" spans="1:41" ht="20.25" customHeight="1" x14ac:dyDescent="0.15">
      <c r="A39" s="503" t="s">
        <v>163</v>
      </c>
      <c r="B39" s="504" t="s">
        <v>163</v>
      </c>
      <c r="C39" s="504" t="s">
        <v>163</v>
      </c>
      <c r="D39" s="504" t="s">
        <v>163</v>
      </c>
      <c r="E39" s="504" t="s">
        <v>163</v>
      </c>
      <c r="F39" s="504" t="s">
        <v>163</v>
      </c>
      <c r="G39" s="504" t="s">
        <v>462</v>
      </c>
      <c r="H39" s="504" t="s">
        <v>462</v>
      </c>
      <c r="I39" s="505" t="s">
        <v>462</v>
      </c>
      <c r="J39" s="450"/>
      <c r="K39" s="447" t="s">
        <v>861</v>
      </c>
      <c r="L39" s="525"/>
      <c r="M39" s="525"/>
      <c r="N39" s="525"/>
      <c r="O39" s="525"/>
      <c r="P39" s="525"/>
      <c r="Q39" s="450"/>
      <c r="R39" s="450"/>
      <c r="S39" s="450"/>
      <c r="T39" s="450"/>
      <c r="U39" s="450"/>
      <c r="V39" s="450"/>
      <c r="W39" s="450"/>
      <c r="X39" s="450"/>
      <c r="Y39" s="450"/>
      <c r="Z39" s="450"/>
      <c r="AA39" s="526"/>
      <c r="AB39" s="527"/>
      <c r="AC39" s="526"/>
      <c r="AD39" s="526"/>
      <c r="AE39" s="526"/>
      <c r="AF39" s="526"/>
      <c r="AG39" s="526"/>
      <c r="AH39" s="526"/>
      <c r="AI39" s="526"/>
      <c r="AJ39" s="526"/>
      <c r="AK39" s="526"/>
      <c r="AL39" s="526"/>
      <c r="AM39" s="526"/>
      <c r="AN39" s="526"/>
      <c r="AO39" s="526"/>
    </row>
    <row r="40" spans="1:41" ht="20.25" customHeight="1" x14ac:dyDescent="0.15">
      <c r="A40" s="503" t="s">
        <v>163</v>
      </c>
      <c r="B40" s="504" t="s">
        <v>163</v>
      </c>
      <c r="C40" s="504" t="s">
        <v>163</v>
      </c>
      <c r="D40" s="504" t="s">
        <v>163</v>
      </c>
      <c r="E40" s="504" t="s">
        <v>163</v>
      </c>
      <c r="F40" s="504" t="s">
        <v>163</v>
      </c>
      <c r="G40" s="504" t="s">
        <v>462</v>
      </c>
      <c r="H40" s="504" t="s">
        <v>462</v>
      </c>
      <c r="I40" s="505" t="s">
        <v>462</v>
      </c>
      <c r="J40" s="450"/>
      <c r="K40" s="447" t="s">
        <v>862</v>
      </c>
      <c r="L40" s="525"/>
      <c r="M40" s="525"/>
      <c r="N40" s="525"/>
      <c r="O40" s="525"/>
      <c r="P40" s="525"/>
      <c r="Q40" s="326"/>
      <c r="R40" s="450"/>
      <c r="S40" s="326"/>
      <c r="T40" s="326"/>
      <c r="U40" s="326"/>
      <c r="V40" s="326"/>
      <c r="W40" s="326"/>
      <c r="X40" s="450"/>
      <c r="Y40" s="450"/>
      <c r="Z40" s="450"/>
      <c r="AA40" s="526"/>
      <c r="AB40" s="526"/>
      <c r="AC40" s="526"/>
      <c r="AD40" s="526"/>
      <c r="AE40" s="526"/>
      <c r="AF40" s="526"/>
      <c r="AG40" s="526"/>
      <c r="AH40" s="526"/>
      <c r="AI40" s="526"/>
      <c r="AJ40" s="526"/>
      <c r="AK40" s="526"/>
      <c r="AL40" s="526"/>
      <c r="AM40" s="526"/>
      <c r="AN40" s="526"/>
      <c r="AO40" s="526"/>
    </row>
    <row r="41" spans="1:41" ht="20.25" customHeight="1" x14ac:dyDescent="0.15">
      <c r="A41" s="503" t="s">
        <v>163</v>
      </c>
      <c r="B41" s="504" t="s">
        <v>163</v>
      </c>
      <c r="C41" s="504" t="s">
        <v>163</v>
      </c>
      <c r="D41" s="504" t="s">
        <v>163</v>
      </c>
      <c r="E41" s="504" t="s">
        <v>163</v>
      </c>
      <c r="F41" s="504" t="s">
        <v>163</v>
      </c>
      <c r="G41" s="504" t="s">
        <v>462</v>
      </c>
      <c r="H41" s="504" t="s">
        <v>462</v>
      </c>
      <c r="I41" s="505" t="s">
        <v>462</v>
      </c>
      <c r="J41" s="326"/>
      <c r="K41" s="347" t="s">
        <v>863</v>
      </c>
      <c r="L41" s="506"/>
      <c r="M41" s="506"/>
      <c r="N41" s="506"/>
      <c r="O41" s="506"/>
      <c r="P41" s="506"/>
      <c r="Q41" s="326"/>
      <c r="R41" s="326"/>
      <c r="S41" s="326"/>
      <c r="T41" s="326"/>
      <c r="U41" s="326"/>
      <c r="V41" s="326"/>
      <c r="W41" s="326"/>
      <c r="X41" s="450"/>
      <c r="Y41" s="450"/>
      <c r="Z41" s="450"/>
      <c r="AA41" s="526"/>
    </row>
    <row r="42" spans="1:41" s="531" customFormat="1" ht="20.25" customHeight="1" x14ac:dyDescent="0.4">
      <c r="A42" s="528" t="s">
        <v>163</v>
      </c>
      <c r="B42" s="529" t="s">
        <v>163</v>
      </c>
      <c r="C42" s="529" t="s">
        <v>163</v>
      </c>
      <c r="D42" s="529" t="s">
        <v>163</v>
      </c>
      <c r="E42" s="529" t="s">
        <v>163</v>
      </c>
      <c r="F42" s="529" t="s">
        <v>163</v>
      </c>
      <c r="G42" s="529" t="s">
        <v>462</v>
      </c>
      <c r="H42" s="529" t="s">
        <v>462</v>
      </c>
      <c r="I42" s="530" t="s">
        <v>462</v>
      </c>
      <c r="J42" s="378"/>
      <c r="K42" s="347" t="s">
        <v>864</v>
      </c>
      <c r="L42" s="378"/>
      <c r="M42" s="378"/>
      <c r="N42" s="378"/>
      <c r="O42" s="378"/>
      <c r="P42" s="378"/>
      <c r="Q42" s="378"/>
      <c r="R42" s="378"/>
      <c r="S42" s="378"/>
      <c r="T42" s="378"/>
      <c r="U42" s="378"/>
      <c r="V42" s="378"/>
      <c r="W42" s="378"/>
      <c r="X42" s="448"/>
      <c r="Y42" s="448"/>
      <c r="Z42" s="448"/>
      <c r="AA42" s="542"/>
    </row>
    <row r="43" spans="1:41" s="531" customFormat="1" ht="20.25" customHeight="1" x14ac:dyDescent="0.4">
      <c r="A43" s="528" t="s">
        <v>163</v>
      </c>
      <c r="B43" s="529" t="s">
        <v>163</v>
      </c>
      <c r="C43" s="529" t="s">
        <v>163</v>
      </c>
      <c r="D43" s="529" t="s">
        <v>163</v>
      </c>
      <c r="E43" s="529" t="s">
        <v>163</v>
      </c>
      <c r="F43" s="529" t="s">
        <v>163</v>
      </c>
      <c r="G43" s="529" t="s">
        <v>462</v>
      </c>
      <c r="H43" s="529" t="s">
        <v>462</v>
      </c>
      <c r="I43" s="530" t="s">
        <v>462</v>
      </c>
      <c r="J43" s="378"/>
      <c r="K43" s="347" t="s">
        <v>865</v>
      </c>
      <c r="L43" s="378"/>
      <c r="M43" s="378"/>
      <c r="N43" s="378"/>
      <c r="O43" s="378"/>
      <c r="P43" s="378"/>
      <c r="Q43" s="378"/>
      <c r="R43" s="378"/>
      <c r="S43" s="378"/>
      <c r="T43" s="378"/>
      <c r="U43" s="378"/>
      <c r="V43" s="378"/>
      <c r="W43" s="378"/>
      <c r="X43" s="448"/>
      <c r="Y43" s="448"/>
      <c r="Z43" s="448"/>
      <c r="AA43" s="542"/>
    </row>
    <row r="44" spans="1:41" s="531" customFormat="1" ht="20.25" customHeight="1" x14ac:dyDescent="0.4">
      <c r="A44" s="528" t="s">
        <v>163</v>
      </c>
      <c r="B44" s="529" t="s">
        <v>163</v>
      </c>
      <c r="C44" s="529" t="s">
        <v>163</v>
      </c>
      <c r="D44" s="529" t="s">
        <v>163</v>
      </c>
      <c r="E44" s="529" t="s">
        <v>163</v>
      </c>
      <c r="F44" s="529" t="s">
        <v>163</v>
      </c>
      <c r="G44" s="529" t="s">
        <v>462</v>
      </c>
      <c r="H44" s="529" t="s">
        <v>462</v>
      </c>
      <c r="I44" s="530" t="s">
        <v>462</v>
      </c>
      <c r="J44" s="378"/>
      <c r="K44" s="347"/>
      <c r="L44" s="378"/>
      <c r="M44" s="378"/>
      <c r="N44" s="378"/>
      <c r="O44" s="378"/>
      <c r="P44" s="378"/>
      <c r="Q44" s="378"/>
      <c r="R44" s="378"/>
      <c r="S44" s="378"/>
      <c r="T44" s="378"/>
      <c r="U44" s="378"/>
      <c r="V44" s="378"/>
      <c r="W44" s="378"/>
      <c r="X44" s="448"/>
      <c r="Y44" s="448"/>
      <c r="Z44" s="448"/>
      <c r="AA44" s="542"/>
    </row>
    <row r="45" spans="1:41" s="531" customFormat="1" ht="20.25" customHeight="1" x14ac:dyDescent="0.4">
      <c r="A45" s="528" t="s">
        <v>163</v>
      </c>
      <c r="B45" s="529" t="s">
        <v>163</v>
      </c>
      <c r="C45" s="529" t="s">
        <v>163</v>
      </c>
      <c r="D45" s="529" t="s">
        <v>163</v>
      </c>
      <c r="E45" s="529" t="s">
        <v>163</v>
      </c>
      <c r="F45" s="529" t="s">
        <v>163</v>
      </c>
      <c r="G45" s="529" t="s">
        <v>462</v>
      </c>
      <c r="H45" s="529" t="s">
        <v>462</v>
      </c>
      <c r="I45" s="530" t="s">
        <v>462</v>
      </c>
      <c r="J45" s="378"/>
      <c r="K45" s="347" t="s">
        <v>866</v>
      </c>
      <c r="L45" s="378"/>
      <c r="M45" s="378"/>
      <c r="N45" s="378"/>
      <c r="O45" s="378"/>
      <c r="P45" s="378"/>
      <c r="Q45" s="378"/>
      <c r="R45" s="378"/>
      <c r="S45" s="378"/>
      <c r="T45" s="378"/>
      <c r="U45" s="378"/>
      <c r="V45" s="378"/>
      <c r="W45" s="378"/>
      <c r="X45" s="448"/>
      <c r="Y45" s="448"/>
      <c r="Z45" s="448"/>
      <c r="AA45" s="542"/>
    </row>
    <row r="46" spans="1:41" s="531" customFormat="1" ht="20.25" customHeight="1" x14ac:dyDescent="0.4">
      <c r="A46" s="528" t="s">
        <v>163</v>
      </c>
      <c r="B46" s="529" t="s">
        <v>163</v>
      </c>
      <c r="C46" s="529" t="s">
        <v>163</v>
      </c>
      <c r="D46" s="529" t="s">
        <v>163</v>
      </c>
      <c r="E46" s="529" t="s">
        <v>163</v>
      </c>
      <c r="F46" s="529" t="s">
        <v>163</v>
      </c>
      <c r="G46" s="529" t="s">
        <v>462</v>
      </c>
      <c r="H46" s="529" t="s">
        <v>462</v>
      </c>
      <c r="I46" s="530" t="s">
        <v>462</v>
      </c>
      <c r="J46" s="378"/>
      <c r="K46" s="347" t="s">
        <v>867</v>
      </c>
      <c r="L46" s="378"/>
      <c r="M46" s="378"/>
      <c r="N46" s="378"/>
      <c r="O46" s="378"/>
      <c r="P46" s="378"/>
      <c r="Q46" s="378"/>
      <c r="R46" s="378"/>
      <c r="S46" s="378"/>
      <c r="T46" s="378"/>
      <c r="U46" s="378"/>
      <c r="V46" s="378"/>
      <c r="W46" s="378"/>
      <c r="X46" s="448"/>
      <c r="Y46" s="448"/>
      <c r="Z46" s="448"/>
      <c r="AA46" s="542"/>
    </row>
    <row r="47" spans="1:41" s="531" customFormat="1" ht="20.25" customHeight="1" x14ac:dyDescent="0.4">
      <c r="A47" s="528" t="s">
        <v>163</v>
      </c>
      <c r="B47" s="529" t="s">
        <v>163</v>
      </c>
      <c r="C47" s="529" t="s">
        <v>163</v>
      </c>
      <c r="D47" s="529" t="s">
        <v>163</v>
      </c>
      <c r="E47" s="529" t="s">
        <v>163</v>
      </c>
      <c r="F47" s="529" t="s">
        <v>163</v>
      </c>
      <c r="G47" s="529" t="s">
        <v>462</v>
      </c>
      <c r="H47" s="529" t="s">
        <v>462</v>
      </c>
      <c r="I47" s="530" t="s">
        <v>462</v>
      </c>
      <c r="J47" s="378"/>
      <c r="K47" s="347" t="s">
        <v>868</v>
      </c>
      <c r="L47" s="378"/>
      <c r="M47" s="378"/>
      <c r="N47" s="378"/>
      <c r="O47" s="378"/>
      <c r="P47" s="378"/>
      <c r="Q47" s="378"/>
      <c r="R47" s="378"/>
      <c r="S47" s="378"/>
      <c r="T47" s="378"/>
      <c r="U47" s="378"/>
      <c r="V47" s="378"/>
      <c r="W47" s="378"/>
      <c r="X47" s="448"/>
      <c r="Y47" s="448"/>
      <c r="Z47" s="448"/>
      <c r="AA47" s="542"/>
    </row>
    <row r="48" spans="1:41" s="531" customFormat="1" ht="20.25" customHeight="1" x14ac:dyDescent="0.4">
      <c r="A48" s="528" t="s">
        <v>163</v>
      </c>
      <c r="B48" s="529" t="s">
        <v>163</v>
      </c>
      <c r="C48" s="529" t="s">
        <v>163</v>
      </c>
      <c r="D48" s="529" t="s">
        <v>163</v>
      </c>
      <c r="E48" s="529" t="s">
        <v>163</v>
      </c>
      <c r="F48" s="529" t="s">
        <v>163</v>
      </c>
      <c r="G48" s="529" t="s">
        <v>462</v>
      </c>
      <c r="H48" s="529" t="s">
        <v>462</v>
      </c>
      <c r="I48" s="530" t="s">
        <v>462</v>
      </c>
      <c r="J48" s="378"/>
      <c r="K48" s="347" t="s">
        <v>869</v>
      </c>
      <c r="L48" s="378"/>
      <c r="M48" s="378"/>
      <c r="N48" s="378"/>
      <c r="O48" s="378"/>
      <c r="P48" s="378"/>
      <c r="Q48" s="378"/>
      <c r="R48" s="378"/>
      <c r="S48" s="378"/>
      <c r="T48" s="378"/>
      <c r="U48" s="378"/>
      <c r="V48" s="378"/>
      <c r="W48" s="378"/>
      <c r="X48" s="378"/>
      <c r="Y48" s="378"/>
      <c r="Z48" s="378"/>
      <c r="AA48" s="542"/>
    </row>
    <row r="49" spans="1:28" s="531" customFormat="1" ht="20.25" customHeight="1" x14ac:dyDescent="0.4">
      <c r="A49" s="528" t="s">
        <v>163</v>
      </c>
      <c r="B49" s="529" t="s">
        <v>163</v>
      </c>
      <c r="C49" s="529" t="s">
        <v>163</v>
      </c>
      <c r="D49" s="529" t="s">
        <v>163</v>
      </c>
      <c r="E49" s="529" t="s">
        <v>163</v>
      </c>
      <c r="F49" s="529" t="s">
        <v>163</v>
      </c>
      <c r="G49" s="529" t="s">
        <v>462</v>
      </c>
      <c r="H49" s="529" t="s">
        <v>462</v>
      </c>
      <c r="I49" s="530" t="s">
        <v>462</v>
      </c>
      <c r="J49" s="378"/>
      <c r="K49" s="347" t="s">
        <v>870</v>
      </c>
      <c r="L49" s="378"/>
      <c r="M49" s="378"/>
      <c r="N49" s="378"/>
      <c r="O49" s="378"/>
      <c r="P49" s="378"/>
      <c r="Q49" s="378"/>
      <c r="R49" s="378"/>
      <c r="S49" s="378"/>
      <c r="T49" s="378"/>
      <c r="U49" s="378"/>
      <c r="V49" s="378"/>
      <c r="W49" s="378"/>
      <c r="X49" s="378"/>
      <c r="Y49" s="378"/>
      <c r="Z49" s="378"/>
      <c r="AA49" s="542"/>
    </row>
    <row r="50" spans="1:28" s="531" customFormat="1" ht="20.25" customHeight="1" x14ac:dyDescent="0.4">
      <c r="A50" s="528" t="s">
        <v>163</v>
      </c>
      <c r="B50" s="529" t="s">
        <v>163</v>
      </c>
      <c r="C50" s="529" t="s">
        <v>163</v>
      </c>
      <c r="D50" s="529" t="s">
        <v>163</v>
      </c>
      <c r="E50" s="529" t="s">
        <v>163</v>
      </c>
      <c r="F50" s="529" t="s">
        <v>163</v>
      </c>
      <c r="G50" s="529" t="s">
        <v>462</v>
      </c>
      <c r="H50" s="529" t="s">
        <v>462</v>
      </c>
      <c r="I50" s="530" t="s">
        <v>462</v>
      </c>
      <c r="J50" s="378"/>
      <c r="K50" s="347" t="s">
        <v>871</v>
      </c>
      <c r="L50" s="378"/>
      <c r="M50" s="378"/>
      <c r="N50" s="378"/>
      <c r="O50" s="378"/>
      <c r="P50" s="378"/>
      <c r="Q50" s="378"/>
      <c r="R50" s="378"/>
      <c r="S50" s="378"/>
      <c r="T50" s="378"/>
      <c r="U50" s="378"/>
      <c r="V50" s="378"/>
      <c r="W50" s="378"/>
      <c r="X50" s="378"/>
      <c r="Y50" s="378"/>
      <c r="Z50" s="378"/>
      <c r="AA50" s="542"/>
    </row>
    <row r="51" spans="1:28" s="531" customFormat="1" ht="20.25" customHeight="1" x14ac:dyDescent="0.4">
      <c r="A51" s="528" t="s">
        <v>163</v>
      </c>
      <c r="B51" s="529" t="s">
        <v>163</v>
      </c>
      <c r="C51" s="529" t="s">
        <v>163</v>
      </c>
      <c r="D51" s="529" t="s">
        <v>163</v>
      </c>
      <c r="E51" s="529" t="s">
        <v>163</v>
      </c>
      <c r="F51" s="529" t="s">
        <v>163</v>
      </c>
      <c r="G51" s="529" t="s">
        <v>462</v>
      </c>
      <c r="H51" s="529" t="s">
        <v>462</v>
      </c>
      <c r="I51" s="530" t="s">
        <v>462</v>
      </c>
      <c r="J51" s="378"/>
      <c r="K51" s="378"/>
      <c r="L51" s="378"/>
      <c r="M51" s="378"/>
      <c r="N51" s="378"/>
      <c r="O51" s="378"/>
      <c r="P51" s="378"/>
      <c r="Q51" s="378"/>
      <c r="R51" s="378"/>
      <c r="S51" s="378"/>
      <c r="T51" s="378"/>
      <c r="U51" s="378"/>
      <c r="V51" s="378"/>
      <c r="W51" s="378"/>
      <c r="X51" s="378"/>
      <c r="Y51" s="378"/>
      <c r="Z51" s="378"/>
      <c r="AA51" s="542"/>
    </row>
    <row r="52" spans="1:28" s="531" customFormat="1" ht="20.25" customHeight="1" x14ac:dyDescent="0.4">
      <c r="A52" s="528" t="s">
        <v>163</v>
      </c>
      <c r="B52" s="529" t="s">
        <v>163</v>
      </c>
      <c r="C52" s="529" t="s">
        <v>163</v>
      </c>
      <c r="D52" s="529" t="s">
        <v>163</v>
      </c>
      <c r="E52" s="529" t="s">
        <v>163</v>
      </c>
      <c r="F52" s="529" t="s">
        <v>163</v>
      </c>
      <c r="G52" s="529" t="s">
        <v>462</v>
      </c>
      <c r="H52" s="529" t="s">
        <v>462</v>
      </c>
      <c r="I52" s="530" t="s">
        <v>462</v>
      </c>
      <c r="J52" s="378"/>
      <c r="K52" s="347" t="s">
        <v>872</v>
      </c>
      <c r="L52" s="378"/>
      <c r="M52" s="378"/>
      <c r="N52" s="378"/>
      <c r="O52" s="378"/>
      <c r="P52" s="378"/>
      <c r="Q52" s="378"/>
      <c r="R52" s="378"/>
      <c r="S52" s="378"/>
      <c r="T52" s="378"/>
      <c r="U52" s="378"/>
      <c r="V52" s="378"/>
      <c r="W52" s="378"/>
      <c r="X52" s="378"/>
      <c r="Y52" s="378"/>
      <c r="Z52" s="378"/>
      <c r="AA52" s="542"/>
    </row>
    <row r="53" spans="1:28" s="531" customFormat="1" ht="20.25" customHeight="1" x14ac:dyDescent="0.4">
      <c r="A53" s="528" t="s">
        <v>163</v>
      </c>
      <c r="B53" s="529" t="s">
        <v>163</v>
      </c>
      <c r="C53" s="529" t="s">
        <v>163</v>
      </c>
      <c r="D53" s="529" t="s">
        <v>163</v>
      </c>
      <c r="E53" s="529" t="s">
        <v>163</v>
      </c>
      <c r="F53" s="529" t="s">
        <v>163</v>
      </c>
      <c r="G53" s="529" t="s">
        <v>462</v>
      </c>
      <c r="H53" s="529" t="s">
        <v>462</v>
      </c>
      <c r="I53" s="530" t="s">
        <v>462</v>
      </c>
      <c r="J53" s="378"/>
      <c r="K53" s="347" t="s">
        <v>873</v>
      </c>
      <c r="L53" s="378"/>
      <c r="M53" s="378"/>
      <c r="N53" s="378"/>
      <c r="O53" s="378"/>
      <c r="P53" s="378"/>
      <c r="Q53" s="378"/>
      <c r="R53" s="378"/>
      <c r="S53" s="378"/>
      <c r="T53" s="378"/>
      <c r="U53" s="378"/>
      <c r="V53" s="378"/>
      <c r="W53" s="378"/>
      <c r="X53" s="378"/>
      <c r="Y53" s="378"/>
      <c r="Z53" s="378"/>
      <c r="AA53" s="542"/>
    </row>
    <row r="54" spans="1:28" s="531" customFormat="1" ht="20.25" customHeight="1" x14ac:dyDescent="0.4">
      <c r="A54" s="528" t="s">
        <v>163</v>
      </c>
      <c r="B54" s="529" t="s">
        <v>163</v>
      </c>
      <c r="C54" s="529" t="s">
        <v>163</v>
      </c>
      <c r="D54" s="529" t="s">
        <v>163</v>
      </c>
      <c r="E54" s="529" t="s">
        <v>163</v>
      </c>
      <c r="F54" s="529" t="s">
        <v>163</v>
      </c>
      <c r="G54" s="529" t="s">
        <v>462</v>
      </c>
      <c r="H54" s="529" t="s">
        <v>462</v>
      </c>
      <c r="I54" s="530" t="s">
        <v>462</v>
      </c>
      <c r="J54" s="378"/>
      <c r="K54" s="347" t="s">
        <v>874</v>
      </c>
      <c r="L54" s="378"/>
      <c r="M54" s="378"/>
      <c r="N54" s="378"/>
      <c r="O54" s="378"/>
      <c r="P54" s="378"/>
      <c r="Q54" s="378"/>
      <c r="R54" s="378"/>
      <c r="S54" s="378"/>
      <c r="T54" s="378"/>
      <c r="U54" s="378"/>
      <c r="V54" s="378"/>
      <c r="W54" s="378"/>
      <c r="X54" s="378"/>
      <c r="Y54" s="378"/>
      <c r="Z54" s="378"/>
      <c r="AA54" s="542"/>
    </row>
    <row r="55" spans="1:28" s="535" customFormat="1" ht="45.75" hidden="1" customHeight="1" x14ac:dyDescent="0.4">
      <c r="A55" s="532" t="s">
        <v>462</v>
      </c>
      <c r="B55" s="533" t="s">
        <v>462</v>
      </c>
      <c r="C55" s="533" t="s">
        <v>462</v>
      </c>
      <c r="D55" s="533" t="s">
        <v>462</v>
      </c>
      <c r="E55" s="533" t="s">
        <v>462</v>
      </c>
      <c r="F55" s="533" t="s">
        <v>462</v>
      </c>
      <c r="G55" s="533" t="s">
        <v>462</v>
      </c>
      <c r="H55" s="533" t="s">
        <v>462</v>
      </c>
      <c r="I55" s="534" t="s">
        <v>462</v>
      </c>
      <c r="K55" s="1090" t="s">
        <v>875</v>
      </c>
      <c r="L55" s="1090"/>
      <c r="M55" s="1090"/>
      <c r="N55" s="1090"/>
      <c r="O55" s="1090"/>
      <c r="P55" s="1090"/>
      <c r="Q55" s="1090"/>
      <c r="R55" s="1090"/>
      <c r="S55" s="1090"/>
      <c r="T55" s="1090"/>
      <c r="U55" s="1090"/>
      <c r="V55" s="1090"/>
      <c r="W55" s="1090"/>
      <c r="X55" s="1090"/>
      <c r="Y55" s="1090"/>
      <c r="Z55" s="1090"/>
      <c r="AB55" s="536"/>
    </row>
    <row r="56" spans="1:28" s="531" customFormat="1" ht="20.25" hidden="1" customHeight="1" x14ac:dyDescent="0.4">
      <c r="A56" s="528" t="s">
        <v>461</v>
      </c>
      <c r="B56" s="529" t="s">
        <v>461</v>
      </c>
      <c r="C56" s="529" t="s">
        <v>461</v>
      </c>
      <c r="D56" s="529" t="s">
        <v>460</v>
      </c>
      <c r="E56" s="529" t="s">
        <v>461</v>
      </c>
      <c r="F56" s="529" t="s">
        <v>461</v>
      </c>
      <c r="G56" s="529" t="s">
        <v>462</v>
      </c>
      <c r="H56" s="529" t="s">
        <v>462</v>
      </c>
      <c r="I56" s="530" t="s">
        <v>462</v>
      </c>
      <c r="J56" s="378"/>
      <c r="K56" s="1083" t="s">
        <v>876</v>
      </c>
      <c r="L56" s="1083"/>
      <c r="M56" s="1083"/>
      <c r="N56" s="1083"/>
      <c r="O56" s="1083"/>
      <c r="P56" s="1083"/>
      <c r="Q56" s="378"/>
      <c r="R56" s="378"/>
      <c r="S56" s="378"/>
      <c r="T56" s="378"/>
      <c r="U56" s="378"/>
      <c r="V56" s="378"/>
      <c r="W56" s="378"/>
      <c r="X56" s="378"/>
      <c r="Y56" s="378"/>
      <c r="Z56" s="378"/>
      <c r="AB56" s="537"/>
    </row>
    <row r="57" spans="1:28" s="531" customFormat="1" ht="20.25" hidden="1" customHeight="1" x14ac:dyDescent="0.4">
      <c r="A57" s="528" t="s">
        <v>461</v>
      </c>
      <c r="B57" s="529" t="s">
        <v>461</v>
      </c>
      <c r="C57" s="529" t="s">
        <v>460</v>
      </c>
      <c r="D57" s="529" t="s">
        <v>461</v>
      </c>
      <c r="E57" s="529" t="s">
        <v>461</v>
      </c>
      <c r="F57" s="529" t="s">
        <v>461</v>
      </c>
      <c r="G57" s="529" t="s">
        <v>462</v>
      </c>
      <c r="H57" s="529" t="s">
        <v>462</v>
      </c>
      <c r="I57" s="530" t="s">
        <v>462</v>
      </c>
      <c r="J57" s="378"/>
      <c r="K57" s="347" t="s">
        <v>877</v>
      </c>
      <c r="L57" s="519"/>
      <c r="M57" s="519"/>
      <c r="N57" s="519"/>
      <c r="O57" s="378"/>
      <c r="P57" s="378"/>
      <c r="Q57" s="378"/>
      <c r="R57" s="378"/>
      <c r="S57" s="378"/>
      <c r="T57" s="378"/>
      <c r="U57" s="378"/>
      <c r="V57" s="378"/>
      <c r="W57" s="378"/>
      <c r="X57" s="378"/>
      <c r="Y57" s="378"/>
      <c r="Z57" s="378"/>
      <c r="AB57" s="537"/>
    </row>
    <row r="58" spans="1:28" s="531" customFormat="1" ht="20.25" hidden="1" customHeight="1" x14ac:dyDescent="0.4">
      <c r="A58" s="528" t="s">
        <v>462</v>
      </c>
      <c r="B58" s="529" t="s">
        <v>462</v>
      </c>
      <c r="C58" s="529" t="s">
        <v>462</v>
      </c>
      <c r="D58" s="529" t="s">
        <v>460</v>
      </c>
      <c r="E58" s="529" t="s">
        <v>462</v>
      </c>
      <c r="F58" s="529" t="s">
        <v>462</v>
      </c>
      <c r="G58" s="529" t="s">
        <v>462</v>
      </c>
      <c r="H58" s="529" t="s">
        <v>462</v>
      </c>
      <c r="I58" s="530" t="s">
        <v>462</v>
      </c>
      <c r="J58" s="378"/>
      <c r="K58" s="347" t="s">
        <v>878</v>
      </c>
      <c r="L58" s="519"/>
      <c r="M58" s="519"/>
      <c r="N58" s="519"/>
      <c r="O58" s="378"/>
      <c r="P58" s="378"/>
      <c r="Q58" s="378"/>
      <c r="R58" s="378"/>
      <c r="S58" s="378"/>
      <c r="T58" s="378"/>
      <c r="U58" s="378"/>
      <c r="V58" s="378"/>
      <c r="W58" s="378"/>
      <c r="X58" s="378"/>
      <c r="Y58" s="378"/>
      <c r="Z58" s="378"/>
      <c r="AB58" s="537"/>
    </row>
    <row r="59" spans="1:28" s="531" customFormat="1" ht="35.25" customHeight="1" x14ac:dyDescent="0.4">
      <c r="A59" s="528" t="s">
        <v>460</v>
      </c>
      <c r="B59" s="529" t="s">
        <v>461</v>
      </c>
      <c r="C59" s="529" t="s">
        <v>460</v>
      </c>
      <c r="D59" s="529" t="s">
        <v>460</v>
      </c>
      <c r="E59" s="529" t="s">
        <v>461</v>
      </c>
      <c r="F59" s="529" t="s">
        <v>461</v>
      </c>
      <c r="G59" s="529" t="s">
        <v>462</v>
      </c>
      <c r="H59" s="529" t="s">
        <v>462</v>
      </c>
      <c r="I59" s="530" t="s">
        <v>462</v>
      </c>
      <c r="J59" s="378"/>
      <c r="K59" s="1089" t="s">
        <v>879</v>
      </c>
      <c r="L59" s="1089"/>
      <c r="M59" s="1089"/>
      <c r="N59" s="1089"/>
      <c r="O59" s="1089"/>
      <c r="P59" s="1089"/>
      <c r="Q59" s="1089"/>
      <c r="R59" s="1089"/>
      <c r="S59" s="1089"/>
      <c r="T59" s="1089"/>
      <c r="U59" s="1089"/>
      <c r="V59" s="1089"/>
      <c r="W59" s="1089"/>
      <c r="X59" s="1089"/>
      <c r="Y59" s="1089"/>
      <c r="Z59" s="1089"/>
      <c r="AA59" s="542"/>
      <c r="AB59" s="537"/>
    </row>
    <row r="60" spans="1:28" s="535" customFormat="1" ht="20.25" hidden="1" customHeight="1" x14ac:dyDescent="0.4">
      <c r="A60" s="532" t="s">
        <v>462</v>
      </c>
      <c r="B60" s="533" t="s">
        <v>462</v>
      </c>
      <c r="C60" s="533" t="s">
        <v>462</v>
      </c>
      <c r="D60" s="533" t="s">
        <v>462</v>
      </c>
      <c r="E60" s="533" t="s">
        <v>462</v>
      </c>
      <c r="F60" s="533" t="s">
        <v>462</v>
      </c>
      <c r="G60" s="533" t="s">
        <v>462</v>
      </c>
      <c r="H60" s="533" t="s">
        <v>462</v>
      </c>
      <c r="I60" s="534" t="s">
        <v>462</v>
      </c>
      <c r="K60" s="1091" t="s">
        <v>880</v>
      </c>
      <c r="L60" s="1091"/>
      <c r="M60" s="1091"/>
      <c r="N60" s="1091"/>
      <c r="O60" s="1091"/>
      <c r="P60" s="1091"/>
      <c r="Q60" s="1091"/>
      <c r="R60" s="1091"/>
      <c r="S60" s="1091"/>
      <c r="T60" s="1091"/>
      <c r="U60" s="1091"/>
      <c r="V60" s="1091"/>
      <c r="AB60" s="536"/>
    </row>
    <row r="61" spans="1:28" s="531" customFormat="1" ht="20.25" hidden="1" customHeight="1" x14ac:dyDescent="0.4">
      <c r="A61" s="532" t="s">
        <v>462</v>
      </c>
      <c r="B61" s="533" t="s">
        <v>462</v>
      </c>
      <c r="C61" s="533" t="s">
        <v>462</v>
      </c>
      <c r="D61" s="529" t="s">
        <v>460</v>
      </c>
      <c r="E61" s="529" t="s">
        <v>460</v>
      </c>
      <c r="F61" s="529" t="s">
        <v>461</v>
      </c>
      <c r="G61" s="529" t="s">
        <v>462</v>
      </c>
      <c r="H61" s="529" t="s">
        <v>462</v>
      </c>
      <c r="I61" s="530" t="s">
        <v>462</v>
      </c>
      <c r="J61" s="378"/>
      <c r="K61" s="1083" t="s">
        <v>881</v>
      </c>
      <c r="L61" s="1083"/>
      <c r="M61" s="1083"/>
      <c r="N61" s="1083"/>
      <c r="O61" s="1083"/>
      <c r="P61" s="1083"/>
      <c r="Q61" s="378"/>
      <c r="R61" s="378"/>
      <c r="S61" s="378"/>
      <c r="T61" s="378"/>
      <c r="U61" s="378"/>
      <c r="V61" s="378"/>
      <c r="W61" s="378"/>
      <c r="X61" s="378"/>
      <c r="Y61" s="378"/>
      <c r="Z61" s="378"/>
      <c r="AB61" s="537"/>
    </row>
    <row r="62" spans="1:28" ht="20.25" hidden="1" customHeight="1" x14ac:dyDescent="0.15">
      <c r="A62" s="529" t="s">
        <v>461</v>
      </c>
      <c r="B62" s="529" t="s">
        <v>461</v>
      </c>
      <c r="C62" s="529" t="s">
        <v>461</v>
      </c>
      <c r="D62" s="529" t="s">
        <v>461</v>
      </c>
      <c r="E62" s="529" t="s">
        <v>461</v>
      </c>
      <c r="F62" s="504" t="s">
        <v>460</v>
      </c>
      <c r="G62" s="504" t="s">
        <v>462</v>
      </c>
      <c r="H62" s="504" t="s">
        <v>462</v>
      </c>
      <c r="I62" s="505" t="s">
        <v>462</v>
      </c>
      <c r="J62" s="508"/>
      <c r="K62" s="347" t="s">
        <v>882</v>
      </c>
      <c r="L62" s="509"/>
      <c r="M62" s="509"/>
      <c r="N62" s="509"/>
      <c r="O62" s="509"/>
      <c r="P62" s="509"/>
      <c r="Q62" s="509"/>
      <c r="R62" s="509"/>
      <c r="S62" s="509"/>
      <c r="T62" s="509"/>
      <c r="U62" s="326"/>
      <c r="V62" s="326"/>
      <c r="W62" s="326"/>
      <c r="X62" s="326"/>
      <c r="Y62" s="326"/>
      <c r="Z62" s="326"/>
    </row>
    <row r="63" spans="1:28" s="531" customFormat="1" ht="20.25" hidden="1" customHeight="1" x14ac:dyDescent="0.4">
      <c r="A63" s="528" t="s">
        <v>461</v>
      </c>
      <c r="B63" s="529" t="s">
        <v>461</v>
      </c>
      <c r="C63" s="529" t="s">
        <v>460</v>
      </c>
      <c r="D63" s="529" t="s">
        <v>460</v>
      </c>
      <c r="E63" s="529" t="s">
        <v>460</v>
      </c>
      <c r="F63" s="529" t="s">
        <v>460</v>
      </c>
      <c r="G63" s="529" t="s">
        <v>462</v>
      </c>
      <c r="H63" s="529" t="s">
        <v>462</v>
      </c>
      <c r="I63" s="530" t="s">
        <v>462</v>
      </c>
      <c r="J63" s="378"/>
      <c r="K63" s="1083" t="s">
        <v>883</v>
      </c>
      <c r="L63" s="1083"/>
      <c r="M63" s="1083"/>
      <c r="N63" s="1083"/>
      <c r="O63" s="1083"/>
      <c r="P63" s="1083"/>
      <c r="Q63" s="378"/>
      <c r="R63" s="378"/>
      <c r="S63" s="378"/>
      <c r="T63" s="378"/>
      <c r="U63" s="378"/>
      <c r="V63" s="378"/>
      <c r="W63" s="378"/>
      <c r="X63" s="378"/>
      <c r="Y63" s="378"/>
      <c r="Z63" s="378"/>
      <c r="AB63" s="537"/>
    </row>
    <row r="64" spans="1:28" s="535" customFormat="1" ht="20.25" hidden="1" customHeight="1" x14ac:dyDescent="0.4">
      <c r="A64" s="532" t="s">
        <v>461</v>
      </c>
      <c r="B64" s="533" t="s">
        <v>462</v>
      </c>
      <c r="C64" s="533" t="s">
        <v>462</v>
      </c>
      <c r="D64" s="533" t="s">
        <v>462</v>
      </c>
      <c r="E64" s="533" t="s">
        <v>462</v>
      </c>
      <c r="F64" s="533" t="s">
        <v>462</v>
      </c>
      <c r="G64" s="533" t="s">
        <v>462</v>
      </c>
      <c r="H64" s="533" t="s">
        <v>462</v>
      </c>
      <c r="I64" s="534" t="s">
        <v>462</v>
      </c>
      <c r="K64" s="1086" t="s">
        <v>884</v>
      </c>
      <c r="L64" s="1086"/>
      <c r="M64" s="1086"/>
      <c r="N64" s="1086"/>
      <c r="O64" s="1086"/>
      <c r="P64" s="1086"/>
      <c r="AB64" s="536"/>
    </row>
    <row r="65" spans="1:28" s="535" customFormat="1" ht="20.25" hidden="1" customHeight="1" x14ac:dyDescent="0.4">
      <c r="A65" s="532" t="s">
        <v>462</v>
      </c>
      <c r="B65" s="533" t="s">
        <v>462</v>
      </c>
      <c r="C65" s="533" t="s">
        <v>462</v>
      </c>
      <c r="D65" s="533" t="s">
        <v>462</v>
      </c>
      <c r="E65" s="533" t="s">
        <v>462</v>
      </c>
      <c r="F65" s="533" t="s">
        <v>462</v>
      </c>
      <c r="G65" s="533" t="s">
        <v>462</v>
      </c>
      <c r="H65" s="533" t="s">
        <v>462</v>
      </c>
      <c r="I65" s="534" t="s">
        <v>462</v>
      </c>
      <c r="K65" s="1086" t="s">
        <v>885</v>
      </c>
      <c r="L65" s="1086"/>
      <c r="M65" s="1086"/>
      <c r="N65" s="1086"/>
      <c r="O65" s="1086"/>
      <c r="P65" s="1086"/>
      <c r="AB65" s="536"/>
    </row>
    <row r="66" spans="1:28" s="531" customFormat="1" ht="20.25" customHeight="1" x14ac:dyDescent="0.4">
      <c r="A66" s="528" t="s">
        <v>460</v>
      </c>
      <c r="B66" s="529" t="s">
        <v>460</v>
      </c>
      <c r="C66" s="529" t="s">
        <v>460</v>
      </c>
      <c r="D66" s="529" t="s">
        <v>460</v>
      </c>
      <c r="E66" s="529" t="s">
        <v>460</v>
      </c>
      <c r="F66" s="529" t="s">
        <v>460</v>
      </c>
      <c r="G66" s="529" t="s">
        <v>462</v>
      </c>
      <c r="H66" s="529" t="s">
        <v>462</v>
      </c>
      <c r="I66" s="530" t="s">
        <v>462</v>
      </c>
      <c r="J66" s="378"/>
      <c r="K66" s="1083" t="s">
        <v>886</v>
      </c>
      <c r="L66" s="1083"/>
      <c r="M66" s="1083"/>
      <c r="N66" s="1083"/>
      <c r="O66" s="1083"/>
      <c r="P66" s="1083"/>
      <c r="Q66" s="378"/>
      <c r="R66" s="378"/>
      <c r="S66" s="378"/>
      <c r="T66" s="378"/>
      <c r="U66" s="378"/>
      <c r="V66" s="378"/>
      <c r="W66" s="378"/>
      <c r="X66" s="378"/>
      <c r="Y66" s="378"/>
      <c r="Z66" s="378"/>
      <c r="AA66" s="542"/>
      <c r="AB66" s="537"/>
    </row>
    <row r="67" spans="1:28" s="535" customFormat="1" ht="20.25" hidden="1" customHeight="1" x14ac:dyDescent="0.4">
      <c r="A67" s="532" t="s">
        <v>462</v>
      </c>
      <c r="B67" s="533" t="s">
        <v>462</v>
      </c>
      <c r="C67" s="533" t="s">
        <v>462</v>
      </c>
      <c r="D67" s="533" t="s">
        <v>462</v>
      </c>
      <c r="E67" s="533" t="s">
        <v>462</v>
      </c>
      <c r="F67" s="533" t="s">
        <v>462</v>
      </c>
      <c r="G67" s="533" t="s">
        <v>462</v>
      </c>
      <c r="H67" s="533" t="s">
        <v>462</v>
      </c>
      <c r="I67" s="534" t="s">
        <v>462</v>
      </c>
      <c r="K67" s="1086" t="s">
        <v>887</v>
      </c>
      <c r="L67" s="1086"/>
      <c r="M67" s="1086"/>
      <c r="N67" s="1086"/>
      <c r="O67" s="1086"/>
      <c r="P67" s="1086"/>
      <c r="Q67" s="1086"/>
      <c r="R67" s="1086"/>
      <c r="S67" s="1086"/>
      <c r="T67" s="1086"/>
      <c r="U67" s="1086"/>
      <c r="V67" s="1086"/>
      <c r="W67" s="1086"/>
      <c r="X67" s="1086"/>
      <c r="Y67" s="1086"/>
      <c r="Z67" s="1086"/>
      <c r="AB67" s="536"/>
    </row>
    <row r="68" spans="1:28" s="535" customFormat="1" ht="20.25" hidden="1" customHeight="1" x14ac:dyDescent="0.4">
      <c r="A68" s="532" t="s">
        <v>462</v>
      </c>
      <c r="B68" s="533" t="s">
        <v>462</v>
      </c>
      <c r="C68" s="533" t="s">
        <v>462</v>
      </c>
      <c r="D68" s="533" t="s">
        <v>462</v>
      </c>
      <c r="E68" s="533" t="s">
        <v>462</v>
      </c>
      <c r="F68" s="533" t="s">
        <v>462</v>
      </c>
      <c r="G68" s="533" t="s">
        <v>462</v>
      </c>
      <c r="H68" s="533" t="s">
        <v>462</v>
      </c>
      <c r="I68" s="534" t="s">
        <v>462</v>
      </c>
      <c r="K68" s="1086" t="s">
        <v>888</v>
      </c>
      <c r="L68" s="1086"/>
      <c r="M68" s="1086"/>
      <c r="N68" s="1086"/>
      <c r="O68" s="1086"/>
      <c r="P68" s="1086"/>
      <c r="Q68" s="1086"/>
      <c r="R68" s="1086"/>
      <c r="S68" s="1086"/>
      <c r="T68" s="1086"/>
      <c r="U68" s="1086"/>
      <c r="V68" s="1086"/>
      <c r="W68" s="1086"/>
      <c r="X68" s="1086"/>
      <c r="Y68" s="1086"/>
      <c r="Z68" s="1086"/>
      <c r="AB68" s="536"/>
    </row>
    <row r="69" spans="1:28" s="531" customFormat="1" ht="20.25" customHeight="1" x14ac:dyDescent="0.4">
      <c r="A69" s="528" t="s">
        <v>460</v>
      </c>
      <c r="B69" s="529" t="s">
        <v>460</v>
      </c>
      <c r="C69" s="529" t="s">
        <v>461</v>
      </c>
      <c r="D69" s="529" t="s">
        <v>461</v>
      </c>
      <c r="E69" s="529" t="s">
        <v>460</v>
      </c>
      <c r="F69" s="529" t="s">
        <v>460</v>
      </c>
      <c r="G69" s="529" t="s">
        <v>462</v>
      </c>
      <c r="H69" s="529" t="s">
        <v>462</v>
      </c>
      <c r="I69" s="530" t="s">
        <v>462</v>
      </c>
      <c r="J69" s="378"/>
      <c r="K69" s="1083" t="s">
        <v>889</v>
      </c>
      <c r="L69" s="1083"/>
      <c r="M69" s="1083"/>
      <c r="N69" s="1083"/>
      <c r="O69" s="1083"/>
      <c r="P69" s="1083"/>
      <c r="Q69" s="1083"/>
      <c r="R69" s="1083"/>
      <c r="S69" s="1083"/>
      <c r="T69" s="1083"/>
      <c r="U69" s="1083"/>
      <c r="V69" s="1083"/>
      <c r="W69" s="1083"/>
      <c r="X69" s="1083"/>
      <c r="Y69" s="1083"/>
      <c r="Z69" s="1083"/>
      <c r="AA69" s="542"/>
      <c r="AB69" s="537"/>
    </row>
    <row r="70" spans="1:28" s="531" customFormat="1" ht="20.25" customHeight="1" x14ac:dyDescent="0.4">
      <c r="A70" s="528" t="s">
        <v>460</v>
      </c>
      <c r="B70" s="529" t="s">
        <v>461</v>
      </c>
      <c r="C70" s="529" t="s">
        <v>461</v>
      </c>
      <c r="D70" s="529" t="s">
        <v>462</v>
      </c>
      <c r="E70" s="529" t="s">
        <v>462</v>
      </c>
      <c r="F70" s="529" t="s">
        <v>462</v>
      </c>
      <c r="G70" s="529" t="s">
        <v>462</v>
      </c>
      <c r="H70" s="529" t="s">
        <v>462</v>
      </c>
      <c r="I70" s="530" t="s">
        <v>462</v>
      </c>
      <c r="J70" s="378"/>
      <c r="K70" s="347" t="s">
        <v>890</v>
      </c>
      <c r="L70" s="378"/>
      <c r="M70" s="378"/>
      <c r="N70" s="378"/>
      <c r="O70" s="378"/>
      <c r="P70" s="378"/>
      <c r="Q70" s="378"/>
      <c r="R70" s="378"/>
      <c r="S70" s="378"/>
      <c r="T70" s="378"/>
      <c r="U70" s="378"/>
      <c r="V70" s="378"/>
      <c r="W70" s="378"/>
      <c r="X70" s="378"/>
      <c r="Y70" s="378"/>
      <c r="Z70" s="378"/>
      <c r="AA70" s="542"/>
    </row>
    <row r="71" spans="1:28" s="517" customFormat="1" ht="20.25" hidden="1" customHeight="1" x14ac:dyDescent="0.4">
      <c r="A71" s="503" t="s">
        <v>461</v>
      </c>
      <c r="B71" s="504" t="s">
        <v>460</v>
      </c>
      <c r="C71" s="504" t="s">
        <v>462</v>
      </c>
      <c r="D71" s="504" t="s">
        <v>462</v>
      </c>
      <c r="E71" s="504" t="s">
        <v>460</v>
      </c>
      <c r="F71" s="504" t="s">
        <v>462</v>
      </c>
      <c r="G71" s="504" t="s">
        <v>462</v>
      </c>
      <c r="H71" s="504" t="s">
        <v>462</v>
      </c>
      <c r="I71" s="505" t="s">
        <v>462</v>
      </c>
      <c r="J71" s="339"/>
      <c r="K71" s="347" t="s">
        <v>891</v>
      </c>
      <c r="L71" s="378"/>
      <c r="M71" s="378"/>
      <c r="N71" s="378"/>
      <c r="O71" s="400"/>
      <c r="P71" s="400"/>
      <c r="Q71" s="400"/>
      <c r="R71" s="400"/>
      <c r="S71" s="400"/>
      <c r="T71" s="400"/>
      <c r="U71" s="400"/>
      <c r="V71" s="400"/>
      <c r="W71" s="400"/>
      <c r="X71" s="400"/>
      <c r="Y71" s="400"/>
      <c r="Z71" s="400"/>
    </row>
    <row r="72" spans="1:28" s="517" customFormat="1" ht="20.25" hidden="1" customHeight="1" x14ac:dyDescent="0.4">
      <c r="A72" s="503" t="s">
        <v>461</v>
      </c>
      <c r="B72" s="504" t="s">
        <v>460</v>
      </c>
      <c r="C72" s="504" t="s">
        <v>462</v>
      </c>
      <c r="D72" s="504" t="s">
        <v>462</v>
      </c>
      <c r="E72" s="504" t="s">
        <v>462</v>
      </c>
      <c r="F72" s="504" t="s">
        <v>460</v>
      </c>
      <c r="G72" s="504" t="s">
        <v>462</v>
      </c>
      <c r="H72" s="504" t="s">
        <v>462</v>
      </c>
      <c r="I72" s="505" t="s">
        <v>462</v>
      </c>
      <c r="J72" s="339"/>
      <c r="K72" s="347" t="s">
        <v>892</v>
      </c>
      <c r="L72" s="378"/>
      <c r="M72" s="378"/>
      <c r="N72" s="378"/>
      <c r="O72" s="400"/>
      <c r="P72" s="400"/>
      <c r="Q72" s="400"/>
      <c r="R72" s="400"/>
      <c r="S72" s="400"/>
      <c r="T72" s="400"/>
      <c r="U72" s="400"/>
      <c r="V72" s="400"/>
      <c r="W72" s="400"/>
      <c r="X72" s="400"/>
      <c r="Y72" s="400"/>
      <c r="Z72" s="400"/>
    </row>
    <row r="73" spans="1:28" ht="20.25" hidden="1" customHeight="1" x14ac:dyDescent="0.15">
      <c r="A73" s="503" t="s">
        <v>461</v>
      </c>
      <c r="B73" s="504" t="s">
        <v>460</v>
      </c>
      <c r="C73" s="504" t="s">
        <v>462</v>
      </c>
      <c r="D73" s="504" t="s">
        <v>462</v>
      </c>
      <c r="E73" s="504" t="s">
        <v>462</v>
      </c>
      <c r="F73" s="504" t="s">
        <v>462</v>
      </c>
      <c r="G73" s="504" t="s">
        <v>462</v>
      </c>
      <c r="H73" s="504" t="s">
        <v>462</v>
      </c>
      <c r="I73" s="505" t="s">
        <v>462</v>
      </c>
      <c r="J73" s="508"/>
      <c r="K73" s="347" t="s">
        <v>893</v>
      </c>
      <c r="L73" s="400"/>
      <c r="M73" s="400"/>
      <c r="N73" s="400"/>
      <c r="O73" s="509"/>
      <c r="P73" s="509"/>
      <c r="Q73" s="509"/>
      <c r="R73" s="509"/>
      <c r="S73" s="509"/>
      <c r="T73" s="509"/>
      <c r="U73" s="326"/>
      <c r="V73" s="326"/>
      <c r="W73" s="326"/>
      <c r="X73" s="326"/>
      <c r="Y73" s="326"/>
      <c r="Z73" s="326"/>
    </row>
    <row r="74" spans="1:28" ht="20.25" customHeight="1" x14ac:dyDescent="0.15">
      <c r="A74" s="503" t="s">
        <v>460</v>
      </c>
      <c r="B74" s="504" t="s">
        <v>460</v>
      </c>
      <c r="C74" s="504" t="s">
        <v>460</v>
      </c>
      <c r="D74" s="504" t="s">
        <v>460</v>
      </c>
      <c r="E74" s="504" t="s">
        <v>460</v>
      </c>
      <c r="F74" s="504" t="s">
        <v>460</v>
      </c>
      <c r="G74" s="504" t="s">
        <v>462</v>
      </c>
      <c r="H74" s="504" t="s">
        <v>462</v>
      </c>
      <c r="I74" s="505" t="s">
        <v>462</v>
      </c>
      <c r="J74" s="508"/>
      <c r="K74" s="347"/>
      <c r="L74" s="400"/>
      <c r="M74" s="400"/>
      <c r="N74" s="400"/>
      <c r="O74" s="509"/>
      <c r="P74" s="509"/>
      <c r="Q74" s="509"/>
      <c r="R74" s="509"/>
      <c r="S74" s="509"/>
      <c r="T74" s="509"/>
      <c r="U74" s="326"/>
      <c r="V74" s="326"/>
      <c r="W74" s="326"/>
      <c r="X74" s="326"/>
      <c r="Y74" s="326"/>
      <c r="Z74" s="326"/>
      <c r="AA74" s="526"/>
    </row>
    <row r="75" spans="1:28" ht="20.25" customHeight="1" x14ac:dyDescent="0.15">
      <c r="A75" s="503" t="s">
        <v>460</v>
      </c>
      <c r="B75" s="504" t="s">
        <v>460</v>
      </c>
      <c r="C75" s="504" t="s">
        <v>460</v>
      </c>
      <c r="D75" s="504" t="s">
        <v>461</v>
      </c>
      <c r="E75" s="504" t="s">
        <v>460</v>
      </c>
      <c r="F75" s="504" t="s">
        <v>460</v>
      </c>
      <c r="G75" s="504" t="s">
        <v>462</v>
      </c>
      <c r="H75" s="504" t="s">
        <v>462</v>
      </c>
      <c r="I75" s="505" t="s">
        <v>462</v>
      </c>
      <c r="J75" s="506"/>
      <c r="K75" s="507" t="s">
        <v>1681</v>
      </c>
      <c r="L75" s="506"/>
      <c r="M75" s="506"/>
      <c r="N75" s="506"/>
      <c r="O75" s="506"/>
      <c r="P75" s="506"/>
      <c r="Q75" s="506"/>
      <c r="R75" s="506"/>
      <c r="S75" s="506"/>
      <c r="T75" s="506"/>
      <c r="U75" s="326"/>
      <c r="V75" s="326"/>
      <c r="W75" s="326"/>
      <c r="X75" s="326"/>
    </row>
    <row r="76" spans="1:28" ht="20.25" customHeight="1" x14ac:dyDescent="0.4">
      <c r="A76" s="503" t="s">
        <v>163</v>
      </c>
      <c r="B76" s="504" t="s">
        <v>163</v>
      </c>
      <c r="C76" s="504" t="s">
        <v>163</v>
      </c>
      <c r="D76" s="504" t="s">
        <v>462</v>
      </c>
      <c r="E76" s="504" t="s">
        <v>163</v>
      </c>
      <c r="F76" s="504" t="s">
        <v>163</v>
      </c>
      <c r="G76" s="504" t="s">
        <v>462</v>
      </c>
      <c r="H76" s="504" t="s">
        <v>462</v>
      </c>
      <c r="I76" s="505" t="s">
        <v>462</v>
      </c>
      <c r="J76" s="325"/>
      <c r="K76" s="326"/>
      <c r="L76" s="326"/>
      <c r="M76" s="326"/>
      <c r="N76" s="326"/>
      <c r="O76" s="326"/>
      <c r="P76" s="326"/>
      <c r="Q76" s="326"/>
      <c r="R76" s="326"/>
      <c r="S76" s="326"/>
      <c r="T76" s="326"/>
      <c r="U76" s="326"/>
      <c r="V76" s="326"/>
      <c r="W76" s="326"/>
      <c r="X76" s="326"/>
    </row>
    <row r="77" spans="1:28" ht="21" customHeight="1" x14ac:dyDescent="0.15">
      <c r="A77" s="503" t="s">
        <v>163</v>
      </c>
      <c r="B77" s="504" t="s">
        <v>163</v>
      </c>
      <c r="C77" s="504" t="s">
        <v>163</v>
      </c>
      <c r="D77" s="504" t="s">
        <v>462</v>
      </c>
      <c r="E77" s="504" t="s">
        <v>163</v>
      </c>
      <c r="F77" s="504" t="s">
        <v>163</v>
      </c>
      <c r="G77" s="504" t="s">
        <v>462</v>
      </c>
      <c r="H77" s="504" t="s">
        <v>462</v>
      </c>
      <c r="I77" s="505" t="s">
        <v>462</v>
      </c>
      <c r="J77" s="508"/>
      <c r="K77" s="1087" t="s">
        <v>894</v>
      </c>
      <c r="L77" s="1087"/>
      <c r="M77" s="1087"/>
      <c r="N77" s="1087"/>
      <c r="O77" s="1087"/>
      <c r="P77" s="1087"/>
      <c r="Q77" s="1087"/>
      <c r="R77" s="1087"/>
      <c r="S77" s="1087"/>
      <c r="T77" s="1087"/>
      <c r="U77" s="1087"/>
      <c r="V77" s="1087"/>
      <c r="W77" s="1087"/>
      <c r="X77" s="326"/>
    </row>
    <row r="78" spans="1:28" ht="20.25" customHeight="1" x14ac:dyDescent="0.15">
      <c r="A78" s="503" t="s">
        <v>163</v>
      </c>
      <c r="B78" s="504" t="s">
        <v>163</v>
      </c>
      <c r="C78" s="504" t="s">
        <v>163</v>
      </c>
      <c r="D78" s="504" t="s">
        <v>462</v>
      </c>
      <c r="E78" s="504" t="s">
        <v>163</v>
      </c>
      <c r="F78" s="504" t="s">
        <v>163</v>
      </c>
      <c r="G78" s="504" t="s">
        <v>462</v>
      </c>
      <c r="H78" s="504" t="s">
        <v>462</v>
      </c>
      <c r="I78" s="505" t="s">
        <v>462</v>
      </c>
      <c r="J78" s="508"/>
      <c r="K78" s="347" t="s">
        <v>827</v>
      </c>
      <c r="L78" s="509"/>
      <c r="M78" s="509"/>
      <c r="N78" s="509"/>
      <c r="O78" s="509"/>
      <c r="P78" s="509"/>
      <c r="Q78" s="509"/>
      <c r="R78" s="509"/>
      <c r="S78" s="509"/>
      <c r="T78" s="509"/>
      <c r="U78" s="326"/>
      <c r="V78" s="326"/>
      <c r="W78" s="326"/>
      <c r="X78" s="326"/>
    </row>
    <row r="79" spans="1:28" ht="20.25" hidden="1" customHeight="1" x14ac:dyDescent="0.15">
      <c r="A79" s="503" t="s">
        <v>462</v>
      </c>
      <c r="B79" s="504" t="s">
        <v>462</v>
      </c>
      <c r="C79" s="504" t="s">
        <v>462</v>
      </c>
      <c r="D79" s="504" t="s">
        <v>462</v>
      </c>
      <c r="E79" s="504" t="s">
        <v>460</v>
      </c>
      <c r="F79" s="504" t="s">
        <v>462</v>
      </c>
      <c r="G79" s="504" t="s">
        <v>462</v>
      </c>
      <c r="H79" s="504" t="s">
        <v>462</v>
      </c>
      <c r="I79" s="505" t="s">
        <v>462</v>
      </c>
      <c r="J79" s="508"/>
      <c r="K79" s="347" t="s">
        <v>895</v>
      </c>
      <c r="L79" s="509"/>
      <c r="M79" s="509"/>
      <c r="N79" s="509"/>
      <c r="O79" s="509"/>
      <c r="P79" s="509"/>
      <c r="Q79" s="509"/>
      <c r="R79" s="509"/>
      <c r="S79" s="509"/>
      <c r="T79" s="509"/>
      <c r="U79" s="326"/>
      <c r="V79" s="326"/>
      <c r="W79" s="326"/>
      <c r="X79" s="326"/>
    </row>
    <row r="80" spans="1:28" ht="20.25" hidden="1" customHeight="1" x14ac:dyDescent="0.15">
      <c r="A80" s="503" t="s">
        <v>462</v>
      </c>
      <c r="B80" s="504" t="s">
        <v>462</v>
      </c>
      <c r="C80" s="504" t="s">
        <v>462</v>
      </c>
      <c r="D80" s="504" t="s">
        <v>462</v>
      </c>
      <c r="E80" s="504" t="s">
        <v>460</v>
      </c>
      <c r="F80" s="504" t="s">
        <v>462</v>
      </c>
      <c r="G80" s="504" t="s">
        <v>462</v>
      </c>
      <c r="H80" s="504" t="s">
        <v>462</v>
      </c>
      <c r="I80" s="505" t="s">
        <v>462</v>
      </c>
      <c r="J80" s="508"/>
      <c r="K80" s="347" t="s">
        <v>896</v>
      </c>
      <c r="L80" s="509"/>
      <c r="M80" s="509"/>
      <c r="N80" s="509"/>
      <c r="O80" s="509"/>
      <c r="P80" s="509"/>
      <c r="Q80" s="509"/>
      <c r="R80" s="509"/>
      <c r="S80" s="509"/>
      <c r="T80" s="509"/>
      <c r="U80" s="326"/>
      <c r="V80" s="326"/>
      <c r="W80" s="326"/>
      <c r="X80" s="326"/>
    </row>
    <row r="81" spans="1:24" ht="21" hidden="1" customHeight="1" x14ac:dyDescent="0.15">
      <c r="A81" s="503" t="s">
        <v>462</v>
      </c>
      <c r="B81" s="504" t="s">
        <v>460</v>
      </c>
      <c r="C81" s="504" t="s">
        <v>462</v>
      </c>
      <c r="D81" s="504" t="s">
        <v>462</v>
      </c>
      <c r="E81" s="504" t="s">
        <v>462</v>
      </c>
      <c r="F81" s="504" t="s">
        <v>462</v>
      </c>
      <c r="G81" s="504" t="s">
        <v>462</v>
      </c>
      <c r="H81" s="504" t="s">
        <v>462</v>
      </c>
      <c r="I81" s="505" t="s">
        <v>462</v>
      </c>
      <c r="J81" s="508"/>
      <c r="K81" s="1088" t="s">
        <v>897</v>
      </c>
      <c r="L81" s="1088"/>
      <c r="M81" s="1088"/>
      <c r="N81" s="1088"/>
      <c r="O81" s="1088"/>
      <c r="P81" s="1088"/>
      <c r="Q81" s="1088"/>
      <c r="R81" s="1088"/>
      <c r="S81" s="1088"/>
      <c r="T81" s="1088"/>
      <c r="U81" s="1088"/>
      <c r="V81" s="1088"/>
      <c r="W81" s="1088"/>
      <c r="X81" s="326"/>
    </row>
    <row r="82" spans="1:24" ht="20.25" hidden="1" customHeight="1" x14ac:dyDescent="0.15">
      <c r="A82" s="503" t="s">
        <v>462</v>
      </c>
      <c r="B82" s="504" t="s">
        <v>462</v>
      </c>
      <c r="C82" s="504" t="s">
        <v>462</v>
      </c>
      <c r="D82" s="504" t="s">
        <v>462</v>
      </c>
      <c r="E82" s="504" t="s">
        <v>462</v>
      </c>
      <c r="F82" s="504" t="s">
        <v>460</v>
      </c>
      <c r="G82" s="504" t="s">
        <v>462</v>
      </c>
      <c r="H82" s="504" t="s">
        <v>462</v>
      </c>
      <c r="I82" s="505" t="s">
        <v>462</v>
      </c>
      <c r="J82" s="508"/>
      <c r="K82" s="347" t="s">
        <v>898</v>
      </c>
      <c r="L82" s="509"/>
      <c r="M82" s="509"/>
      <c r="N82" s="509"/>
      <c r="O82" s="509"/>
      <c r="P82" s="509"/>
      <c r="Q82" s="509"/>
      <c r="R82" s="509"/>
      <c r="S82" s="509"/>
      <c r="T82" s="509"/>
      <c r="U82" s="326"/>
      <c r="V82" s="326"/>
      <c r="W82" s="326"/>
      <c r="X82" s="326"/>
    </row>
    <row r="83" spans="1:24" ht="20.25" customHeight="1" x14ac:dyDescent="0.15">
      <c r="A83" s="503" t="s">
        <v>163</v>
      </c>
      <c r="B83" s="504" t="s">
        <v>163</v>
      </c>
      <c r="C83" s="504" t="s">
        <v>163</v>
      </c>
      <c r="D83" s="504" t="s">
        <v>462</v>
      </c>
      <c r="E83" s="504" t="s">
        <v>163</v>
      </c>
      <c r="F83" s="504" t="s">
        <v>460</v>
      </c>
      <c r="G83" s="504" t="s">
        <v>462</v>
      </c>
      <c r="H83" s="504" t="s">
        <v>462</v>
      </c>
      <c r="I83" s="505" t="s">
        <v>462</v>
      </c>
      <c r="J83" s="508"/>
      <c r="K83" s="347" t="s">
        <v>899</v>
      </c>
      <c r="L83" s="509"/>
      <c r="M83" s="509"/>
      <c r="N83" s="509"/>
      <c r="O83" s="509"/>
      <c r="P83" s="509"/>
      <c r="Q83" s="509"/>
      <c r="R83" s="509"/>
      <c r="S83" s="509"/>
      <c r="T83" s="509"/>
      <c r="U83" s="326"/>
      <c r="V83" s="326"/>
      <c r="W83" s="326"/>
      <c r="X83" s="326"/>
    </row>
    <row r="84" spans="1:24" ht="20.25" customHeight="1" x14ac:dyDescent="0.15">
      <c r="A84" s="503" t="s">
        <v>163</v>
      </c>
      <c r="B84" s="504" t="s">
        <v>462</v>
      </c>
      <c r="C84" s="504" t="s">
        <v>163</v>
      </c>
      <c r="D84" s="504" t="s">
        <v>461</v>
      </c>
      <c r="E84" s="504" t="s">
        <v>461</v>
      </c>
      <c r="F84" s="504" t="s">
        <v>461</v>
      </c>
      <c r="G84" s="504" t="s">
        <v>462</v>
      </c>
      <c r="H84" s="504" t="s">
        <v>462</v>
      </c>
      <c r="I84" s="505" t="s">
        <v>462</v>
      </c>
      <c r="J84" s="506"/>
      <c r="K84" s="347" t="s">
        <v>900</v>
      </c>
      <c r="L84" s="506"/>
      <c r="M84" s="506"/>
      <c r="N84" s="506"/>
      <c r="O84" s="506"/>
      <c r="P84" s="506"/>
      <c r="Q84" s="506"/>
      <c r="R84" s="506"/>
      <c r="S84" s="506"/>
      <c r="T84" s="506"/>
      <c r="U84" s="326"/>
      <c r="V84" s="326"/>
      <c r="W84" s="326"/>
      <c r="X84" s="326"/>
    </row>
    <row r="85" spans="1:24" ht="59.25" customHeight="1" x14ac:dyDescent="0.15">
      <c r="A85" s="503" t="s">
        <v>460</v>
      </c>
      <c r="B85" s="504" t="s">
        <v>460</v>
      </c>
      <c r="C85" s="504" t="s">
        <v>460</v>
      </c>
      <c r="D85" s="504" t="s">
        <v>462</v>
      </c>
      <c r="E85" s="504" t="s">
        <v>460</v>
      </c>
      <c r="F85" s="504" t="s">
        <v>460</v>
      </c>
      <c r="G85" s="504" t="s">
        <v>462</v>
      </c>
      <c r="H85" s="504" t="s">
        <v>462</v>
      </c>
      <c r="I85" s="505" t="s">
        <v>462</v>
      </c>
      <c r="J85" s="506"/>
      <c r="K85" s="1083" t="s">
        <v>901</v>
      </c>
      <c r="L85" s="1087"/>
      <c r="M85" s="1087"/>
      <c r="N85" s="1087"/>
      <c r="O85" s="1087"/>
      <c r="P85" s="1087"/>
      <c r="Q85" s="1087"/>
      <c r="R85" s="1087"/>
      <c r="S85" s="506"/>
      <c r="T85" s="506"/>
      <c r="U85" s="326"/>
      <c r="V85" s="326"/>
      <c r="W85" s="326"/>
      <c r="X85" s="326"/>
    </row>
    <row r="86" spans="1:24" s="324" customFormat="1" ht="20.25" hidden="1" customHeight="1" x14ac:dyDescent="0.15">
      <c r="A86" s="515" t="s">
        <v>461</v>
      </c>
      <c r="B86" s="515" t="s">
        <v>461</v>
      </c>
      <c r="C86" s="515" t="s">
        <v>461</v>
      </c>
      <c r="D86" s="515" t="s">
        <v>461</v>
      </c>
      <c r="E86" s="515" t="s">
        <v>461</v>
      </c>
      <c r="F86" s="515" t="s">
        <v>461</v>
      </c>
      <c r="G86" s="510" t="s">
        <v>462</v>
      </c>
      <c r="H86" s="510" t="s">
        <v>462</v>
      </c>
      <c r="I86" s="511" t="s">
        <v>462</v>
      </c>
      <c r="J86" s="516"/>
      <c r="K86" s="513" t="s">
        <v>902</v>
      </c>
      <c r="L86" s="516"/>
      <c r="M86" s="516"/>
      <c r="N86" s="516"/>
      <c r="O86" s="516"/>
      <c r="P86" s="516"/>
      <c r="Q86" s="516"/>
      <c r="R86" s="516"/>
      <c r="S86" s="516"/>
      <c r="T86" s="516"/>
    </row>
    <row r="87" spans="1:24" s="324" customFormat="1" ht="20.25" hidden="1" customHeight="1" x14ac:dyDescent="0.15">
      <c r="A87" s="515" t="s">
        <v>461</v>
      </c>
      <c r="B87" s="515" t="s">
        <v>461</v>
      </c>
      <c r="C87" s="515" t="s">
        <v>461</v>
      </c>
      <c r="D87" s="515" t="s">
        <v>461</v>
      </c>
      <c r="E87" s="515" t="s">
        <v>461</v>
      </c>
      <c r="F87" s="515" t="s">
        <v>461</v>
      </c>
      <c r="G87" s="510" t="s">
        <v>462</v>
      </c>
      <c r="H87" s="510" t="s">
        <v>462</v>
      </c>
      <c r="I87" s="511" t="s">
        <v>462</v>
      </c>
      <c r="J87" s="516"/>
      <c r="K87" s="513" t="s">
        <v>903</v>
      </c>
      <c r="L87" s="516"/>
      <c r="M87" s="516"/>
      <c r="N87" s="516"/>
      <c r="O87" s="516"/>
      <c r="P87" s="516"/>
      <c r="Q87" s="516"/>
      <c r="R87" s="516"/>
      <c r="S87" s="516"/>
      <c r="T87" s="516"/>
    </row>
    <row r="88" spans="1:24" ht="20.25" customHeight="1" x14ac:dyDescent="0.15">
      <c r="A88" s="503" t="s">
        <v>460</v>
      </c>
      <c r="B88" s="503" t="s">
        <v>460</v>
      </c>
      <c r="C88" s="503" t="s">
        <v>460</v>
      </c>
      <c r="D88" s="504" t="s">
        <v>462</v>
      </c>
      <c r="E88" s="503" t="s">
        <v>460</v>
      </c>
      <c r="F88" s="503" t="s">
        <v>460</v>
      </c>
      <c r="G88" s="504" t="s">
        <v>462</v>
      </c>
      <c r="H88" s="504" t="s">
        <v>462</v>
      </c>
      <c r="I88" s="505" t="s">
        <v>462</v>
      </c>
      <c r="J88" s="506"/>
      <c r="K88" s="347" t="s">
        <v>904</v>
      </c>
      <c r="L88" s="506"/>
      <c r="M88" s="506"/>
      <c r="N88" s="506"/>
      <c r="O88" s="506"/>
      <c r="P88" s="506"/>
      <c r="Q88" s="506"/>
      <c r="R88" s="506"/>
      <c r="S88" s="506"/>
      <c r="T88" s="506"/>
      <c r="U88" s="326"/>
      <c r="V88" s="326"/>
      <c r="W88" s="326"/>
      <c r="X88" s="326"/>
    </row>
    <row r="89" spans="1:24" ht="20.25" customHeight="1" x14ac:dyDescent="0.15">
      <c r="A89" s="503" t="s">
        <v>460</v>
      </c>
      <c r="B89" s="503" t="s">
        <v>460</v>
      </c>
      <c r="C89" s="503" t="s">
        <v>460</v>
      </c>
      <c r="D89" s="504" t="s">
        <v>462</v>
      </c>
      <c r="E89" s="503" t="s">
        <v>460</v>
      </c>
      <c r="F89" s="503" t="s">
        <v>460</v>
      </c>
      <c r="G89" s="504" t="s">
        <v>462</v>
      </c>
      <c r="H89" s="504" t="s">
        <v>462</v>
      </c>
      <c r="I89" s="505" t="s">
        <v>462</v>
      </c>
      <c r="J89" s="506"/>
      <c r="K89" s="347" t="s">
        <v>842</v>
      </c>
      <c r="L89" s="506"/>
      <c r="M89" s="506"/>
      <c r="N89" s="506"/>
      <c r="O89" s="506"/>
      <c r="P89" s="506"/>
      <c r="Q89" s="506"/>
      <c r="R89" s="506"/>
      <c r="S89" s="506"/>
      <c r="T89" s="506"/>
      <c r="U89" s="326"/>
      <c r="V89" s="326"/>
      <c r="W89" s="326"/>
      <c r="X89" s="326"/>
    </row>
    <row r="90" spans="1:24" ht="20.25" customHeight="1" x14ac:dyDescent="0.15">
      <c r="A90" s="503" t="s">
        <v>460</v>
      </c>
      <c r="B90" s="503" t="s">
        <v>460</v>
      </c>
      <c r="C90" s="503" t="s">
        <v>460</v>
      </c>
      <c r="D90" s="504" t="s">
        <v>462</v>
      </c>
      <c r="E90" s="503" t="s">
        <v>460</v>
      </c>
      <c r="F90" s="503" t="s">
        <v>460</v>
      </c>
      <c r="G90" s="504" t="s">
        <v>462</v>
      </c>
      <c r="H90" s="504" t="s">
        <v>462</v>
      </c>
      <c r="I90" s="505" t="s">
        <v>462</v>
      </c>
      <c r="J90" s="506"/>
      <c r="K90" s="347" t="s">
        <v>905</v>
      </c>
      <c r="L90" s="506"/>
      <c r="M90" s="506"/>
      <c r="N90" s="506"/>
      <c r="O90" s="506"/>
      <c r="P90" s="506"/>
      <c r="Q90" s="506"/>
      <c r="R90" s="506"/>
      <c r="S90" s="506"/>
      <c r="T90" s="506"/>
      <c r="U90" s="326"/>
      <c r="V90" s="326"/>
      <c r="W90" s="326"/>
      <c r="X90" s="326"/>
    </row>
    <row r="91" spans="1:24" ht="20.25" customHeight="1" x14ac:dyDescent="0.15">
      <c r="A91" s="503" t="s">
        <v>460</v>
      </c>
      <c r="B91" s="504" t="s">
        <v>460</v>
      </c>
      <c r="C91" s="504" t="s">
        <v>461</v>
      </c>
      <c r="D91" s="504" t="s">
        <v>462</v>
      </c>
      <c r="E91" s="504" t="s">
        <v>460</v>
      </c>
      <c r="F91" s="504" t="s">
        <v>460</v>
      </c>
      <c r="G91" s="504" t="s">
        <v>462</v>
      </c>
      <c r="H91" s="504" t="s">
        <v>462</v>
      </c>
      <c r="I91" s="505" t="s">
        <v>462</v>
      </c>
      <c r="J91" s="506"/>
      <c r="K91" s="347" t="s">
        <v>906</v>
      </c>
      <c r="L91" s="506"/>
      <c r="M91" s="506"/>
      <c r="N91" s="506"/>
      <c r="O91" s="506"/>
      <c r="P91" s="506"/>
      <c r="Q91" s="506"/>
      <c r="R91" s="506"/>
      <c r="S91" s="506"/>
      <c r="T91" s="506"/>
      <c r="U91" s="326"/>
      <c r="V91" s="326"/>
      <c r="W91" s="326"/>
      <c r="X91" s="326"/>
    </row>
    <row r="92" spans="1:24" ht="20.25" customHeight="1" x14ac:dyDescent="0.15">
      <c r="A92" s="503" t="s">
        <v>460</v>
      </c>
      <c r="B92" s="504" t="s">
        <v>461</v>
      </c>
      <c r="C92" s="504" t="s">
        <v>461</v>
      </c>
      <c r="D92" s="504" t="s">
        <v>461</v>
      </c>
      <c r="E92" s="504" t="s">
        <v>461</v>
      </c>
      <c r="F92" s="504" t="s">
        <v>461</v>
      </c>
      <c r="G92" s="504" t="s">
        <v>462</v>
      </c>
      <c r="H92" s="504" t="s">
        <v>462</v>
      </c>
      <c r="I92" s="505" t="s">
        <v>462</v>
      </c>
      <c r="J92" s="506"/>
      <c r="K92" s="347" t="s">
        <v>907</v>
      </c>
      <c r="L92" s="506"/>
      <c r="M92" s="506"/>
      <c r="N92" s="506"/>
      <c r="O92" s="506"/>
      <c r="P92" s="506"/>
      <c r="Q92" s="506"/>
      <c r="R92" s="506"/>
      <c r="S92" s="506"/>
      <c r="T92" s="506"/>
      <c r="U92" s="326"/>
      <c r="V92" s="326"/>
      <c r="W92" s="326"/>
      <c r="X92" s="326"/>
    </row>
    <row r="93" spans="1:24" ht="20.25" customHeight="1" x14ac:dyDescent="0.15">
      <c r="A93" s="503" t="s">
        <v>460</v>
      </c>
      <c r="B93" s="504" t="s">
        <v>460</v>
      </c>
      <c r="C93" s="504" t="s">
        <v>460</v>
      </c>
      <c r="D93" s="504" t="s">
        <v>462</v>
      </c>
      <c r="E93" s="504" t="s">
        <v>460</v>
      </c>
      <c r="F93" s="504" t="s">
        <v>460</v>
      </c>
      <c r="G93" s="504" t="s">
        <v>462</v>
      </c>
      <c r="H93" s="504" t="s">
        <v>462</v>
      </c>
      <c r="I93" s="505" t="s">
        <v>462</v>
      </c>
      <c r="J93" s="506"/>
      <c r="K93" s="347" t="s">
        <v>908</v>
      </c>
      <c r="L93" s="506"/>
      <c r="M93" s="506"/>
      <c r="N93" s="506"/>
      <c r="O93" s="506"/>
      <c r="P93" s="506"/>
      <c r="Q93" s="506"/>
      <c r="R93" s="506"/>
      <c r="S93" s="506"/>
      <c r="T93" s="506"/>
      <c r="U93" s="326"/>
      <c r="V93" s="326"/>
      <c r="W93" s="326"/>
      <c r="X93" s="326"/>
    </row>
    <row r="94" spans="1:24" s="517" customFormat="1" ht="20.25" hidden="1" customHeight="1" x14ac:dyDescent="0.4">
      <c r="A94" s="503" t="s">
        <v>461</v>
      </c>
      <c r="B94" s="504" t="s">
        <v>460</v>
      </c>
      <c r="C94" s="504" t="s">
        <v>461</v>
      </c>
      <c r="D94" s="504" t="s">
        <v>462</v>
      </c>
      <c r="E94" s="504" t="s">
        <v>460</v>
      </c>
      <c r="F94" s="504" t="s">
        <v>460</v>
      </c>
      <c r="G94" s="504" t="s">
        <v>462</v>
      </c>
      <c r="H94" s="504" t="s">
        <v>462</v>
      </c>
      <c r="I94" s="505" t="s">
        <v>462</v>
      </c>
      <c r="J94" s="339"/>
      <c r="K94" s="347" t="s">
        <v>909</v>
      </c>
      <c r="L94" s="400"/>
      <c r="M94" s="400"/>
      <c r="N94" s="400"/>
      <c r="O94" s="400"/>
      <c r="P94" s="400"/>
      <c r="Q94" s="400"/>
      <c r="R94" s="400"/>
      <c r="S94" s="400"/>
      <c r="T94" s="400"/>
      <c r="U94" s="400"/>
      <c r="V94" s="400"/>
      <c r="W94" s="400"/>
      <c r="X94" s="400"/>
    </row>
    <row r="95" spans="1:24" ht="20.25" customHeight="1" x14ac:dyDescent="0.4">
      <c r="A95" s="538" t="s">
        <v>460</v>
      </c>
      <c r="B95" s="539" t="s">
        <v>163</v>
      </c>
      <c r="C95" s="539" t="s">
        <v>163</v>
      </c>
      <c r="D95" s="539" t="s">
        <v>462</v>
      </c>
      <c r="E95" s="539" t="s">
        <v>163</v>
      </c>
      <c r="F95" s="539" t="s">
        <v>163</v>
      </c>
      <c r="G95" s="504" t="s">
        <v>462</v>
      </c>
      <c r="H95" s="504" t="s">
        <v>462</v>
      </c>
      <c r="I95" s="505" t="s">
        <v>462</v>
      </c>
      <c r="J95" s="326"/>
      <c r="K95" s="347" t="s">
        <v>910</v>
      </c>
      <c r="L95" s="326"/>
      <c r="M95" s="326"/>
      <c r="N95" s="326"/>
      <c r="O95" s="326"/>
      <c r="P95" s="326"/>
      <c r="Q95" s="326"/>
      <c r="R95" s="326"/>
      <c r="S95" s="326"/>
      <c r="T95" s="326"/>
      <c r="U95" s="326"/>
      <c r="V95" s="326"/>
      <c r="W95" s="326"/>
      <c r="X95" s="326"/>
    </row>
    <row r="96" spans="1:24" ht="20.25" customHeight="1" x14ac:dyDescent="0.4">
      <c r="A96" s="538" t="s">
        <v>163</v>
      </c>
      <c r="B96" s="539" t="s">
        <v>163</v>
      </c>
      <c r="C96" s="539" t="s">
        <v>163</v>
      </c>
      <c r="D96" s="539" t="s">
        <v>462</v>
      </c>
      <c r="E96" s="539" t="s">
        <v>163</v>
      </c>
      <c r="F96" s="539" t="s">
        <v>163</v>
      </c>
      <c r="G96" s="504" t="s">
        <v>462</v>
      </c>
      <c r="H96" s="504" t="s">
        <v>462</v>
      </c>
      <c r="I96" s="505" t="s">
        <v>462</v>
      </c>
      <c r="J96" s="326"/>
      <c r="K96" s="347" t="s">
        <v>911</v>
      </c>
      <c r="L96" s="326"/>
      <c r="M96" s="326"/>
      <c r="N96" s="326"/>
      <c r="O96" s="326"/>
      <c r="P96" s="326"/>
      <c r="Q96" s="326"/>
      <c r="R96" s="326"/>
      <c r="S96" s="326"/>
      <c r="T96" s="326"/>
      <c r="U96" s="326"/>
      <c r="V96" s="326"/>
      <c r="W96" s="326"/>
      <c r="X96" s="326"/>
    </row>
    <row r="97" spans="1:41" ht="20.25" customHeight="1" x14ac:dyDescent="0.4">
      <c r="A97" s="538" t="s">
        <v>163</v>
      </c>
      <c r="B97" s="539" t="s">
        <v>163</v>
      </c>
      <c r="C97" s="539" t="s">
        <v>163</v>
      </c>
      <c r="D97" s="539" t="s">
        <v>462</v>
      </c>
      <c r="E97" s="539" t="s">
        <v>163</v>
      </c>
      <c r="F97" s="539" t="s">
        <v>163</v>
      </c>
      <c r="G97" s="504" t="s">
        <v>462</v>
      </c>
      <c r="H97" s="504" t="s">
        <v>462</v>
      </c>
      <c r="I97" s="505" t="s">
        <v>462</v>
      </c>
      <c r="J97" s="326"/>
      <c r="K97" s="347" t="s">
        <v>912</v>
      </c>
      <c r="L97" s="326"/>
      <c r="M97" s="326"/>
      <c r="N97" s="326"/>
      <c r="O97" s="326"/>
      <c r="P97" s="326"/>
      <c r="Q97" s="326"/>
      <c r="R97" s="326"/>
      <c r="S97" s="326"/>
      <c r="T97" s="326"/>
      <c r="U97" s="326"/>
      <c r="V97" s="326"/>
      <c r="W97" s="326"/>
      <c r="X97" s="326"/>
    </row>
    <row r="98" spans="1:41" ht="20.25" customHeight="1" x14ac:dyDescent="0.4">
      <c r="A98" s="538" t="s">
        <v>163</v>
      </c>
      <c r="B98" s="539" t="s">
        <v>163</v>
      </c>
      <c r="C98" s="539" t="s">
        <v>163</v>
      </c>
      <c r="D98" s="539" t="s">
        <v>462</v>
      </c>
      <c r="E98" s="539" t="s">
        <v>163</v>
      </c>
      <c r="F98" s="539" t="s">
        <v>163</v>
      </c>
      <c r="G98" s="504" t="s">
        <v>462</v>
      </c>
      <c r="H98" s="504" t="s">
        <v>462</v>
      </c>
      <c r="I98" s="505" t="s">
        <v>462</v>
      </c>
      <c r="J98" s="326"/>
      <c r="K98" s="347" t="s">
        <v>863</v>
      </c>
      <c r="L98" s="326"/>
      <c r="M98" s="326"/>
      <c r="N98" s="326"/>
      <c r="O98" s="326"/>
      <c r="P98" s="326"/>
      <c r="Q98" s="326"/>
      <c r="R98" s="326"/>
      <c r="S98" s="326"/>
      <c r="T98" s="326"/>
      <c r="U98" s="326"/>
      <c r="V98" s="326"/>
      <c r="W98" s="326"/>
      <c r="X98" s="326"/>
    </row>
    <row r="99" spans="1:41" s="531" customFormat="1" ht="20.25" customHeight="1" x14ac:dyDescent="0.4">
      <c r="A99" s="540" t="s">
        <v>163</v>
      </c>
      <c r="B99" s="541" t="s">
        <v>163</v>
      </c>
      <c r="C99" s="541" t="s">
        <v>163</v>
      </c>
      <c r="D99" s="541" t="s">
        <v>462</v>
      </c>
      <c r="E99" s="541" t="s">
        <v>163</v>
      </c>
      <c r="F99" s="541" t="s">
        <v>163</v>
      </c>
      <c r="G99" s="529" t="s">
        <v>462</v>
      </c>
      <c r="H99" s="529" t="s">
        <v>462</v>
      </c>
      <c r="I99" s="530" t="s">
        <v>462</v>
      </c>
      <c r="J99" s="378"/>
      <c r="K99" s="347" t="s">
        <v>864</v>
      </c>
      <c r="L99" s="378"/>
      <c r="M99" s="378"/>
      <c r="N99" s="378"/>
      <c r="O99" s="378"/>
      <c r="P99" s="378"/>
      <c r="Q99" s="378"/>
      <c r="R99" s="378"/>
      <c r="S99" s="378"/>
      <c r="T99" s="378"/>
      <c r="U99" s="378"/>
      <c r="V99" s="378"/>
      <c r="W99" s="378"/>
      <c r="X99" s="378"/>
    </row>
    <row r="100" spans="1:41" s="531" customFormat="1" ht="20.25" customHeight="1" x14ac:dyDescent="0.4">
      <c r="A100" s="540" t="s">
        <v>163</v>
      </c>
      <c r="B100" s="541" t="s">
        <v>163</v>
      </c>
      <c r="C100" s="541" t="s">
        <v>163</v>
      </c>
      <c r="D100" s="541" t="s">
        <v>462</v>
      </c>
      <c r="E100" s="541" t="s">
        <v>163</v>
      </c>
      <c r="F100" s="541" t="s">
        <v>163</v>
      </c>
      <c r="G100" s="529" t="s">
        <v>462</v>
      </c>
      <c r="H100" s="529" t="s">
        <v>462</v>
      </c>
      <c r="I100" s="530" t="s">
        <v>462</v>
      </c>
      <c r="J100" s="378"/>
      <c r="K100" s="347" t="s">
        <v>865</v>
      </c>
      <c r="L100" s="378"/>
      <c r="M100" s="378"/>
      <c r="N100" s="378"/>
      <c r="O100" s="378"/>
      <c r="P100" s="378"/>
      <c r="Q100" s="378"/>
      <c r="R100" s="378"/>
      <c r="S100" s="378"/>
      <c r="T100" s="378"/>
      <c r="U100" s="378"/>
      <c r="V100" s="378"/>
      <c r="W100" s="378"/>
      <c r="X100" s="378"/>
    </row>
    <row r="101" spans="1:41" s="531" customFormat="1" ht="20.25" customHeight="1" x14ac:dyDescent="0.4">
      <c r="A101" s="540" t="s">
        <v>163</v>
      </c>
      <c r="B101" s="541" t="s">
        <v>163</v>
      </c>
      <c r="C101" s="541" t="s">
        <v>163</v>
      </c>
      <c r="D101" s="541" t="s">
        <v>462</v>
      </c>
      <c r="E101" s="541" t="s">
        <v>163</v>
      </c>
      <c r="F101" s="541" t="s">
        <v>163</v>
      </c>
      <c r="G101" s="529" t="s">
        <v>462</v>
      </c>
      <c r="H101" s="529" t="s">
        <v>462</v>
      </c>
      <c r="I101" s="530" t="s">
        <v>462</v>
      </c>
      <c r="J101" s="378"/>
      <c r="K101" s="347"/>
      <c r="L101" s="378"/>
      <c r="M101" s="378"/>
      <c r="N101" s="378"/>
      <c r="O101" s="378"/>
      <c r="P101" s="378"/>
      <c r="Q101" s="378"/>
      <c r="R101" s="378"/>
      <c r="S101" s="378"/>
      <c r="T101" s="378"/>
      <c r="U101" s="378"/>
      <c r="V101" s="378"/>
      <c r="W101" s="378"/>
      <c r="X101" s="378"/>
    </row>
    <row r="102" spans="1:41" s="531" customFormat="1" ht="20.25" customHeight="1" x14ac:dyDescent="0.4">
      <c r="A102" s="540" t="s">
        <v>163</v>
      </c>
      <c r="B102" s="541" t="s">
        <v>163</v>
      </c>
      <c r="C102" s="541" t="s">
        <v>163</v>
      </c>
      <c r="D102" s="541" t="s">
        <v>462</v>
      </c>
      <c r="E102" s="541" t="s">
        <v>163</v>
      </c>
      <c r="F102" s="541" t="s">
        <v>163</v>
      </c>
      <c r="G102" s="529" t="s">
        <v>462</v>
      </c>
      <c r="H102" s="529" t="s">
        <v>462</v>
      </c>
      <c r="I102" s="530" t="s">
        <v>462</v>
      </c>
      <c r="J102" s="378"/>
      <c r="K102" s="347" t="s">
        <v>866</v>
      </c>
      <c r="L102" s="378"/>
      <c r="M102" s="378"/>
      <c r="N102" s="378"/>
      <c r="O102" s="378"/>
      <c r="P102" s="378"/>
      <c r="Q102" s="378"/>
      <c r="R102" s="378"/>
      <c r="S102" s="378"/>
      <c r="T102" s="378"/>
      <c r="U102" s="378"/>
      <c r="V102" s="378"/>
      <c r="W102" s="378"/>
      <c r="X102" s="378"/>
    </row>
    <row r="103" spans="1:41" s="531" customFormat="1" ht="20.25" customHeight="1" x14ac:dyDescent="0.4">
      <c r="A103" s="540" t="s">
        <v>163</v>
      </c>
      <c r="B103" s="541" t="s">
        <v>163</v>
      </c>
      <c r="C103" s="541" t="s">
        <v>163</v>
      </c>
      <c r="D103" s="541" t="s">
        <v>462</v>
      </c>
      <c r="E103" s="541" t="s">
        <v>163</v>
      </c>
      <c r="F103" s="541" t="s">
        <v>163</v>
      </c>
      <c r="G103" s="529" t="s">
        <v>462</v>
      </c>
      <c r="H103" s="529" t="s">
        <v>462</v>
      </c>
      <c r="I103" s="530" t="s">
        <v>462</v>
      </c>
      <c r="J103" s="378"/>
      <c r="K103" s="347" t="s">
        <v>867</v>
      </c>
      <c r="L103" s="378"/>
      <c r="M103" s="378"/>
      <c r="N103" s="378"/>
      <c r="O103" s="378"/>
      <c r="P103" s="378"/>
      <c r="Q103" s="378"/>
      <c r="R103" s="378"/>
      <c r="S103" s="378"/>
      <c r="T103" s="378"/>
      <c r="U103" s="378"/>
      <c r="V103" s="378"/>
      <c r="W103" s="378"/>
      <c r="X103" s="378"/>
    </row>
    <row r="104" spans="1:41" s="531" customFormat="1" ht="20.25" customHeight="1" x14ac:dyDescent="0.4">
      <c r="A104" s="540" t="s">
        <v>163</v>
      </c>
      <c r="B104" s="541" t="s">
        <v>163</v>
      </c>
      <c r="C104" s="541" t="s">
        <v>163</v>
      </c>
      <c r="D104" s="541" t="s">
        <v>462</v>
      </c>
      <c r="E104" s="541" t="s">
        <v>163</v>
      </c>
      <c r="F104" s="541" t="s">
        <v>163</v>
      </c>
      <c r="G104" s="529" t="s">
        <v>462</v>
      </c>
      <c r="H104" s="529" t="s">
        <v>462</v>
      </c>
      <c r="I104" s="530" t="s">
        <v>462</v>
      </c>
      <c r="J104" s="378"/>
      <c r="K104" s="347" t="s">
        <v>868</v>
      </c>
      <c r="L104" s="378"/>
      <c r="M104" s="378"/>
      <c r="N104" s="378"/>
      <c r="O104" s="378"/>
      <c r="P104" s="378"/>
      <c r="Q104" s="378"/>
      <c r="R104" s="378"/>
      <c r="S104" s="378"/>
      <c r="T104" s="378"/>
      <c r="U104" s="378"/>
      <c r="V104" s="378"/>
      <c r="W104" s="378"/>
      <c r="X104" s="378"/>
    </row>
    <row r="105" spans="1:41" s="531" customFormat="1" ht="20.25" customHeight="1" x14ac:dyDescent="0.4">
      <c r="A105" s="540" t="s">
        <v>163</v>
      </c>
      <c r="B105" s="541" t="s">
        <v>163</v>
      </c>
      <c r="C105" s="541" t="s">
        <v>163</v>
      </c>
      <c r="D105" s="541" t="s">
        <v>462</v>
      </c>
      <c r="E105" s="541" t="s">
        <v>163</v>
      </c>
      <c r="F105" s="541" t="s">
        <v>163</v>
      </c>
      <c r="G105" s="529" t="s">
        <v>462</v>
      </c>
      <c r="H105" s="529" t="s">
        <v>462</v>
      </c>
      <c r="I105" s="530" t="s">
        <v>462</v>
      </c>
      <c r="J105" s="378"/>
      <c r="K105" s="347" t="s">
        <v>869</v>
      </c>
      <c r="L105" s="378"/>
      <c r="M105" s="378"/>
      <c r="N105" s="378"/>
      <c r="O105" s="378"/>
      <c r="P105" s="378"/>
      <c r="Q105" s="378"/>
      <c r="R105" s="378"/>
      <c r="S105" s="378"/>
      <c r="T105" s="378"/>
      <c r="U105" s="378"/>
      <c r="V105" s="378"/>
      <c r="W105" s="378"/>
      <c r="X105" s="378"/>
    </row>
    <row r="106" spans="1:41" s="531" customFormat="1" ht="20.25" customHeight="1" x14ac:dyDescent="0.4">
      <c r="A106" s="540" t="s">
        <v>163</v>
      </c>
      <c r="B106" s="541" t="s">
        <v>163</v>
      </c>
      <c r="C106" s="541" t="s">
        <v>163</v>
      </c>
      <c r="D106" s="541" t="s">
        <v>462</v>
      </c>
      <c r="E106" s="541" t="s">
        <v>163</v>
      </c>
      <c r="F106" s="541" t="s">
        <v>163</v>
      </c>
      <c r="G106" s="529" t="s">
        <v>462</v>
      </c>
      <c r="H106" s="529" t="s">
        <v>462</v>
      </c>
      <c r="I106" s="530" t="s">
        <v>462</v>
      </c>
      <c r="J106" s="378"/>
      <c r="K106" s="347" t="s">
        <v>870</v>
      </c>
      <c r="L106" s="378"/>
      <c r="M106" s="378"/>
      <c r="N106" s="378"/>
      <c r="O106" s="378"/>
      <c r="P106" s="378"/>
      <c r="Q106" s="378"/>
      <c r="R106" s="378"/>
      <c r="S106" s="378"/>
      <c r="T106" s="378"/>
      <c r="U106" s="378"/>
      <c r="V106" s="378"/>
      <c r="W106" s="378"/>
      <c r="X106" s="378"/>
    </row>
    <row r="107" spans="1:41" s="531" customFormat="1" ht="20.25" customHeight="1" x14ac:dyDescent="0.4">
      <c r="A107" s="540" t="s">
        <v>163</v>
      </c>
      <c r="B107" s="541" t="s">
        <v>163</v>
      </c>
      <c r="C107" s="541" t="s">
        <v>163</v>
      </c>
      <c r="D107" s="541" t="s">
        <v>462</v>
      </c>
      <c r="E107" s="541" t="s">
        <v>163</v>
      </c>
      <c r="F107" s="541" t="s">
        <v>163</v>
      </c>
      <c r="G107" s="529" t="s">
        <v>462</v>
      </c>
      <c r="H107" s="529" t="s">
        <v>462</v>
      </c>
      <c r="I107" s="530" t="s">
        <v>462</v>
      </c>
      <c r="J107" s="378"/>
      <c r="K107" s="347" t="s">
        <v>871</v>
      </c>
      <c r="L107" s="378"/>
      <c r="M107" s="378"/>
      <c r="N107" s="378"/>
      <c r="O107" s="378"/>
      <c r="P107" s="378"/>
      <c r="Q107" s="378"/>
      <c r="R107" s="378"/>
      <c r="S107" s="378"/>
      <c r="T107" s="378"/>
      <c r="U107" s="378"/>
      <c r="V107" s="378"/>
      <c r="W107" s="378"/>
      <c r="X107" s="378"/>
    </row>
    <row r="108" spans="1:41" s="531" customFormat="1" ht="20.25" customHeight="1" x14ac:dyDescent="0.4">
      <c r="A108" s="540" t="s">
        <v>163</v>
      </c>
      <c r="B108" s="541" t="s">
        <v>163</v>
      </c>
      <c r="C108" s="541" t="s">
        <v>163</v>
      </c>
      <c r="D108" s="541" t="s">
        <v>462</v>
      </c>
      <c r="E108" s="541" t="s">
        <v>163</v>
      </c>
      <c r="F108" s="541" t="s">
        <v>163</v>
      </c>
      <c r="G108" s="529" t="s">
        <v>462</v>
      </c>
      <c r="H108" s="529" t="s">
        <v>462</v>
      </c>
      <c r="I108" s="530" t="s">
        <v>462</v>
      </c>
      <c r="J108" s="378"/>
      <c r="K108" s="378"/>
      <c r="L108" s="378"/>
      <c r="M108" s="378"/>
      <c r="N108" s="378"/>
      <c r="O108" s="378"/>
      <c r="P108" s="378"/>
      <c r="Q108" s="378"/>
      <c r="R108" s="378"/>
      <c r="S108" s="378"/>
      <c r="T108" s="378"/>
      <c r="U108" s="378"/>
      <c r="V108" s="378"/>
      <c r="W108" s="378"/>
      <c r="X108" s="378"/>
    </row>
    <row r="109" spans="1:41" s="531" customFormat="1" ht="20.25" customHeight="1" x14ac:dyDescent="0.4">
      <c r="A109" s="540" t="s">
        <v>163</v>
      </c>
      <c r="B109" s="541" t="s">
        <v>163</v>
      </c>
      <c r="C109" s="541" t="s">
        <v>163</v>
      </c>
      <c r="D109" s="541" t="s">
        <v>462</v>
      </c>
      <c r="E109" s="541" t="s">
        <v>163</v>
      </c>
      <c r="F109" s="541" t="s">
        <v>163</v>
      </c>
      <c r="G109" s="529" t="s">
        <v>462</v>
      </c>
      <c r="H109" s="529" t="s">
        <v>462</v>
      </c>
      <c r="I109" s="530" t="s">
        <v>462</v>
      </c>
      <c r="J109" s="378"/>
      <c r="K109" s="347" t="s">
        <v>913</v>
      </c>
      <c r="L109" s="378"/>
      <c r="M109" s="378"/>
      <c r="N109" s="378"/>
      <c r="O109" s="378"/>
      <c r="P109" s="378"/>
      <c r="Q109" s="378"/>
      <c r="R109" s="378"/>
      <c r="S109" s="378"/>
      <c r="T109" s="378"/>
      <c r="U109" s="378"/>
      <c r="V109" s="378"/>
      <c r="W109" s="378"/>
      <c r="X109" s="378"/>
    </row>
    <row r="110" spans="1:41" s="531" customFormat="1" ht="20.25" customHeight="1" x14ac:dyDescent="0.4">
      <c r="A110" s="540" t="s">
        <v>163</v>
      </c>
      <c r="B110" s="541" t="s">
        <v>163</v>
      </c>
      <c r="C110" s="541" t="s">
        <v>163</v>
      </c>
      <c r="D110" s="541" t="s">
        <v>462</v>
      </c>
      <c r="E110" s="541" t="s">
        <v>163</v>
      </c>
      <c r="F110" s="541" t="s">
        <v>163</v>
      </c>
      <c r="G110" s="529" t="s">
        <v>462</v>
      </c>
      <c r="H110" s="529" t="s">
        <v>462</v>
      </c>
      <c r="I110" s="530" t="s">
        <v>462</v>
      </c>
      <c r="J110" s="378"/>
      <c r="K110" s="347" t="s">
        <v>914</v>
      </c>
      <c r="L110" s="378"/>
      <c r="M110" s="378"/>
      <c r="N110" s="378"/>
      <c r="O110" s="378"/>
      <c r="P110" s="378"/>
      <c r="Q110" s="378"/>
      <c r="R110" s="378"/>
      <c r="S110" s="378"/>
      <c r="T110" s="378"/>
      <c r="U110" s="378"/>
      <c r="V110" s="378"/>
      <c r="W110" s="378"/>
      <c r="X110" s="378"/>
    </row>
    <row r="111" spans="1:41" s="531" customFormat="1" ht="20.25" hidden="1" customHeight="1" x14ac:dyDescent="0.4">
      <c r="A111" s="528" t="s">
        <v>461</v>
      </c>
      <c r="B111" s="529" t="s">
        <v>461</v>
      </c>
      <c r="C111" s="529" t="s">
        <v>460</v>
      </c>
      <c r="D111" s="541" t="s">
        <v>462</v>
      </c>
      <c r="E111" s="529" t="s">
        <v>461</v>
      </c>
      <c r="F111" s="529" t="s">
        <v>461</v>
      </c>
      <c r="G111" s="529" t="s">
        <v>462</v>
      </c>
      <c r="H111" s="529" t="s">
        <v>462</v>
      </c>
      <c r="I111" s="530" t="s">
        <v>462</v>
      </c>
      <c r="J111" s="378"/>
      <c r="K111" s="347" t="s">
        <v>915</v>
      </c>
      <c r="L111" s="348"/>
      <c r="M111" s="348"/>
      <c r="N111" s="348"/>
      <c r="O111" s="348"/>
      <c r="P111" s="348"/>
      <c r="Q111" s="378"/>
      <c r="R111" s="378"/>
      <c r="S111" s="378"/>
      <c r="T111" s="378"/>
      <c r="U111" s="378"/>
      <c r="V111" s="378"/>
      <c r="W111" s="378"/>
      <c r="X111" s="378"/>
    </row>
    <row r="112" spans="1:41" s="531" customFormat="1" ht="20.25" customHeight="1" x14ac:dyDescent="0.4">
      <c r="A112" s="528" t="s">
        <v>460</v>
      </c>
      <c r="B112" s="529" t="s">
        <v>460</v>
      </c>
      <c r="C112" s="529" t="s">
        <v>460</v>
      </c>
      <c r="D112" s="541" t="s">
        <v>462</v>
      </c>
      <c r="E112" s="529" t="s">
        <v>460</v>
      </c>
      <c r="F112" s="529" t="s">
        <v>460</v>
      </c>
      <c r="G112" s="529" t="s">
        <v>462</v>
      </c>
      <c r="H112" s="529" t="s">
        <v>462</v>
      </c>
      <c r="I112" s="530" t="s">
        <v>462</v>
      </c>
      <c r="J112" s="448"/>
      <c r="K112" s="447" t="s">
        <v>916</v>
      </c>
      <c r="L112" s="488"/>
      <c r="M112" s="488"/>
      <c r="N112" s="488"/>
      <c r="O112" s="448"/>
      <c r="P112" s="448"/>
      <c r="Q112" s="448"/>
      <c r="R112" s="448"/>
      <c r="S112" s="448"/>
      <c r="T112" s="448"/>
      <c r="U112" s="448"/>
      <c r="V112" s="448"/>
      <c r="W112" s="448"/>
      <c r="X112" s="448"/>
      <c r="Y112" s="542"/>
      <c r="Z112" s="542"/>
      <c r="AA112" s="542"/>
      <c r="AB112" s="542"/>
      <c r="AC112" s="542"/>
      <c r="AD112" s="542"/>
      <c r="AE112" s="542"/>
      <c r="AF112" s="542"/>
      <c r="AG112" s="542"/>
      <c r="AH112" s="542"/>
      <c r="AI112" s="542"/>
      <c r="AJ112" s="542"/>
      <c r="AK112" s="542"/>
      <c r="AL112" s="542"/>
      <c r="AM112" s="543"/>
      <c r="AN112" s="543"/>
      <c r="AO112" s="543"/>
    </row>
    <row r="113" spans="1:38" s="531" customFormat="1" ht="20.25" customHeight="1" x14ac:dyDescent="0.4">
      <c r="A113" s="528" t="s">
        <v>460</v>
      </c>
      <c r="B113" s="529" t="s">
        <v>460</v>
      </c>
      <c r="C113" s="541" t="s">
        <v>462</v>
      </c>
      <c r="D113" s="541" t="s">
        <v>462</v>
      </c>
      <c r="E113" s="529" t="s">
        <v>460</v>
      </c>
      <c r="F113" s="529" t="s">
        <v>460</v>
      </c>
      <c r="G113" s="529" t="s">
        <v>462</v>
      </c>
      <c r="H113" s="529" t="s">
        <v>462</v>
      </c>
      <c r="I113" s="530" t="s">
        <v>462</v>
      </c>
      <c r="J113" s="448"/>
      <c r="K113" s="1084" t="s">
        <v>917</v>
      </c>
      <c r="L113" s="1084"/>
      <c r="M113" s="1084"/>
      <c r="N113" s="1084"/>
      <c r="O113" s="1084"/>
      <c r="P113" s="1084"/>
      <c r="Q113" s="1084"/>
      <c r="R113" s="1084"/>
      <c r="S113" s="1084"/>
      <c r="T113" s="1084"/>
      <c r="U113" s="1084"/>
      <c r="V113" s="1084"/>
      <c r="W113" s="1084"/>
      <c r="X113" s="1084"/>
      <c r="Y113" s="542"/>
      <c r="Z113" s="542"/>
      <c r="AA113" s="542"/>
      <c r="AB113" s="542"/>
      <c r="AC113" s="542"/>
      <c r="AD113" s="542"/>
      <c r="AE113" s="542"/>
      <c r="AF113" s="542"/>
      <c r="AG113" s="542"/>
      <c r="AH113" s="542"/>
      <c r="AI113" s="542"/>
      <c r="AJ113" s="542"/>
      <c r="AK113" s="542"/>
      <c r="AL113" s="542"/>
    </row>
    <row r="114" spans="1:38" s="531" customFormat="1" ht="20.25" customHeight="1" x14ac:dyDescent="0.4">
      <c r="A114" s="540" t="s">
        <v>460</v>
      </c>
      <c r="B114" s="541" t="s">
        <v>462</v>
      </c>
      <c r="C114" s="541" t="s">
        <v>462</v>
      </c>
      <c r="D114" s="541" t="s">
        <v>462</v>
      </c>
      <c r="E114" s="541" t="s">
        <v>462</v>
      </c>
      <c r="F114" s="541" t="s">
        <v>462</v>
      </c>
      <c r="G114" s="529" t="s">
        <v>462</v>
      </c>
      <c r="H114" s="529" t="s">
        <v>462</v>
      </c>
      <c r="I114" s="530" t="s">
        <v>462</v>
      </c>
      <c r="J114" s="378"/>
      <c r="K114" s="347" t="s">
        <v>918</v>
      </c>
      <c r="L114" s="378"/>
      <c r="M114" s="378"/>
      <c r="N114" s="378"/>
      <c r="O114" s="378"/>
      <c r="P114" s="378"/>
      <c r="Q114" s="378"/>
      <c r="R114" s="378"/>
      <c r="S114" s="378"/>
      <c r="T114" s="378"/>
      <c r="U114" s="378"/>
      <c r="V114" s="378"/>
      <c r="W114" s="378"/>
      <c r="X114" s="378"/>
    </row>
    <row r="115" spans="1:38" s="531" customFormat="1" ht="20.25" hidden="1" customHeight="1" x14ac:dyDescent="0.4">
      <c r="A115" s="540" t="s">
        <v>462</v>
      </c>
      <c r="B115" s="541" t="s">
        <v>460</v>
      </c>
      <c r="C115" s="541" t="s">
        <v>462</v>
      </c>
      <c r="D115" s="541" t="s">
        <v>462</v>
      </c>
      <c r="E115" s="541" t="s">
        <v>460</v>
      </c>
      <c r="F115" s="541" t="s">
        <v>462</v>
      </c>
      <c r="G115" s="529" t="s">
        <v>462</v>
      </c>
      <c r="H115" s="529" t="s">
        <v>462</v>
      </c>
      <c r="I115" s="530" t="s">
        <v>462</v>
      </c>
      <c r="J115" s="378"/>
      <c r="K115" s="347" t="s">
        <v>919</v>
      </c>
      <c r="L115" s="378"/>
      <c r="M115" s="378"/>
      <c r="N115" s="378"/>
      <c r="O115" s="378"/>
      <c r="P115" s="378"/>
      <c r="Q115" s="378"/>
      <c r="R115" s="378"/>
      <c r="S115" s="378"/>
      <c r="T115" s="378"/>
      <c r="U115" s="378"/>
      <c r="V115" s="378"/>
      <c r="W115" s="378"/>
      <c r="X115" s="378"/>
    </row>
    <row r="116" spans="1:38" s="531" customFormat="1" ht="20.25" hidden="1" customHeight="1" x14ac:dyDescent="0.4">
      <c r="A116" s="540" t="s">
        <v>462</v>
      </c>
      <c r="B116" s="541" t="s">
        <v>460</v>
      </c>
      <c r="C116" s="541" t="s">
        <v>462</v>
      </c>
      <c r="D116" s="541" t="s">
        <v>462</v>
      </c>
      <c r="E116" s="541" t="s">
        <v>462</v>
      </c>
      <c r="F116" s="541" t="s">
        <v>460</v>
      </c>
      <c r="G116" s="529" t="s">
        <v>462</v>
      </c>
      <c r="H116" s="529" t="s">
        <v>462</v>
      </c>
      <c r="I116" s="530" t="s">
        <v>462</v>
      </c>
      <c r="J116" s="378"/>
      <c r="K116" s="347" t="s">
        <v>920</v>
      </c>
      <c r="L116" s="378"/>
      <c r="M116" s="378"/>
      <c r="N116" s="378"/>
      <c r="O116" s="378"/>
      <c r="P116" s="378"/>
      <c r="Q116" s="378"/>
      <c r="R116" s="378"/>
      <c r="S116" s="378"/>
      <c r="T116" s="378"/>
      <c r="U116" s="378"/>
      <c r="V116" s="378"/>
      <c r="W116" s="378"/>
      <c r="X116" s="378"/>
    </row>
    <row r="117" spans="1:38" ht="20.25" hidden="1" customHeight="1" x14ac:dyDescent="0.15">
      <c r="A117" s="538" t="s">
        <v>461</v>
      </c>
      <c r="B117" s="539" t="s">
        <v>460</v>
      </c>
      <c r="C117" s="539" t="s">
        <v>462</v>
      </c>
      <c r="D117" s="539" t="s">
        <v>462</v>
      </c>
      <c r="E117" s="539" t="s">
        <v>462</v>
      </c>
      <c r="F117" s="539" t="s">
        <v>462</v>
      </c>
      <c r="G117" s="504" t="s">
        <v>462</v>
      </c>
      <c r="H117" s="504" t="s">
        <v>462</v>
      </c>
      <c r="I117" s="505" t="s">
        <v>462</v>
      </c>
      <c r="J117" s="506"/>
      <c r="K117" s="347" t="s">
        <v>921</v>
      </c>
      <c r="L117" s="506"/>
      <c r="M117" s="506"/>
      <c r="N117" s="506"/>
      <c r="O117" s="506"/>
      <c r="P117" s="506"/>
      <c r="Q117" s="506"/>
      <c r="R117" s="506"/>
      <c r="S117" s="506"/>
      <c r="T117" s="506"/>
      <c r="U117" s="326"/>
      <c r="V117" s="326"/>
      <c r="W117" s="326"/>
      <c r="X117" s="326"/>
    </row>
    <row r="118" spans="1:38" ht="20.25" customHeight="1" x14ac:dyDescent="0.4">
      <c r="A118" s="538" t="s">
        <v>460</v>
      </c>
      <c r="B118" s="539" t="s">
        <v>460</v>
      </c>
      <c r="C118" s="539" t="s">
        <v>460</v>
      </c>
      <c r="D118" s="539" t="s">
        <v>462</v>
      </c>
      <c r="E118" s="539" t="s">
        <v>460</v>
      </c>
      <c r="F118" s="539" t="s">
        <v>460</v>
      </c>
      <c r="G118" s="504" t="s">
        <v>462</v>
      </c>
      <c r="H118" s="504" t="s">
        <v>462</v>
      </c>
      <c r="I118" s="505" t="s">
        <v>462</v>
      </c>
      <c r="J118" s="325"/>
      <c r="K118" s="347" t="s">
        <v>922</v>
      </c>
      <c r="L118" s="326"/>
      <c r="M118" s="326"/>
      <c r="N118" s="326"/>
      <c r="O118" s="326"/>
      <c r="P118" s="326"/>
      <c r="Q118" s="326"/>
      <c r="R118" s="326"/>
      <c r="S118" s="326"/>
      <c r="T118" s="326"/>
      <c r="U118" s="326"/>
      <c r="V118" s="326"/>
      <c r="W118" s="326"/>
      <c r="X118" s="326"/>
    </row>
    <row r="119" spans="1:38" s="517" customFormat="1" ht="20.25" customHeight="1" x14ac:dyDescent="0.4">
      <c r="A119" s="539" t="s">
        <v>460</v>
      </c>
      <c r="B119" s="539" t="s">
        <v>460</v>
      </c>
      <c r="C119" s="539" t="s">
        <v>460</v>
      </c>
      <c r="D119" s="539" t="s">
        <v>460</v>
      </c>
      <c r="E119" s="539" t="s">
        <v>460</v>
      </c>
      <c r="F119" s="539" t="s">
        <v>460</v>
      </c>
      <c r="G119" s="504" t="s">
        <v>462</v>
      </c>
      <c r="H119" s="504" t="s">
        <v>462</v>
      </c>
      <c r="I119" s="505" t="s">
        <v>462</v>
      </c>
      <c r="J119" s="411"/>
      <c r="K119" s="450"/>
      <c r="L119" s="451"/>
      <c r="M119" s="451"/>
      <c r="N119" s="451"/>
      <c r="O119" s="451"/>
      <c r="P119" s="451"/>
      <c r="Q119" s="451"/>
      <c r="R119" s="451"/>
      <c r="S119" s="451"/>
      <c r="T119" s="451"/>
      <c r="U119" s="451"/>
      <c r="V119" s="451"/>
      <c r="W119" s="451"/>
      <c r="X119" s="451"/>
      <c r="Y119" s="527"/>
      <c r="Z119" s="527"/>
    </row>
    <row r="120" spans="1:38" s="517" customFormat="1" ht="20.25" hidden="1" customHeight="1" x14ac:dyDescent="0.4">
      <c r="A120" s="503" t="s">
        <v>462</v>
      </c>
      <c r="B120" s="504" t="s">
        <v>462</v>
      </c>
      <c r="C120" s="504" t="s">
        <v>462</v>
      </c>
      <c r="D120" s="504" t="s">
        <v>462</v>
      </c>
      <c r="E120" s="504" t="s">
        <v>462</v>
      </c>
      <c r="F120" s="504" t="s">
        <v>462</v>
      </c>
      <c r="G120" s="504" t="s">
        <v>460</v>
      </c>
      <c r="H120" s="504" t="s">
        <v>163</v>
      </c>
      <c r="I120" s="505" t="s">
        <v>163</v>
      </c>
      <c r="J120" s="449"/>
      <c r="K120" s="450"/>
      <c r="L120" s="451"/>
      <c r="M120" s="451"/>
      <c r="N120" s="451"/>
      <c r="O120" s="451"/>
      <c r="P120" s="451"/>
      <c r="Q120" s="451"/>
      <c r="R120" s="451"/>
      <c r="S120" s="451"/>
      <c r="T120" s="451"/>
      <c r="U120" s="451"/>
      <c r="V120" s="451"/>
      <c r="W120" s="451"/>
      <c r="X120" s="451"/>
      <c r="Y120" s="527"/>
      <c r="Z120" s="527"/>
    </row>
    <row r="121" spans="1:38" s="517" customFormat="1" ht="20.25" hidden="1" customHeight="1" x14ac:dyDescent="0.4">
      <c r="A121" s="503" t="s">
        <v>462</v>
      </c>
      <c r="B121" s="504" t="s">
        <v>462</v>
      </c>
      <c r="C121" s="504" t="s">
        <v>462</v>
      </c>
      <c r="D121" s="504" t="s">
        <v>462</v>
      </c>
      <c r="E121" s="504" t="s">
        <v>462</v>
      </c>
      <c r="F121" s="504" t="s">
        <v>462</v>
      </c>
      <c r="G121" s="504" t="s">
        <v>163</v>
      </c>
      <c r="H121" s="504" t="s">
        <v>163</v>
      </c>
      <c r="I121" s="505" t="s">
        <v>163</v>
      </c>
      <c r="J121" s="339"/>
      <c r="K121" s="507" t="s">
        <v>923</v>
      </c>
      <c r="L121" s="400"/>
      <c r="M121" s="400"/>
      <c r="N121" s="400"/>
      <c r="O121" s="400"/>
      <c r="P121" s="400"/>
      <c r="Q121" s="400"/>
      <c r="R121" s="400"/>
      <c r="S121" s="400"/>
      <c r="T121" s="400"/>
      <c r="U121" s="400"/>
    </row>
    <row r="122" spans="1:38" ht="18.75" hidden="1" customHeight="1" x14ac:dyDescent="0.4">
      <c r="A122" s="503" t="s">
        <v>462</v>
      </c>
      <c r="B122" s="504" t="s">
        <v>462</v>
      </c>
      <c r="C122" s="504" t="s">
        <v>462</v>
      </c>
      <c r="D122" s="504" t="s">
        <v>462</v>
      </c>
      <c r="E122" s="504" t="s">
        <v>462</v>
      </c>
      <c r="F122" s="504" t="s">
        <v>462</v>
      </c>
      <c r="G122" s="504" t="s">
        <v>163</v>
      </c>
      <c r="H122" s="504" t="s">
        <v>163</v>
      </c>
      <c r="I122" s="505" t="s">
        <v>163</v>
      </c>
      <c r="J122" s="325"/>
      <c r="K122" s="482"/>
      <c r="L122" s="482"/>
      <c r="M122" s="326"/>
      <c r="N122" s="326"/>
      <c r="O122" s="326"/>
      <c r="P122" s="544"/>
      <c r="Q122" s="544"/>
      <c r="R122" s="544"/>
      <c r="S122" s="544"/>
      <c r="T122" s="544"/>
      <c r="U122" s="326"/>
    </row>
    <row r="123" spans="1:38" ht="31.5" hidden="1" customHeight="1" x14ac:dyDescent="0.15">
      <c r="A123" s="503" t="s">
        <v>462</v>
      </c>
      <c r="B123" s="504" t="s">
        <v>462</v>
      </c>
      <c r="C123" s="504" t="s">
        <v>462</v>
      </c>
      <c r="D123" s="504" t="s">
        <v>462</v>
      </c>
      <c r="E123" s="504" t="s">
        <v>462</v>
      </c>
      <c r="F123" s="504" t="s">
        <v>462</v>
      </c>
      <c r="G123" s="504" t="s">
        <v>163</v>
      </c>
      <c r="H123" s="504" t="s">
        <v>163</v>
      </c>
      <c r="I123" s="505" t="s">
        <v>163</v>
      </c>
      <c r="J123" s="508"/>
      <c r="K123" s="1089" t="s">
        <v>924</v>
      </c>
      <c r="L123" s="1089"/>
      <c r="M123" s="1089"/>
      <c r="N123" s="1089"/>
      <c r="O123" s="1089"/>
      <c r="P123" s="1089"/>
      <c r="Q123" s="509"/>
      <c r="R123" s="509"/>
      <c r="S123" s="509"/>
      <c r="T123" s="326"/>
      <c r="U123" s="326"/>
    </row>
    <row r="124" spans="1:38" ht="20.25" hidden="1" customHeight="1" x14ac:dyDescent="0.15">
      <c r="A124" s="503" t="s">
        <v>462</v>
      </c>
      <c r="B124" s="504" t="s">
        <v>462</v>
      </c>
      <c r="C124" s="504" t="s">
        <v>462</v>
      </c>
      <c r="D124" s="504" t="s">
        <v>462</v>
      </c>
      <c r="E124" s="504" t="s">
        <v>462</v>
      </c>
      <c r="F124" s="504" t="s">
        <v>462</v>
      </c>
      <c r="G124" s="504" t="s">
        <v>163</v>
      </c>
      <c r="H124" s="504" t="s">
        <v>163</v>
      </c>
      <c r="I124" s="505" t="s">
        <v>163</v>
      </c>
      <c r="J124" s="508"/>
      <c r="K124" s="347" t="s">
        <v>827</v>
      </c>
      <c r="L124" s="509"/>
      <c r="M124" s="509"/>
      <c r="N124" s="509"/>
      <c r="O124" s="509"/>
      <c r="P124" s="509"/>
      <c r="Q124" s="509"/>
      <c r="R124" s="509"/>
      <c r="S124" s="509"/>
      <c r="T124" s="509"/>
      <c r="U124" s="326"/>
    </row>
    <row r="125" spans="1:38" ht="20.25" hidden="1" customHeight="1" x14ac:dyDescent="0.15">
      <c r="A125" s="503" t="s">
        <v>462</v>
      </c>
      <c r="B125" s="504" t="s">
        <v>462</v>
      </c>
      <c r="C125" s="504" t="s">
        <v>462</v>
      </c>
      <c r="D125" s="504" t="s">
        <v>462</v>
      </c>
      <c r="E125" s="504" t="s">
        <v>462</v>
      </c>
      <c r="F125" s="504" t="s">
        <v>462</v>
      </c>
      <c r="G125" s="504" t="s">
        <v>163</v>
      </c>
      <c r="H125" s="504" t="s">
        <v>163</v>
      </c>
      <c r="I125" s="505" t="s">
        <v>163</v>
      </c>
      <c r="J125" s="508"/>
      <c r="K125" s="347" t="s">
        <v>925</v>
      </c>
      <c r="L125" s="509"/>
      <c r="M125" s="509"/>
      <c r="N125" s="509"/>
      <c r="O125" s="509"/>
      <c r="P125" s="509"/>
      <c r="Q125" s="509"/>
      <c r="R125" s="509"/>
      <c r="S125" s="509"/>
      <c r="T125" s="509"/>
      <c r="U125" s="326"/>
    </row>
    <row r="126" spans="1:38" ht="20.25" hidden="1" customHeight="1" x14ac:dyDescent="0.15">
      <c r="A126" s="503" t="s">
        <v>462</v>
      </c>
      <c r="B126" s="504" t="s">
        <v>462</v>
      </c>
      <c r="C126" s="504" t="s">
        <v>462</v>
      </c>
      <c r="D126" s="504" t="s">
        <v>462</v>
      </c>
      <c r="E126" s="504" t="s">
        <v>462</v>
      </c>
      <c r="F126" s="504" t="s">
        <v>462</v>
      </c>
      <c r="G126" s="504" t="s">
        <v>163</v>
      </c>
      <c r="H126" s="504" t="s">
        <v>163</v>
      </c>
      <c r="I126" s="505" t="s">
        <v>163</v>
      </c>
      <c r="J126" s="506"/>
      <c r="K126" s="347" t="s">
        <v>926</v>
      </c>
      <c r="L126" s="506"/>
      <c r="M126" s="506"/>
      <c r="N126" s="506"/>
      <c r="O126" s="506"/>
      <c r="P126" s="506"/>
      <c r="Q126" s="506"/>
      <c r="R126" s="506"/>
      <c r="S126" s="506"/>
      <c r="T126" s="506"/>
      <c r="U126" s="326"/>
    </row>
    <row r="127" spans="1:38" s="324" customFormat="1" ht="20.25" hidden="1" customHeight="1" x14ac:dyDescent="0.15">
      <c r="A127" s="515" t="s">
        <v>462</v>
      </c>
      <c r="B127" s="510" t="s">
        <v>462</v>
      </c>
      <c r="C127" s="510" t="s">
        <v>462</v>
      </c>
      <c r="D127" s="510" t="s">
        <v>462</v>
      </c>
      <c r="E127" s="510" t="s">
        <v>462</v>
      </c>
      <c r="F127" s="510" t="s">
        <v>462</v>
      </c>
      <c r="G127" s="510" t="s">
        <v>461</v>
      </c>
      <c r="H127" s="510" t="s">
        <v>461</v>
      </c>
      <c r="I127" s="510" t="s">
        <v>461</v>
      </c>
      <c r="J127" s="516"/>
      <c r="K127" s="513" t="s">
        <v>927</v>
      </c>
      <c r="L127" s="516"/>
      <c r="M127" s="516"/>
      <c r="N127" s="516"/>
      <c r="O127" s="516"/>
      <c r="P127" s="516"/>
      <c r="Q127" s="516"/>
      <c r="R127" s="516"/>
      <c r="S127" s="516"/>
      <c r="T127" s="516"/>
    </row>
    <row r="128" spans="1:38" s="324" customFormat="1" ht="20.25" hidden="1" customHeight="1" x14ac:dyDescent="0.15">
      <c r="A128" s="515" t="s">
        <v>462</v>
      </c>
      <c r="B128" s="510" t="s">
        <v>462</v>
      </c>
      <c r="C128" s="510" t="s">
        <v>462</v>
      </c>
      <c r="D128" s="510" t="s">
        <v>462</v>
      </c>
      <c r="E128" s="510" t="s">
        <v>462</v>
      </c>
      <c r="F128" s="510" t="s">
        <v>462</v>
      </c>
      <c r="G128" s="510" t="s">
        <v>461</v>
      </c>
      <c r="H128" s="510" t="s">
        <v>461</v>
      </c>
      <c r="I128" s="510" t="s">
        <v>461</v>
      </c>
      <c r="J128" s="516"/>
      <c r="K128" s="513" t="s">
        <v>928</v>
      </c>
      <c r="L128" s="516"/>
      <c r="M128" s="516"/>
      <c r="N128" s="516"/>
      <c r="O128" s="516"/>
      <c r="P128" s="516"/>
      <c r="Q128" s="516"/>
      <c r="R128" s="516"/>
      <c r="S128" s="516"/>
      <c r="T128" s="516"/>
    </row>
    <row r="129" spans="1:21" s="324" customFormat="1" ht="20.25" hidden="1" customHeight="1" x14ac:dyDescent="0.15">
      <c r="A129" s="515" t="s">
        <v>462</v>
      </c>
      <c r="B129" s="510" t="s">
        <v>462</v>
      </c>
      <c r="C129" s="510" t="s">
        <v>462</v>
      </c>
      <c r="D129" s="510" t="s">
        <v>462</v>
      </c>
      <c r="E129" s="510" t="s">
        <v>462</v>
      </c>
      <c r="F129" s="510" t="s">
        <v>462</v>
      </c>
      <c r="G129" s="510" t="s">
        <v>461</v>
      </c>
      <c r="H129" s="510" t="s">
        <v>461</v>
      </c>
      <c r="I129" s="510" t="s">
        <v>461</v>
      </c>
      <c r="J129" s="516"/>
      <c r="K129" s="513" t="s">
        <v>929</v>
      </c>
      <c r="L129" s="516"/>
      <c r="M129" s="516"/>
      <c r="N129" s="516"/>
      <c r="O129" s="516"/>
      <c r="P129" s="516"/>
      <c r="Q129" s="516"/>
      <c r="R129" s="516"/>
      <c r="S129" s="516"/>
      <c r="T129" s="516"/>
    </row>
    <row r="130" spans="1:21" ht="50.25" hidden="1" customHeight="1" x14ac:dyDescent="0.15">
      <c r="A130" s="503" t="s">
        <v>462</v>
      </c>
      <c r="B130" s="504" t="s">
        <v>462</v>
      </c>
      <c r="C130" s="504" t="s">
        <v>462</v>
      </c>
      <c r="D130" s="504" t="s">
        <v>462</v>
      </c>
      <c r="E130" s="504" t="s">
        <v>462</v>
      </c>
      <c r="F130" s="504" t="s">
        <v>462</v>
      </c>
      <c r="G130" s="504" t="s">
        <v>460</v>
      </c>
      <c r="H130" s="504" t="s">
        <v>460</v>
      </c>
      <c r="I130" s="505" t="s">
        <v>460</v>
      </c>
      <c r="J130" s="506"/>
      <c r="K130" s="1083" t="s">
        <v>930</v>
      </c>
      <c r="L130" s="1083"/>
      <c r="M130" s="1083"/>
      <c r="N130" s="1083"/>
      <c r="O130" s="1083"/>
      <c r="P130" s="1083"/>
      <c r="Q130" s="1083"/>
      <c r="R130" s="1083"/>
      <c r="S130" s="1083"/>
      <c r="T130" s="1083"/>
      <c r="U130" s="326"/>
    </row>
    <row r="131" spans="1:21" ht="21" hidden="1" customHeight="1" x14ac:dyDescent="0.15">
      <c r="A131" s="503" t="s">
        <v>462</v>
      </c>
      <c r="B131" s="504" t="s">
        <v>462</v>
      </c>
      <c r="C131" s="504" t="s">
        <v>462</v>
      </c>
      <c r="D131" s="504" t="s">
        <v>462</v>
      </c>
      <c r="E131" s="504" t="s">
        <v>462</v>
      </c>
      <c r="F131" s="504" t="s">
        <v>462</v>
      </c>
      <c r="G131" s="504" t="s">
        <v>460</v>
      </c>
      <c r="H131" s="504" t="s">
        <v>461</v>
      </c>
      <c r="I131" s="505" t="s">
        <v>460</v>
      </c>
      <c r="J131" s="506"/>
      <c r="K131" s="1083" t="s">
        <v>838</v>
      </c>
      <c r="L131" s="1083"/>
      <c r="M131" s="1083"/>
      <c r="N131" s="1083"/>
      <c r="O131" s="1083"/>
      <c r="P131" s="1083"/>
      <c r="Q131" s="326"/>
      <c r="R131" s="326"/>
      <c r="S131" s="326"/>
      <c r="T131" s="326"/>
      <c r="U131" s="326"/>
    </row>
    <row r="132" spans="1:21" s="324" customFormat="1" ht="20.25" hidden="1" customHeight="1" x14ac:dyDescent="0.15">
      <c r="A132" s="515" t="s">
        <v>462</v>
      </c>
      <c r="B132" s="510" t="s">
        <v>462</v>
      </c>
      <c r="C132" s="510" t="s">
        <v>462</v>
      </c>
      <c r="D132" s="510" t="s">
        <v>462</v>
      </c>
      <c r="E132" s="510" t="s">
        <v>462</v>
      </c>
      <c r="F132" s="510" t="s">
        <v>462</v>
      </c>
      <c r="G132" s="510" t="s">
        <v>461</v>
      </c>
      <c r="H132" s="510" t="s">
        <v>461</v>
      </c>
      <c r="I132" s="510" t="s">
        <v>461</v>
      </c>
      <c r="J132" s="516"/>
      <c r="K132" s="513" t="s">
        <v>931</v>
      </c>
      <c r="L132" s="516"/>
      <c r="M132" s="516"/>
      <c r="N132" s="516"/>
      <c r="O132" s="516"/>
      <c r="P132" s="516"/>
      <c r="Q132" s="516"/>
      <c r="R132" s="516"/>
      <c r="S132" s="516"/>
      <c r="T132" s="516"/>
    </row>
    <row r="133" spans="1:21" ht="20.25" hidden="1" customHeight="1" x14ac:dyDescent="0.15">
      <c r="A133" s="503" t="s">
        <v>462</v>
      </c>
      <c r="B133" s="504" t="s">
        <v>462</v>
      </c>
      <c r="C133" s="504" t="s">
        <v>462</v>
      </c>
      <c r="D133" s="504" t="s">
        <v>462</v>
      </c>
      <c r="E133" s="504" t="s">
        <v>462</v>
      </c>
      <c r="F133" s="504" t="s">
        <v>462</v>
      </c>
      <c r="G133" s="504" t="s">
        <v>460</v>
      </c>
      <c r="H133" s="504" t="s">
        <v>460</v>
      </c>
      <c r="I133" s="504" t="s">
        <v>460</v>
      </c>
      <c r="J133" s="506"/>
      <c r="K133" s="347" t="s">
        <v>932</v>
      </c>
      <c r="L133" s="506"/>
      <c r="M133" s="506"/>
      <c r="N133" s="506"/>
      <c r="O133" s="506"/>
      <c r="P133" s="506"/>
      <c r="Q133" s="506"/>
      <c r="R133" s="506"/>
      <c r="S133" s="506"/>
      <c r="T133" s="506"/>
      <c r="U133" s="326"/>
    </row>
    <row r="134" spans="1:21" ht="20.25" hidden="1" customHeight="1" x14ac:dyDescent="0.15">
      <c r="A134" s="503" t="s">
        <v>462</v>
      </c>
      <c r="B134" s="504" t="s">
        <v>462</v>
      </c>
      <c r="C134" s="504" t="s">
        <v>462</v>
      </c>
      <c r="D134" s="504" t="s">
        <v>462</v>
      </c>
      <c r="E134" s="504" t="s">
        <v>462</v>
      </c>
      <c r="F134" s="504" t="s">
        <v>462</v>
      </c>
      <c r="G134" s="504" t="s">
        <v>460</v>
      </c>
      <c r="H134" s="504" t="s">
        <v>460</v>
      </c>
      <c r="I134" s="504" t="s">
        <v>460</v>
      </c>
      <c r="J134" s="506"/>
      <c r="K134" s="347" t="s">
        <v>933</v>
      </c>
      <c r="L134" s="506"/>
      <c r="M134" s="506"/>
      <c r="N134" s="506"/>
      <c r="O134" s="506"/>
      <c r="P134" s="506"/>
      <c r="Q134" s="506"/>
      <c r="R134" s="506"/>
      <c r="S134" s="506"/>
      <c r="T134" s="506"/>
      <c r="U134" s="326"/>
    </row>
    <row r="135" spans="1:21" s="324" customFormat="1" ht="20.25" hidden="1" customHeight="1" x14ac:dyDescent="0.15">
      <c r="A135" s="515" t="s">
        <v>462</v>
      </c>
      <c r="B135" s="510" t="s">
        <v>462</v>
      </c>
      <c r="C135" s="510" t="s">
        <v>462</v>
      </c>
      <c r="D135" s="510" t="s">
        <v>462</v>
      </c>
      <c r="E135" s="510" t="s">
        <v>462</v>
      </c>
      <c r="F135" s="510" t="s">
        <v>462</v>
      </c>
      <c r="G135" s="510" t="s">
        <v>461</v>
      </c>
      <c r="H135" s="510" t="s">
        <v>461</v>
      </c>
      <c r="I135" s="510" t="s">
        <v>461</v>
      </c>
      <c r="J135" s="516"/>
      <c r="K135" s="513" t="s">
        <v>934</v>
      </c>
      <c r="L135" s="516"/>
      <c r="M135" s="516"/>
      <c r="N135" s="516"/>
      <c r="O135" s="516"/>
      <c r="P135" s="516"/>
      <c r="Q135" s="516"/>
      <c r="R135" s="516"/>
      <c r="S135" s="516"/>
      <c r="T135" s="516"/>
    </row>
    <row r="136" spans="1:21" s="324" customFormat="1" ht="20.25" hidden="1" customHeight="1" x14ac:dyDescent="0.15">
      <c r="A136" s="515" t="s">
        <v>462</v>
      </c>
      <c r="B136" s="510" t="s">
        <v>462</v>
      </c>
      <c r="C136" s="510" t="s">
        <v>462</v>
      </c>
      <c r="D136" s="510" t="s">
        <v>462</v>
      </c>
      <c r="E136" s="510" t="s">
        <v>462</v>
      </c>
      <c r="F136" s="510" t="s">
        <v>462</v>
      </c>
      <c r="G136" s="510" t="s">
        <v>461</v>
      </c>
      <c r="H136" s="510" t="s">
        <v>461</v>
      </c>
      <c r="I136" s="510" t="s">
        <v>461</v>
      </c>
      <c r="J136" s="516"/>
      <c r="K136" s="513" t="s">
        <v>935</v>
      </c>
      <c r="L136" s="516"/>
      <c r="M136" s="516"/>
      <c r="N136" s="516"/>
      <c r="O136" s="516"/>
      <c r="P136" s="516"/>
      <c r="Q136" s="516"/>
      <c r="R136" s="516"/>
      <c r="S136" s="516"/>
      <c r="T136" s="516"/>
    </row>
    <row r="137" spans="1:21" s="324" customFormat="1" ht="20.25" hidden="1" customHeight="1" x14ac:dyDescent="0.15">
      <c r="A137" s="515" t="s">
        <v>462</v>
      </c>
      <c r="B137" s="510" t="s">
        <v>462</v>
      </c>
      <c r="C137" s="510" t="s">
        <v>462</v>
      </c>
      <c r="D137" s="510" t="s">
        <v>462</v>
      </c>
      <c r="E137" s="510" t="s">
        <v>462</v>
      </c>
      <c r="F137" s="510" t="s">
        <v>462</v>
      </c>
      <c r="G137" s="510" t="s">
        <v>461</v>
      </c>
      <c r="H137" s="510" t="s">
        <v>461</v>
      </c>
      <c r="I137" s="510" t="s">
        <v>461</v>
      </c>
      <c r="J137" s="516"/>
      <c r="K137" s="513" t="s">
        <v>936</v>
      </c>
      <c r="L137" s="516"/>
      <c r="M137" s="516"/>
      <c r="N137" s="516"/>
      <c r="O137" s="516"/>
      <c r="P137" s="516"/>
      <c r="Q137" s="516"/>
      <c r="R137" s="516"/>
      <c r="S137" s="516"/>
      <c r="T137" s="516"/>
    </row>
    <row r="138" spans="1:21" s="324" customFormat="1" ht="20.25" hidden="1" customHeight="1" x14ac:dyDescent="0.15">
      <c r="A138" s="515" t="s">
        <v>462</v>
      </c>
      <c r="B138" s="510" t="s">
        <v>462</v>
      </c>
      <c r="C138" s="510" t="s">
        <v>462</v>
      </c>
      <c r="D138" s="510" t="s">
        <v>462</v>
      </c>
      <c r="E138" s="510" t="s">
        <v>462</v>
      </c>
      <c r="F138" s="510" t="s">
        <v>462</v>
      </c>
      <c r="G138" s="510" t="s">
        <v>461</v>
      </c>
      <c r="H138" s="510" t="s">
        <v>461</v>
      </c>
      <c r="I138" s="510" t="s">
        <v>461</v>
      </c>
      <c r="J138" s="516"/>
      <c r="K138" s="513" t="s">
        <v>937</v>
      </c>
      <c r="L138" s="516"/>
      <c r="M138" s="516"/>
      <c r="N138" s="516"/>
      <c r="O138" s="516"/>
      <c r="P138" s="516"/>
      <c r="Q138" s="516"/>
      <c r="R138" s="516"/>
      <c r="S138" s="516"/>
      <c r="T138" s="516"/>
    </row>
    <row r="139" spans="1:21" s="324" customFormat="1" ht="45" hidden="1" customHeight="1" x14ac:dyDescent="0.15">
      <c r="A139" s="515" t="s">
        <v>462</v>
      </c>
      <c r="B139" s="510" t="s">
        <v>462</v>
      </c>
      <c r="C139" s="510" t="s">
        <v>462</v>
      </c>
      <c r="D139" s="510" t="s">
        <v>462</v>
      </c>
      <c r="E139" s="510" t="s">
        <v>462</v>
      </c>
      <c r="F139" s="510" t="s">
        <v>462</v>
      </c>
      <c r="G139" s="510" t="s">
        <v>461</v>
      </c>
      <c r="H139" s="510" t="s">
        <v>461</v>
      </c>
      <c r="I139" s="510" t="s">
        <v>461</v>
      </c>
      <c r="J139" s="516"/>
      <c r="K139" s="1086" t="s">
        <v>938</v>
      </c>
      <c r="L139" s="1086"/>
      <c r="M139" s="1086"/>
      <c r="N139" s="1086"/>
      <c r="O139" s="1086"/>
      <c r="P139" s="1086"/>
      <c r="Q139" s="1086"/>
      <c r="R139" s="1086"/>
      <c r="S139" s="516"/>
      <c r="T139" s="516"/>
    </row>
    <row r="140" spans="1:21" ht="20.25" hidden="1" customHeight="1" x14ac:dyDescent="0.15">
      <c r="A140" s="503" t="s">
        <v>462</v>
      </c>
      <c r="B140" s="504" t="s">
        <v>462</v>
      </c>
      <c r="C140" s="504" t="s">
        <v>462</v>
      </c>
      <c r="D140" s="504" t="s">
        <v>462</v>
      </c>
      <c r="E140" s="504" t="s">
        <v>462</v>
      </c>
      <c r="F140" s="504" t="s">
        <v>462</v>
      </c>
      <c r="G140" s="504" t="s">
        <v>461</v>
      </c>
      <c r="H140" s="504" t="s">
        <v>461</v>
      </c>
      <c r="I140" s="505" t="s">
        <v>460</v>
      </c>
      <c r="J140" s="506"/>
      <c r="K140" s="347" t="s">
        <v>939</v>
      </c>
      <c r="L140" s="506"/>
      <c r="M140" s="506"/>
      <c r="N140" s="506"/>
      <c r="O140" s="347"/>
      <c r="P140" s="347"/>
      <c r="Q140" s="506"/>
      <c r="R140" s="506"/>
      <c r="S140" s="506"/>
      <c r="T140" s="506"/>
      <c r="U140" s="326"/>
    </row>
    <row r="141" spans="1:21" s="520" customFormat="1" ht="19.5" hidden="1" customHeight="1" x14ac:dyDescent="0.4">
      <c r="A141" s="503" t="s">
        <v>462</v>
      </c>
      <c r="B141" s="504" t="s">
        <v>462</v>
      </c>
      <c r="C141" s="504" t="s">
        <v>462</v>
      </c>
      <c r="D141" s="504" t="s">
        <v>462</v>
      </c>
      <c r="E141" s="504" t="s">
        <v>462</v>
      </c>
      <c r="F141" s="504" t="s">
        <v>462</v>
      </c>
      <c r="G141" s="504" t="s">
        <v>461</v>
      </c>
      <c r="H141" s="504" t="s">
        <v>460</v>
      </c>
      <c r="I141" s="505" t="s">
        <v>461</v>
      </c>
      <c r="J141" s="518"/>
      <c r="K141" s="347" t="s">
        <v>940</v>
      </c>
      <c r="L141" s="519"/>
      <c r="M141" s="519"/>
      <c r="N141" s="519"/>
      <c r="O141" s="519"/>
      <c r="P141" s="519"/>
      <c r="Q141" s="519"/>
      <c r="R141" s="519"/>
      <c r="S141" s="519"/>
      <c r="T141" s="519"/>
      <c r="U141" s="519"/>
    </row>
    <row r="142" spans="1:21" s="520" customFormat="1" ht="19.5" hidden="1" customHeight="1" x14ac:dyDescent="0.4">
      <c r="A142" s="503" t="s">
        <v>462</v>
      </c>
      <c r="B142" s="504" t="s">
        <v>462</v>
      </c>
      <c r="C142" s="504" t="s">
        <v>462</v>
      </c>
      <c r="D142" s="504" t="s">
        <v>462</v>
      </c>
      <c r="E142" s="504" t="s">
        <v>462</v>
      </c>
      <c r="F142" s="504" t="s">
        <v>462</v>
      </c>
      <c r="G142" s="504" t="s">
        <v>461</v>
      </c>
      <c r="H142" s="504" t="s">
        <v>460</v>
      </c>
      <c r="I142" s="505" t="s">
        <v>460</v>
      </c>
      <c r="J142" s="518"/>
      <c r="K142" s="347" t="s">
        <v>941</v>
      </c>
      <c r="L142" s="519"/>
      <c r="M142" s="519"/>
      <c r="N142" s="519"/>
      <c r="O142" s="519"/>
      <c r="P142" s="519"/>
      <c r="Q142" s="519"/>
      <c r="R142" s="519"/>
      <c r="S142" s="519"/>
      <c r="T142" s="519"/>
      <c r="U142" s="519"/>
    </row>
    <row r="143" spans="1:21" s="520" customFormat="1" ht="19.5" hidden="1" customHeight="1" x14ac:dyDescent="0.4">
      <c r="A143" s="503" t="s">
        <v>462</v>
      </c>
      <c r="B143" s="504" t="s">
        <v>462</v>
      </c>
      <c r="C143" s="504" t="s">
        <v>462</v>
      </c>
      <c r="D143" s="504" t="s">
        <v>462</v>
      </c>
      <c r="E143" s="504" t="s">
        <v>462</v>
      </c>
      <c r="F143" s="504" t="s">
        <v>462</v>
      </c>
      <c r="G143" s="504" t="s">
        <v>461</v>
      </c>
      <c r="H143" s="504" t="s">
        <v>460</v>
      </c>
      <c r="I143" s="505" t="s">
        <v>460</v>
      </c>
      <c r="J143" s="518"/>
      <c r="K143" s="347" t="s">
        <v>942</v>
      </c>
      <c r="L143" s="519"/>
      <c r="M143" s="519"/>
      <c r="N143" s="519"/>
      <c r="O143" s="519"/>
      <c r="P143" s="519"/>
      <c r="Q143" s="519"/>
      <c r="R143" s="519"/>
      <c r="S143" s="519"/>
      <c r="T143" s="400"/>
      <c r="U143" s="519"/>
    </row>
    <row r="144" spans="1:21" s="520" customFormat="1" ht="19.5" hidden="1" customHeight="1" x14ac:dyDescent="0.4">
      <c r="A144" s="503" t="s">
        <v>462</v>
      </c>
      <c r="B144" s="504" t="s">
        <v>462</v>
      </c>
      <c r="C144" s="504" t="s">
        <v>462</v>
      </c>
      <c r="D144" s="504" t="s">
        <v>462</v>
      </c>
      <c r="E144" s="504" t="s">
        <v>462</v>
      </c>
      <c r="F144" s="504" t="s">
        <v>462</v>
      </c>
      <c r="G144" s="504" t="s">
        <v>460</v>
      </c>
      <c r="H144" s="504" t="s">
        <v>461</v>
      </c>
      <c r="I144" s="505" t="s">
        <v>461</v>
      </c>
      <c r="J144" s="518"/>
      <c r="K144" s="347" t="s">
        <v>943</v>
      </c>
      <c r="L144" s="519"/>
      <c r="M144" s="519"/>
      <c r="N144" s="519"/>
      <c r="O144" s="519"/>
      <c r="P144" s="519"/>
      <c r="Q144" s="519"/>
      <c r="R144" s="519"/>
      <c r="S144" s="519"/>
      <c r="T144" s="400"/>
      <c r="U144" s="519"/>
    </row>
    <row r="145" spans="1:56" s="523" customFormat="1" ht="19.5" hidden="1" customHeight="1" x14ac:dyDescent="0.4">
      <c r="A145" s="515" t="s">
        <v>462</v>
      </c>
      <c r="B145" s="510" t="s">
        <v>462</v>
      </c>
      <c r="C145" s="510" t="s">
        <v>462</v>
      </c>
      <c r="D145" s="510" t="s">
        <v>462</v>
      </c>
      <c r="E145" s="510" t="s">
        <v>462</v>
      </c>
      <c r="F145" s="510" t="s">
        <v>462</v>
      </c>
      <c r="G145" s="510" t="s">
        <v>461</v>
      </c>
      <c r="H145" s="510" t="s">
        <v>461</v>
      </c>
      <c r="I145" s="510" t="s">
        <v>461</v>
      </c>
      <c r="J145" s="521"/>
      <c r="K145" s="513" t="s">
        <v>944</v>
      </c>
      <c r="T145" s="524"/>
    </row>
    <row r="146" spans="1:56" s="520" customFormat="1" ht="19.5" hidden="1" customHeight="1" x14ac:dyDescent="0.4">
      <c r="A146" s="503" t="s">
        <v>462</v>
      </c>
      <c r="B146" s="504" t="s">
        <v>462</v>
      </c>
      <c r="C146" s="504" t="s">
        <v>462</v>
      </c>
      <c r="D146" s="504" t="s">
        <v>462</v>
      </c>
      <c r="E146" s="504" t="s">
        <v>462</v>
      </c>
      <c r="F146" s="504" t="s">
        <v>462</v>
      </c>
      <c r="G146" s="504" t="s">
        <v>460</v>
      </c>
      <c r="H146" s="504" t="s">
        <v>460</v>
      </c>
      <c r="I146" s="504" t="s">
        <v>460</v>
      </c>
      <c r="J146" s="518"/>
      <c r="K146" s="347" t="s">
        <v>945</v>
      </c>
      <c r="L146" s="519"/>
      <c r="M146" s="519"/>
      <c r="N146" s="519"/>
      <c r="O146" s="519"/>
      <c r="P146" s="519"/>
      <c r="Q146" s="519"/>
      <c r="R146" s="519"/>
      <c r="S146" s="519"/>
      <c r="T146" s="519"/>
      <c r="U146" s="519"/>
    </row>
    <row r="147" spans="1:56" s="520" customFormat="1" ht="19.5" hidden="1" customHeight="1" x14ac:dyDescent="0.4">
      <c r="A147" s="503" t="s">
        <v>462</v>
      </c>
      <c r="B147" s="504" t="s">
        <v>462</v>
      </c>
      <c r="C147" s="504" t="s">
        <v>462</v>
      </c>
      <c r="D147" s="504" t="s">
        <v>462</v>
      </c>
      <c r="E147" s="504" t="s">
        <v>462</v>
      </c>
      <c r="F147" s="504" t="s">
        <v>462</v>
      </c>
      <c r="G147" s="504" t="s">
        <v>460</v>
      </c>
      <c r="H147" s="504" t="s">
        <v>461</v>
      </c>
      <c r="I147" s="504" t="s">
        <v>461</v>
      </c>
      <c r="J147" s="518"/>
      <c r="K147" s="347" t="s">
        <v>946</v>
      </c>
      <c r="L147" s="519"/>
      <c r="M147" s="519"/>
      <c r="N147" s="519"/>
      <c r="O147" s="519"/>
      <c r="P147" s="519"/>
      <c r="Q147" s="519"/>
      <c r="R147" s="519"/>
      <c r="S147" s="519"/>
      <c r="T147" s="519"/>
      <c r="U147" s="519"/>
    </row>
    <row r="148" spans="1:56" s="520" customFormat="1" ht="20.25" hidden="1" customHeight="1" x14ac:dyDescent="0.4">
      <c r="A148" s="503" t="s">
        <v>462</v>
      </c>
      <c r="B148" s="504" t="s">
        <v>462</v>
      </c>
      <c r="C148" s="504" t="s">
        <v>462</v>
      </c>
      <c r="D148" s="504" t="s">
        <v>462</v>
      </c>
      <c r="E148" s="504" t="s">
        <v>462</v>
      </c>
      <c r="F148" s="504" t="s">
        <v>462</v>
      </c>
      <c r="G148" s="504" t="s">
        <v>460</v>
      </c>
      <c r="H148" s="504" t="s">
        <v>461</v>
      </c>
      <c r="I148" s="504" t="s">
        <v>461</v>
      </c>
      <c r="J148" s="518"/>
      <c r="K148" s="347" t="s">
        <v>947</v>
      </c>
      <c r="L148" s="519"/>
      <c r="M148" s="519"/>
      <c r="N148" s="519"/>
      <c r="O148" s="519"/>
      <c r="P148" s="519"/>
      <c r="Q148" s="519"/>
      <c r="R148" s="519"/>
      <c r="S148" s="519"/>
      <c r="T148" s="519"/>
      <c r="U148" s="519"/>
    </row>
    <row r="149" spans="1:56" ht="20.25" hidden="1" customHeight="1" x14ac:dyDescent="0.15">
      <c r="A149" s="503" t="s">
        <v>462</v>
      </c>
      <c r="B149" s="504" t="s">
        <v>462</v>
      </c>
      <c r="C149" s="504" t="s">
        <v>462</v>
      </c>
      <c r="D149" s="504" t="s">
        <v>462</v>
      </c>
      <c r="E149" s="504" t="s">
        <v>462</v>
      </c>
      <c r="F149" s="504" t="s">
        <v>462</v>
      </c>
      <c r="G149" s="504" t="s">
        <v>460</v>
      </c>
      <c r="H149" s="504" t="s">
        <v>460</v>
      </c>
      <c r="I149" s="504" t="s">
        <v>460</v>
      </c>
      <c r="J149" s="326"/>
      <c r="K149" s="347" t="s">
        <v>948</v>
      </c>
      <c r="L149" s="506"/>
      <c r="M149" s="506"/>
      <c r="N149" s="506"/>
      <c r="O149" s="506"/>
      <c r="P149" s="506"/>
      <c r="Q149" s="506"/>
      <c r="R149" s="506"/>
      <c r="S149" s="506"/>
      <c r="T149" s="506"/>
      <c r="U149" s="326"/>
    </row>
    <row r="150" spans="1:56" ht="19.5" hidden="1" customHeight="1" x14ac:dyDescent="0.15">
      <c r="A150" s="503" t="s">
        <v>462</v>
      </c>
      <c r="B150" s="504" t="s">
        <v>462</v>
      </c>
      <c r="C150" s="504" t="s">
        <v>462</v>
      </c>
      <c r="D150" s="504" t="s">
        <v>462</v>
      </c>
      <c r="E150" s="504" t="s">
        <v>462</v>
      </c>
      <c r="F150" s="504" t="s">
        <v>462</v>
      </c>
      <c r="G150" s="504" t="s">
        <v>460</v>
      </c>
      <c r="H150" s="504" t="s">
        <v>460</v>
      </c>
      <c r="I150" s="504" t="s">
        <v>460</v>
      </c>
      <c r="J150" s="326"/>
      <c r="K150" s="347" t="s">
        <v>949</v>
      </c>
      <c r="L150" s="506"/>
      <c r="M150" s="506"/>
      <c r="N150" s="506"/>
      <c r="O150" s="506"/>
      <c r="P150" s="506"/>
      <c r="Q150" s="506"/>
      <c r="R150" s="506"/>
      <c r="S150" s="506"/>
      <c r="T150" s="506"/>
      <c r="U150" s="326"/>
    </row>
    <row r="151" spans="1:56" s="531" customFormat="1" ht="20.25" hidden="1" customHeight="1" x14ac:dyDescent="0.4">
      <c r="A151" s="528" t="s">
        <v>462</v>
      </c>
      <c r="B151" s="529" t="s">
        <v>462</v>
      </c>
      <c r="C151" s="529" t="s">
        <v>462</v>
      </c>
      <c r="D151" s="529" t="s">
        <v>462</v>
      </c>
      <c r="E151" s="529" t="s">
        <v>462</v>
      </c>
      <c r="F151" s="529" t="s">
        <v>462</v>
      </c>
      <c r="G151" s="529" t="s">
        <v>461</v>
      </c>
      <c r="H151" s="529" t="s">
        <v>461</v>
      </c>
      <c r="I151" s="530" t="s">
        <v>460</v>
      </c>
      <c r="J151" s="378"/>
      <c r="K151" s="1083" t="s">
        <v>950</v>
      </c>
      <c r="L151" s="1083"/>
      <c r="M151" s="1083"/>
      <c r="N151" s="1083"/>
      <c r="O151" s="1083"/>
      <c r="P151" s="1083"/>
      <c r="Q151" s="378"/>
      <c r="R151" s="378"/>
      <c r="S151" s="378"/>
      <c r="T151" s="378"/>
      <c r="U151" s="378"/>
    </row>
    <row r="152" spans="1:56" s="531" customFormat="1" ht="20.25" hidden="1" customHeight="1" x14ac:dyDescent="0.4">
      <c r="A152" s="528" t="s">
        <v>462</v>
      </c>
      <c r="B152" s="529" t="s">
        <v>462</v>
      </c>
      <c r="C152" s="529" t="s">
        <v>462</v>
      </c>
      <c r="D152" s="529" t="s">
        <v>462</v>
      </c>
      <c r="E152" s="529" t="s">
        <v>462</v>
      </c>
      <c r="F152" s="529" t="s">
        <v>462</v>
      </c>
      <c r="G152" s="529" t="s">
        <v>461</v>
      </c>
      <c r="H152" s="529" t="s">
        <v>460</v>
      </c>
      <c r="I152" s="529" t="s">
        <v>461</v>
      </c>
      <c r="J152" s="378"/>
      <c r="K152" s="347" t="s">
        <v>951</v>
      </c>
      <c r="L152" s="519"/>
      <c r="M152" s="519"/>
      <c r="N152" s="519"/>
      <c r="O152" s="378"/>
      <c r="P152" s="378"/>
      <c r="Q152" s="378"/>
      <c r="R152" s="378"/>
      <c r="S152" s="378"/>
      <c r="T152" s="378"/>
      <c r="U152" s="378"/>
    </row>
    <row r="153" spans="1:56" s="531" customFormat="1" ht="20.25" hidden="1" customHeight="1" x14ac:dyDescent="0.4">
      <c r="A153" s="528" t="s">
        <v>462</v>
      </c>
      <c r="B153" s="529" t="s">
        <v>462</v>
      </c>
      <c r="C153" s="529" t="s">
        <v>462</v>
      </c>
      <c r="D153" s="529" t="s">
        <v>462</v>
      </c>
      <c r="E153" s="529" t="s">
        <v>462</v>
      </c>
      <c r="F153" s="529" t="s">
        <v>462</v>
      </c>
      <c r="G153" s="529" t="s">
        <v>461</v>
      </c>
      <c r="H153" s="529" t="s">
        <v>461</v>
      </c>
      <c r="I153" s="530" t="s">
        <v>460</v>
      </c>
      <c r="J153" s="378"/>
      <c r="K153" s="347" t="s">
        <v>952</v>
      </c>
      <c r="L153" s="519"/>
      <c r="M153" s="519"/>
      <c r="N153" s="519"/>
      <c r="O153" s="378"/>
      <c r="P153" s="378"/>
      <c r="Q153" s="378"/>
      <c r="R153" s="378"/>
      <c r="S153" s="378"/>
      <c r="T153" s="378"/>
      <c r="U153" s="378"/>
    </row>
    <row r="154" spans="1:56" s="531" customFormat="1" ht="20.25" hidden="1" customHeight="1" x14ac:dyDescent="0.4">
      <c r="A154" s="528" t="s">
        <v>462</v>
      </c>
      <c r="B154" s="529" t="s">
        <v>462</v>
      </c>
      <c r="C154" s="529" t="s">
        <v>462</v>
      </c>
      <c r="D154" s="529" t="s">
        <v>462</v>
      </c>
      <c r="E154" s="529" t="s">
        <v>462</v>
      </c>
      <c r="F154" s="529" t="s">
        <v>462</v>
      </c>
      <c r="G154" s="529" t="s">
        <v>461</v>
      </c>
      <c r="H154" s="529" t="s">
        <v>461</v>
      </c>
      <c r="I154" s="530" t="s">
        <v>460</v>
      </c>
      <c r="J154" s="378"/>
      <c r="K154" s="347" t="s">
        <v>953</v>
      </c>
      <c r="L154" s="519"/>
      <c r="M154" s="519"/>
      <c r="N154" s="519"/>
      <c r="O154" s="378"/>
      <c r="P154" s="378"/>
      <c r="Q154" s="378"/>
      <c r="R154" s="378"/>
      <c r="S154" s="378"/>
      <c r="T154" s="378"/>
      <c r="U154" s="378"/>
    </row>
    <row r="155" spans="1:56" s="531" customFormat="1" ht="20.25" hidden="1" customHeight="1" x14ac:dyDescent="0.4">
      <c r="A155" s="528" t="s">
        <v>462</v>
      </c>
      <c r="B155" s="529" t="s">
        <v>462</v>
      </c>
      <c r="C155" s="529" t="s">
        <v>462</v>
      </c>
      <c r="D155" s="529" t="s">
        <v>462</v>
      </c>
      <c r="E155" s="529" t="s">
        <v>462</v>
      </c>
      <c r="F155" s="529" t="s">
        <v>462</v>
      </c>
      <c r="G155" s="529" t="s">
        <v>461</v>
      </c>
      <c r="H155" s="530" t="s">
        <v>460</v>
      </c>
      <c r="I155" s="530" t="s">
        <v>460</v>
      </c>
      <c r="J155" s="378"/>
      <c r="K155" s="347" t="s">
        <v>954</v>
      </c>
      <c r="L155" s="519"/>
      <c r="M155" s="519"/>
      <c r="N155" s="519"/>
      <c r="O155" s="378"/>
      <c r="P155" s="378"/>
      <c r="Q155" s="378"/>
      <c r="R155" s="378"/>
      <c r="S155" s="378"/>
      <c r="T155" s="378"/>
      <c r="U155" s="378"/>
    </row>
    <row r="156" spans="1:56" s="531" customFormat="1" ht="20.25" hidden="1" customHeight="1" x14ac:dyDescent="0.4">
      <c r="A156" s="528" t="s">
        <v>462</v>
      </c>
      <c r="B156" s="529" t="s">
        <v>462</v>
      </c>
      <c r="C156" s="529" t="s">
        <v>462</v>
      </c>
      <c r="D156" s="529" t="s">
        <v>462</v>
      </c>
      <c r="E156" s="529" t="s">
        <v>462</v>
      </c>
      <c r="F156" s="529" t="s">
        <v>462</v>
      </c>
      <c r="G156" s="529" t="s">
        <v>461</v>
      </c>
      <c r="H156" s="529" t="s">
        <v>461</v>
      </c>
      <c r="I156" s="530" t="s">
        <v>460</v>
      </c>
      <c r="J156" s="378"/>
      <c r="K156" s="1083" t="s">
        <v>955</v>
      </c>
      <c r="L156" s="1083"/>
      <c r="M156" s="1083"/>
      <c r="N156" s="1083"/>
      <c r="O156" s="1083"/>
      <c r="P156" s="1083"/>
      <c r="Q156" s="378"/>
      <c r="R156" s="378"/>
      <c r="S156" s="378"/>
      <c r="T156" s="378"/>
      <c r="U156" s="378"/>
    </row>
    <row r="157" spans="1:56" ht="20.25" hidden="1" customHeight="1" x14ac:dyDescent="0.4">
      <c r="A157" s="503" t="s">
        <v>462</v>
      </c>
      <c r="B157" s="504" t="s">
        <v>462</v>
      </c>
      <c r="C157" s="504" t="s">
        <v>462</v>
      </c>
      <c r="D157" s="504" t="s">
        <v>462</v>
      </c>
      <c r="E157" s="504" t="s">
        <v>462</v>
      </c>
      <c r="F157" s="504" t="s">
        <v>462</v>
      </c>
      <c r="G157" s="504" t="s">
        <v>460</v>
      </c>
      <c r="H157" s="504" t="s">
        <v>460</v>
      </c>
      <c r="I157" s="504" t="s">
        <v>460</v>
      </c>
      <c r="J157" s="325"/>
      <c r="K157" s="1083" t="s">
        <v>956</v>
      </c>
      <c r="L157" s="1083"/>
      <c r="M157" s="1083"/>
      <c r="N157" s="1083"/>
      <c r="O157" s="1083"/>
      <c r="P157" s="1083"/>
      <c r="Q157" s="326"/>
      <c r="R157" s="326"/>
      <c r="S157" s="326"/>
      <c r="T157" s="326"/>
      <c r="U157" s="326"/>
    </row>
    <row r="158" spans="1:56" ht="20.25" hidden="1" customHeight="1" x14ac:dyDescent="0.4">
      <c r="A158" s="503" t="s">
        <v>462</v>
      </c>
      <c r="B158" s="504" t="s">
        <v>462</v>
      </c>
      <c r="C158" s="504" t="s">
        <v>462</v>
      </c>
      <c r="D158" s="504" t="s">
        <v>462</v>
      </c>
      <c r="E158" s="504" t="s">
        <v>462</v>
      </c>
      <c r="F158" s="504" t="s">
        <v>462</v>
      </c>
      <c r="G158" s="504" t="s">
        <v>460</v>
      </c>
      <c r="H158" s="504" t="s">
        <v>460</v>
      </c>
      <c r="I158" s="504" t="s">
        <v>460</v>
      </c>
      <c r="J158" s="496"/>
      <c r="K158" s="1084" t="s">
        <v>957</v>
      </c>
      <c r="L158" s="1084"/>
      <c r="M158" s="1084"/>
      <c r="N158" s="1084"/>
      <c r="O158" s="1084"/>
      <c r="P158" s="1084"/>
      <c r="Q158" s="450"/>
      <c r="R158" s="450"/>
      <c r="S158" s="450"/>
      <c r="T158" s="450"/>
      <c r="U158" s="450"/>
      <c r="V158" s="526"/>
      <c r="W158" s="526"/>
      <c r="X158" s="526"/>
      <c r="Y158" s="526"/>
      <c r="Z158" s="526"/>
      <c r="AA158" s="526"/>
      <c r="AB158" s="526"/>
      <c r="AC158" s="526"/>
      <c r="AD158" s="526"/>
      <c r="AE158" s="526"/>
      <c r="AF158" s="526"/>
      <c r="AG158" s="526"/>
      <c r="AH158" s="526"/>
      <c r="AI158" s="526"/>
      <c r="AJ158" s="526"/>
      <c r="AK158" s="526"/>
      <c r="AL158" s="526"/>
      <c r="AM158" s="526"/>
      <c r="AN158" s="526"/>
      <c r="AO158" s="526"/>
    </row>
    <row r="159" spans="1:56" s="535" customFormat="1" ht="20.25" hidden="1" customHeight="1" x14ac:dyDescent="0.4">
      <c r="A159" s="532" t="s">
        <v>462</v>
      </c>
      <c r="B159" s="533" t="s">
        <v>462</v>
      </c>
      <c r="C159" s="533" t="s">
        <v>462</v>
      </c>
      <c r="D159" s="533" t="s">
        <v>462</v>
      </c>
      <c r="E159" s="533" t="s">
        <v>462</v>
      </c>
      <c r="F159" s="533" t="s">
        <v>462</v>
      </c>
      <c r="G159" s="533" t="s">
        <v>462</v>
      </c>
      <c r="H159" s="533" t="s">
        <v>462</v>
      </c>
      <c r="I159" s="533" t="s">
        <v>462</v>
      </c>
      <c r="J159" s="545"/>
      <c r="K159" s="1085" t="s">
        <v>958</v>
      </c>
      <c r="L159" s="1085"/>
      <c r="M159" s="1085"/>
      <c r="N159" s="1085"/>
      <c r="O159" s="1085"/>
      <c r="P159" s="1085"/>
      <c r="Q159" s="1085"/>
      <c r="R159" s="1085"/>
      <c r="S159" s="1085"/>
      <c r="T159" s="1085"/>
      <c r="U159" s="545"/>
      <c r="V159" s="545"/>
      <c r="W159" s="545"/>
      <c r="X159" s="545"/>
      <c r="Y159" s="545"/>
      <c r="Z159" s="545"/>
      <c r="AA159" s="545"/>
      <c r="AB159" s="545"/>
      <c r="AC159" s="545"/>
      <c r="AD159" s="545"/>
      <c r="AE159" s="545"/>
      <c r="AF159" s="545"/>
      <c r="AG159" s="545"/>
      <c r="AH159" s="545"/>
      <c r="AI159" s="545"/>
      <c r="AJ159" s="545"/>
      <c r="AK159" s="545"/>
      <c r="AL159" s="545"/>
      <c r="AM159" s="545"/>
      <c r="AN159" s="545"/>
      <c r="AO159" s="545"/>
      <c r="AP159" s="545"/>
      <c r="AQ159" s="545"/>
      <c r="AR159" s="545"/>
      <c r="AS159" s="545"/>
      <c r="AT159" s="545"/>
      <c r="AU159" s="545"/>
      <c r="AV159" s="545"/>
      <c r="AW159" s="545"/>
      <c r="AX159" s="545"/>
      <c r="AY159" s="545"/>
      <c r="AZ159" s="545"/>
      <c r="BA159" s="545"/>
      <c r="BB159" s="545"/>
      <c r="BC159" s="545"/>
      <c r="BD159" s="545"/>
    </row>
    <row r="160" spans="1:56" s="517" customFormat="1" ht="20.25" hidden="1" customHeight="1" x14ac:dyDescent="0.15">
      <c r="A160" s="503" t="s">
        <v>462</v>
      </c>
      <c r="B160" s="504" t="s">
        <v>462</v>
      </c>
      <c r="C160" s="504" t="s">
        <v>462</v>
      </c>
      <c r="D160" s="504" t="s">
        <v>462</v>
      </c>
      <c r="E160" s="504" t="s">
        <v>462</v>
      </c>
      <c r="F160" s="504" t="s">
        <v>462</v>
      </c>
      <c r="G160" s="504" t="s">
        <v>163</v>
      </c>
      <c r="H160" s="504" t="s">
        <v>163</v>
      </c>
      <c r="I160" s="505" t="s">
        <v>163</v>
      </c>
      <c r="J160" s="339"/>
      <c r="K160" s="347" t="s">
        <v>959</v>
      </c>
      <c r="L160" s="506"/>
      <c r="M160" s="506"/>
      <c r="N160" s="506"/>
      <c r="O160" s="400"/>
      <c r="P160" s="400"/>
      <c r="Q160" s="400"/>
      <c r="R160" s="400"/>
      <c r="S160" s="400"/>
      <c r="T160" s="400"/>
      <c r="U160" s="400"/>
      <c r="V160" s="527"/>
      <c r="W160" s="527"/>
      <c r="X160" s="527"/>
      <c r="Y160" s="527"/>
      <c r="Z160" s="527"/>
      <c r="AA160" s="527"/>
      <c r="AB160" s="527"/>
      <c r="AC160" s="527"/>
      <c r="AD160" s="527"/>
      <c r="AE160" s="527"/>
      <c r="AF160" s="527"/>
      <c r="AG160" s="527"/>
      <c r="AH160" s="527"/>
      <c r="AI160" s="527"/>
      <c r="AJ160" s="527"/>
      <c r="AK160" s="527"/>
      <c r="AL160" s="527"/>
      <c r="AM160" s="527"/>
      <c r="AN160" s="527"/>
      <c r="AO160" s="527"/>
      <c r="AP160" s="527"/>
      <c r="AQ160" s="527"/>
      <c r="AR160" s="527"/>
      <c r="AS160" s="527"/>
      <c r="AT160" s="527"/>
      <c r="AU160" s="527"/>
      <c r="AV160" s="527"/>
      <c r="AW160" s="527"/>
      <c r="AX160" s="527"/>
      <c r="AY160" s="527"/>
      <c r="AZ160" s="527"/>
      <c r="BA160" s="527"/>
      <c r="BB160" s="527"/>
      <c r="BC160" s="527"/>
      <c r="BD160" s="527"/>
    </row>
    <row r="161" spans="1:41" ht="20.25" hidden="1" customHeight="1" x14ac:dyDescent="0.15">
      <c r="A161" s="503" t="s">
        <v>462</v>
      </c>
      <c r="B161" s="504" t="s">
        <v>462</v>
      </c>
      <c r="C161" s="504" t="s">
        <v>462</v>
      </c>
      <c r="D161" s="504" t="s">
        <v>462</v>
      </c>
      <c r="E161" s="504" t="s">
        <v>462</v>
      </c>
      <c r="F161" s="504" t="s">
        <v>462</v>
      </c>
      <c r="G161" s="504" t="s">
        <v>460</v>
      </c>
      <c r="H161" s="504" t="s">
        <v>163</v>
      </c>
      <c r="I161" s="505" t="s">
        <v>163</v>
      </c>
      <c r="J161" s="508"/>
      <c r="K161" s="326"/>
      <c r="L161" s="326"/>
      <c r="M161" s="326"/>
      <c r="N161" s="326"/>
      <c r="O161" s="509"/>
      <c r="P161" s="509"/>
      <c r="Q161" s="509"/>
      <c r="R161" s="509"/>
      <c r="S161" s="509"/>
      <c r="T161" s="509"/>
      <c r="U161" s="326"/>
    </row>
    <row r="162" spans="1:41" ht="20.25" customHeight="1" x14ac:dyDescent="0.4">
      <c r="J162" s="325"/>
      <c r="K162" s="326"/>
      <c r="L162" s="326"/>
      <c r="M162" s="326"/>
      <c r="N162" s="326"/>
      <c r="O162" s="326"/>
      <c r="P162" s="326"/>
      <c r="Q162" s="326"/>
      <c r="R162" s="326"/>
      <c r="S162" s="326"/>
      <c r="T162" s="326"/>
      <c r="U162" s="326"/>
    </row>
    <row r="171" spans="1:41" ht="20.25" customHeight="1" x14ac:dyDescent="0.4">
      <c r="Q171" s="546"/>
    </row>
    <row r="172" spans="1:41" ht="20.25" customHeight="1" x14ac:dyDescent="0.4">
      <c r="Q172" s="546"/>
    </row>
    <row r="173" spans="1:41" ht="20.25" customHeight="1" x14ac:dyDescent="0.4">
      <c r="Q173" s="546"/>
    </row>
    <row r="174" spans="1:41" ht="20.25" customHeight="1" x14ac:dyDescent="0.4">
      <c r="Q174" s="546"/>
    </row>
    <row r="175" spans="1:41" ht="20.25" customHeight="1" x14ac:dyDescent="0.4">
      <c r="Q175" s="546"/>
    </row>
    <row r="176" spans="1:41" ht="20.25" customHeight="1" x14ac:dyDescent="0.4">
      <c r="J176" s="547"/>
      <c r="K176" s="548"/>
      <c r="L176" s="548"/>
      <c r="M176" s="548"/>
      <c r="N176" s="548"/>
      <c r="O176" s="548"/>
      <c r="P176" s="549"/>
      <c r="Q176" s="550"/>
      <c r="R176" s="551"/>
      <c r="S176" s="548"/>
      <c r="T176" s="548"/>
      <c r="U176" s="548"/>
      <c r="V176" s="548"/>
      <c r="W176" s="548"/>
      <c r="X176" s="548"/>
      <c r="Y176" s="548"/>
      <c r="Z176" s="548"/>
      <c r="AA176" s="548"/>
      <c r="AB176" s="548"/>
      <c r="AC176" s="548"/>
      <c r="AD176" s="548"/>
      <c r="AE176" s="548"/>
      <c r="AF176" s="548"/>
      <c r="AG176" s="548"/>
      <c r="AH176" s="548"/>
      <c r="AI176" s="548"/>
      <c r="AJ176" s="548"/>
      <c r="AK176" s="548"/>
      <c r="AL176" s="548"/>
      <c r="AM176" s="548"/>
      <c r="AN176" s="548"/>
      <c r="AO176" s="549"/>
    </row>
    <row r="201" spans="38:41" ht="20.25" customHeight="1" x14ac:dyDescent="0.4">
      <c r="AL201" s="552"/>
      <c r="AO201" s="553"/>
    </row>
    <row r="202" spans="38:41" ht="20.25" customHeight="1" x14ac:dyDescent="0.4">
      <c r="AL202" s="552"/>
      <c r="AO202" s="553"/>
    </row>
    <row r="203" spans="38:41" ht="20.25" customHeight="1" x14ac:dyDescent="0.4">
      <c r="AL203" s="552"/>
      <c r="AO203" s="553"/>
    </row>
    <row r="204" spans="38:41" ht="20.25" customHeight="1" x14ac:dyDescent="0.4">
      <c r="AL204" s="552"/>
      <c r="AO204" s="553"/>
    </row>
    <row r="205" spans="38:41" ht="20.25" customHeight="1" x14ac:dyDescent="0.4">
      <c r="AL205" s="552"/>
      <c r="AO205" s="553"/>
    </row>
    <row r="206" spans="38:41" ht="20.25" customHeight="1" x14ac:dyDescent="0.4">
      <c r="AL206" s="552"/>
      <c r="AO206" s="553"/>
    </row>
    <row r="207" spans="38:41" ht="20.25" customHeight="1" x14ac:dyDescent="0.4">
      <c r="AL207" s="552"/>
      <c r="AO207" s="553"/>
    </row>
    <row r="208" spans="38:41" ht="20.25" customHeight="1" x14ac:dyDescent="0.4">
      <c r="AL208" s="552"/>
      <c r="AO208" s="553"/>
    </row>
    <row r="209" spans="17:41" ht="20.25" customHeight="1" x14ac:dyDescent="0.4">
      <c r="AL209" s="552"/>
      <c r="AO209" s="553"/>
    </row>
    <row r="210" spans="17:41" ht="20.25" customHeight="1" x14ac:dyDescent="0.4">
      <c r="AL210" s="552"/>
      <c r="AO210" s="553"/>
    </row>
    <row r="211" spans="17:41" ht="20.25" customHeight="1" x14ac:dyDescent="0.4">
      <c r="AL211" s="552"/>
      <c r="AO211" s="553"/>
    </row>
    <row r="212" spans="17:41" ht="20.25" customHeight="1" x14ac:dyDescent="0.4">
      <c r="AL212" s="552"/>
      <c r="AO212" s="553"/>
    </row>
    <row r="213" spans="17:41" ht="20.25" customHeight="1" x14ac:dyDescent="0.4">
      <c r="AL213" s="552"/>
      <c r="AO213" s="553"/>
    </row>
    <row r="214" spans="17:41" ht="20.25" customHeight="1" x14ac:dyDescent="0.4">
      <c r="AL214" s="552"/>
      <c r="AO214" s="553"/>
    </row>
    <row r="215" spans="17:41" ht="20.25" customHeight="1" x14ac:dyDescent="0.4">
      <c r="AL215" s="552"/>
      <c r="AO215" s="553"/>
    </row>
    <row r="216" spans="17:41" ht="20.25" customHeight="1" x14ac:dyDescent="0.4">
      <c r="AL216" s="552"/>
      <c r="AO216" s="553"/>
    </row>
    <row r="217" spans="17:41" ht="20.25" customHeight="1" x14ac:dyDescent="0.4">
      <c r="AL217" s="552"/>
      <c r="AO217" s="553"/>
    </row>
    <row r="218" spans="17:41" ht="20.25" customHeight="1" x14ac:dyDescent="0.4">
      <c r="AL218" s="552"/>
      <c r="AO218" s="553"/>
    </row>
    <row r="219" spans="17:41" ht="20.25" customHeight="1" x14ac:dyDescent="0.4">
      <c r="AL219" s="552"/>
      <c r="AO219" s="553"/>
    </row>
    <row r="220" spans="17:41" ht="20.25" customHeight="1" x14ac:dyDescent="0.4">
      <c r="AL220" s="552"/>
      <c r="AO220" s="553"/>
    </row>
    <row r="221" spans="17:41" ht="20.25" customHeight="1" x14ac:dyDescent="0.4">
      <c r="AL221" s="552"/>
      <c r="AO221" s="553"/>
    </row>
    <row r="222" spans="17:41" ht="20.25" customHeight="1" x14ac:dyDescent="0.4">
      <c r="Q222" s="546"/>
      <c r="AL222" s="552"/>
      <c r="AO222" s="553"/>
    </row>
    <row r="223" spans="17:41" ht="20.25" customHeight="1" x14ac:dyDescent="0.4">
      <c r="Q223" s="546"/>
      <c r="AL223" s="552"/>
      <c r="AO223" s="553"/>
    </row>
    <row r="224" spans="17:41" ht="20.25" customHeight="1" x14ac:dyDescent="0.4">
      <c r="Q224" s="546"/>
      <c r="AL224" s="552"/>
      <c r="AO224" s="553"/>
    </row>
    <row r="225" spans="10:41" ht="20.25" customHeight="1" x14ac:dyDescent="0.4">
      <c r="Q225" s="546"/>
      <c r="AL225" s="552"/>
      <c r="AO225" s="553"/>
    </row>
    <row r="226" spans="10:41" ht="20.25" customHeight="1" x14ac:dyDescent="0.4">
      <c r="Q226" s="546"/>
      <c r="AL226" s="552"/>
      <c r="AO226" s="553"/>
    </row>
    <row r="227" spans="10:41" ht="20.25" customHeight="1" x14ac:dyDescent="0.4">
      <c r="J227" s="547"/>
      <c r="K227" s="548"/>
      <c r="L227" s="548"/>
      <c r="M227" s="548"/>
      <c r="N227" s="548"/>
      <c r="O227" s="548"/>
      <c r="P227" s="549"/>
      <c r="Q227" s="550"/>
      <c r="R227" s="551"/>
      <c r="S227" s="548"/>
      <c r="T227" s="548"/>
      <c r="U227" s="548"/>
      <c r="V227" s="548"/>
      <c r="W227" s="548"/>
      <c r="X227" s="548"/>
      <c r="Y227" s="548"/>
      <c r="Z227" s="548"/>
      <c r="AA227" s="548"/>
      <c r="AB227" s="548"/>
      <c r="AC227" s="548"/>
      <c r="AD227" s="548"/>
      <c r="AE227" s="548"/>
      <c r="AF227" s="548"/>
      <c r="AG227" s="548"/>
      <c r="AH227" s="548"/>
      <c r="AI227" s="548"/>
      <c r="AJ227" s="548"/>
      <c r="AK227" s="549"/>
      <c r="AL227" s="551"/>
      <c r="AM227" s="548"/>
      <c r="AN227" s="548"/>
      <c r="AO227" s="549"/>
    </row>
    <row r="276" spans="10:41" ht="20.25" customHeight="1" x14ac:dyDescent="0.4">
      <c r="J276" s="547"/>
      <c r="K276" s="548"/>
      <c r="L276" s="548"/>
      <c r="M276" s="548"/>
      <c r="N276" s="548"/>
      <c r="O276" s="548"/>
      <c r="P276" s="548"/>
      <c r="Q276" s="548"/>
      <c r="R276" s="548"/>
      <c r="S276" s="548"/>
      <c r="T276" s="548"/>
      <c r="U276" s="548"/>
      <c r="V276" s="548"/>
      <c r="W276" s="548"/>
      <c r="X276" s="548"/>
      <c r="Y276" s="548"/>
      <c r="Z276" s="548"/>
      <c r="AA276" s="548"/>
      <c r="AB276" s="548"/>
      <c r="AC276" s="548"/>
      <c r="AD276" s="548"/>
      <c r="AE276" s="548"/>
      <c r="AF276" s="548"/>
      <c r="AG276" s="548"/>
      <c r="AH276" s="548"/>
      <c r="AI276" s="548"/>
      <c r="AJ276" s="548"/>
      <c r="AK276" s="548"/>
      <c r="AL276" s="548"/>
      <c r="AM276" s="548"/>
      <c r="AN276" s="548"/>
      <c r="AO276" s="548"/>
    </row>
    <row r="303" spans="10:41" ht="20.25" customHeight="1" x14ac:dyDescent="0.4">
      <c r="J303" s="554"/>
      <c r="K303" s="548"/>
      <c r="L303" s="548"/>
      <c r="M303" s="548"/>
      <c r="N303" s="548"/>
      <c r="O303" s="548"/>
      <c r="P303" s="548"/>
      <c r="Q303" s="548"/>
      <c r="R303" s="548"/>
      <c r="S303" s="548"/>
      <c r="T303" s="548"/>
      <c r="U303" s="548"/>
      <c r="V303" s="548"/>
      <c r="W303" s="548"/>
      <c r="X303" s="548"/>
      <c r="Y303" s="548"/>
      <c r="Z303" s="548"/>
      <c r="AA303" s="548"/>
      <c r="AB303" s="548"/>
      <c r="AC303" s="548"/>
      <c r="AD303" s="548"/>
      <c r="AE303" s="548"/>
      <c r="AF303" s="548"/>
      <c r="AG303" s="548"/>
      <c r="AH303" s="548"/>
      <c r="AI303" s="548"/>
      <c r="AJ303" s="548"/>
      <c r="AK303" s="548"/>
      <c r="AL303" s="548"/>
      <c r="AM303" s="548"/>
      <c r="AN303" s="548"/>
      <c r="AO303" s="548"/>
    </row>
    <row r="331" spans="38:41" ht="20.25" customHeight="1" x14ac:dyDescent="0.4">
      <c r="AL331" s="552"/>
      <c r="AO331" s="553"/>
    </row>
    <row r="332" spans="38:41" ht="20.25" customHeight="1" x14ac:dyDescent="0.4">
      <c r="AL332" s="552"/>
      <c r="AO332" s="553"/>
    </row>
    <row r="333" spans="38:41" ht="20.25" customHeight="1" x14ac:dyDescent="0.4">
      <c r="AL333" s="552"/>
      <c r="AO333" s="553"/>
    </row>
    <row r="334" spans="38:41" ht="20.25" customHeight="1" x14ac:dyDescent="0.4">
      <c r="AL334" s="552"/>
      <c r="AO334" s="553"/>
    </row>
    <row r="335" spans="38:41" ht="20.25" customHeight="1" x14ac:dyDescent="0.4">
      <c r="AL335" s="552"/>
      <c r="AO335" s="553"/>
    </row>
    <row r="336" spans="38:41" ht="20.25" customHeight="1" x14ac:dyDescent="0.4">
      <c r="AL336" s="552"/>
      <c r="AO336" s="553"/>
    </row>
    <row r="337" spans="17:41" ht="20.25" customHeight="1" x14ac:dyDescent="0.4">
      <c r="AL337" s="552"/>
      <c r="AO337" s="553"/>
    </row>
    <row r="338" spans="17:41" ht="20.25" customHeight="1" x14ac:dyDescent="0.4">
      <c r="AL338" s="552"/>
      <c r="AO338" s="553"/>
    </row>
    <row r="339" spans="17:41" ht="20.25" customHeight="1" x14ac:dyDescent="0.4">
      <c r="AL339" s="552"/>
      <c r="AO339" s="553"/>
    </row>
    <row r="340" spans="17:41" ht="20.25" customHeight="1" x14ac:dyDescent="0.4">
      <c r="AL340" s="552"/>
      <c r="AO340" s="553"/>
    </row>
    <row r="341" spans="17:41" ht="20.25" customHeight="1" x14ac:dyDescent="0.4">
      <c r="AL341" s="552"/>
      <c r="AO341" s="553"/>
    </row>
    <row r="342" spans="17:41" ht="20.25" customHeight="1" x14ac:dyDescent="0.4">
      <c r="AL342" s="552"/>
      <c r="AO342" s="553"/>
    </row>
    <row r="343" spans="17:41" ht="20.25" customHeight="1" x14ac:dyDescent="0.4">
      <c r="AL343" s="552"/>
      <c r="AO343" s="553"/>
    </row>
    <row r="344" spans="17:41" ht="20.25" customHeight="1" x14ac:dyDescent="0.4">
      <c r="AL344" s="552"/>
      <c r="AO344" s="553"/>
    </row>
    <row r="345" spans="17:41" ht="20.25" customHeight="1" x14ac:dyDescent="0.4">
      <c r="AL345" s="552"/>
      <c r="AO345" s="553"/>
    </row>
    <row r="346" spans="17:41" ht="20.25" customHeight="1" x14ac:dyDescent="0.4">
      <c r="AL346" s="552"/>
      <c r="AO346" s="553"/>
    </row>
    <row r="347" spans="17:41" ht="20.25" customHeight="1" x14ac:dyDescent="0.4">
      <c r="AL347" s="552"/>
      <c r="AO347" s="553"/>
    </row>
    <row r="348" spans="17:41" ht="20.25" customHeight="1" x14ac:dyDescent="0.4">
      <c r="Q348" s="546"/>
      <c r="AL348" s="552"/>
      <c r="AO348" s="553"/>
    </row>
    <row r="349" spans="17:41" ht="20.25" customHeight="1" x14ac:dyDescent="0.4">
      <c r="Q349" s="546"/>
      <c r="AL349" s="552"/>
      <c r="AO349" s="553"/>
    </row>
    <row r="350" spans="17:41" ht="20.25" customHeight="1" x14ac:dyDescent="0.4">
      <c r="Q350" s="546"/>
      <c r="AL350" s="552"/>
      <c r="AO350" s="553"/>
    </row>
    <row r="351" spans="17:41" ht="20.25" customHeight="1" x14ac:dyDescent="0.4">
      <c r="Q351" s="546"/>
      <c r="AL351" s="552"/>
      <c r="AO351" s="553"/>
    </row>
    <row r="352" spans="17:41" ht="20.25" customHeight="1" x14ac:dyDescent="0.4">
      <c r="Q352" s="546"/>
      <c r="AL352" s="552"/>
      <c r="AO352" s="553"/>
    </row>
    <row r="353" spans="10:41" ht="20.25" customHeight="1" x14ac:dyDescent="0.4">
      <c r="J353" s="547"/>
      <c r="K353" s="548"/>
      <c r="L353" s="548"/>
      <c r="M353" s="548"/>
      <c r="N353" s="548"/>
      <c r="O353" s="548"/>
      <c r="P353" s="549"/>
      <c r="Q353" s="550"/>
      <c r="R353" s="551"/>
      <c r="S353" s="548"/>
      <c r="T353" s="548"/>
      <c r="U353" s="548"/>
      <c r="V353" s="548"/>
      <c r="W353" s="548"/>
      <c r="X353" s="548"/>
      <c r="Y353" s="548"/>
      <c r="Z353" s="548"/>
      <c r="AA353" s="548"/>
      <c r="AB353" s="548"/>
      <c r="AC353" s="548"/>
      <c r="AD353" s="548"/>
      <c r="AE353" s="548"/>
      <c r="AF353" s="548"/>
      <c r="AG353" s="548"/>
      <c r="AH353" s="548"/>
      <c r="AI353" s="548"/>
      <c r="AJ353" s="548"/>
      <c r="AK353" s="549"/>
      <c r="AL353" s="551"/>
      <c r="AM353" s="548"/>
      <c r="AN353" s="548"/>
      <c r="AO353" s="549"/>
    </row>
    <row r="377" spans="10:41" ht="20.25" customHeight="1" x14ac:dyDescent="0.4">
      <c r="J377" s="554"/>
      <c r="K377" s="548"/>
      <c r="L377" s="548"/>
      <c r="M377" s="548"/>
      <c r="N377" s="548"/>
      <c r="O377" s="548"/>
      <c r="P377" s="548"/>
      <c r="Q377" s="548"/>
      <c r="R377" s="548"/>
      <c r="S377" s="548"/>
      <c r="T377" s="548"/>
      <c r="U377" s="548"/>
      <c r="V377" s="548"/>
      <c r="W377" s="548"/>
      <c r="X377" s="548"/>
      <c r="Y377" s="548"/>
      <c r="Z377" s="548"/>
      <c r="AA377" s="548"/>
      <c r="AB377" s="548"/>
      <c r="AC377" s="548"/>
      <c r="AD377" s="548"/>
      <c r="AE377" s="548"/>
      <c r="AF377" s="548"/>
      <c r="AG377" s="548"/>
      <c r="AH377" s="548"/>
      <c r="AI377" s="548"/>
      <c r="AJ377" s="548"/>
      <c r="AK377" s="548"/>
      <c r="AL377" s="548"/>
      <c r="AM377" s="548"/>
      <c r="AN377" s="548"/>
      <c r="AO377" s="548"/>
    </row>
    <row r="405" spans="10:41" ht="20.25" customHeight="1" x14ac:dyDescent="0.4">
      <c r="J405" s="554"/>
      <c r="K405" s="548"/>
      <c r="L405" s="548"/>
      <c r="M405" s="548"/>
      <c r="N405" s="548"/>
      <c r="O405" s="548"/>
      <c r="P405" s="548"/>
      <c r="Q405" s="548"/>
      <c r="R405" s="548"/>
      <c r="S405" s="548"/>
      <c r="T405" s="548"/>
      <c r="U405" s="548"/>
      <c r="V405" s="548"/>
      <c r="W405" s="548"/>
      <c r="X405" s="548"/>
      <c r="Y405" s="548"/>
      <c r="Z405" s="548"/>
      <c r="AA405" s="548"/>
      <c r="AB405" s="548"/>
      <c r="AC405" s="548"/>
      <c r="AD405" s="548"/>
      <c r="AE405" s="548"/>
      <c r="AF405" s="548"/>
      <c r="AG405" s="548"/>
      <c r="AH405" s="548"/>
      <c r="AI405" s="548"/>
      <c r="AJ405" s="548"/>
      <c r="AK405" s="548"/>
      <c r="AL405" s="548"/>
      <c r="AM405" s="548"/>
      <c r="AN405" s="548"/>
      <c r="AO405" s="548"/>
    </row>
    <row r="433" spans="10:41" ht="20.25" customHeight="1" x14ac:dyDescent="0.4">
      <c r="J433" s="554"/>
      <c r="K433" s="548"/>
      <c r="L433" s="548"/>
      <c r="M433" s="548"/>
      <c r="N433" s="548"/>
      <c r="O433" s="548"/>
      <c r="P433" s="548"/>
      <c r="Q433" s="548"/>
      <c r="R433" s="548"/>
      <c r="S433" s="548"/>
      <c r="T433" s="548"/>
      <c r="U433" s="548"/>
      <c r="V433" s="548"/>
      <c r="W433" s="548"/>
      <c r="X433" s="548"/>
      <c r="Y433" s="548"/>
      <c r="Z433" s="548"/>
      <c r="AA433" s="548"/>
      <c r="AB433" s="548"/>
      <c r="AC433" s="548"/>
      <c r="AD433" s="548"/>
      <c r="AE433" s="548"/>
      <c r="AF433" s="548"/>
      <c r="AG433" s="548"/>
      <c r="AH433" s="548"/>
      <c r="AI433" s="548"/>
      <c r="AJ433" s="548"/>
      <c r="AK433" s="548"/>
      <c r="AL433" s="548"/>
      <c r="AM433" s="548"/>
      <c r="AN433" s="548"/>
      <c r="AO433" s="548"/>
    </row>
    <row r="457" spans="10:41" ht="20.25" customHeight="1" x14ac:dyDescent="0.4">
      <c r="J457" s="554"/>
      <c r="K457" s="548"/>
      <c r="L457" s="548"/>
      <c r="M457" s="548"/>
      <c r="N457" s="548"/>
      <c r="O457" s="548"/>
      <c r="P457" s="548"/>
      <c r="Q457" s="548"/>
      <c r="R457" s="548"/>
      <c r="S457" s="548"/>
      <c r="T457" s="548"/>
      <c r="U457" s="548"/>
      <c r="V457" s="548"/>
      <c r="W457" s="548"/>
      <c r="X457" s="548"/>
      <c r="Y457" s="548"/>
      <c r="Z457" s="548"/>
      <c r="AA457" s="548"/>
      <c r="AB457" s="548"/>
      <c r="AC457" s="548"/>
      <c r="AD457" s="548"/>
      <c r="AE457" s="548"/>
      <c r="AF457" s="548"/>
      <c r="AG457" s="548"/>
      <c r="AH457" s="548"/>
      <c r="AI457" s="548"/>
      <c r="AJ457" s="548"/>
      <c r="AK457" s="548"/>
      <c r="AL457" s="548"/>
      <c r="AM457" s="548"/>
      <c r="AN457" s="548"/>
      <c r="AO457" s="548"/>
    </row>
    <row r="486" spans="10:41" ht="20.25" customHeight="1" x14ac:dyDescent="0.4">
      <c r="J486" s="554"/>
      <c r="K486" s="548"/>
      <c r="L486" s="548"/>
      <c r="M486" s="548"/>
      <c r="N486" s="548"/>
      <c r="O486" s="548"/>
      <c r="P486" s="548"/>
      <c r="Q486" s="548"/>
      <c r="R486" s="548"/>
      <c r="S486" s="548"/>
      <c r="T486" s="548"/>
      <c r="U486" s="548"/>
      <c r="V486" s="548"/>
      <c r="W486" s="548"/>
      <c r="X486" s="548"/>
      <c r="Y486" s="548"/>
      <c r="Z486" s="548"/>
      <c r="AA486" s="548"/>
      <c r="AB486" s="548"/>
      <c r="AC486" s="548"/>
      <c r="AD486" s="548"/>
      <c r="AE486" s="548"/>
      <c r="AF486" s="548"/>
      <c r="AG486" s="548"/>
      <c r="AH486" s="548"/>
      <c r="AI486" s="548"/>
      <c r="AJ486" s="548"/>
      <c r="AK486" s="548"/>
      <c r="AL486" s="548"/>
      <c r="AM486" s="548"/>
      <c r="AN486" s="548"/>
      <c r="AO486" s="548"/>
    </row>
    <row r="515" spans="10:41" ht="20.25" customHeight="1" x14ac:dyDescent="0.4">
      <c r="J515" s="554"/>
      <c r="K515" s="548"/>
      <c r="L515" s="548"/>
      <c r="M515" s="548"/>
      <c r="N515" s="548"/>
      <c r="O515" s="548"/>
      <c r="P515" s="548"/>
      <c r="Q515" s="548"/>
      <c r="R515" s="548"/>
      <c r="S515" s="548"/>
      <c r="T515" s="548"/>
      <c r="U515" s="548"/>
      <c r="V515" s="548"/>
      <c r="W515" s="548"/>
      <c r="X515" s="548"/>
      <c r="Y515" s="548"/>
      <c r="Z515" s="548"/>
      <c r="AA515" s="548"/>
      <c r="AB515" s="548"/>
      <c r="AC515" s="548"/>
      <c r="AD515" s="548"/>
      <c r="AE515" s="548"/>
      <c r="AF515" s="548"/>
      <c r="AG515" s="548"/>
      <c r="AH515" s="548"/>
      <c r="AI515" s="548"/>
      <c r="AJ515" s="548"/>
      <c r="AK515" s="548"/>
      <c r="AL515" s="548"/>
      <c r="AM515" s="548"/>
      <c r="AN515" s="548"/>
      <c r="AO515" s="548"/>
    </row>
    <row r="559" spans="17:17" ht="20.25" customHeight="1" x14ac:dyDescent="0.4">
      <c r="Q559" s="546"/>
    </row>
    <row r="560" spans="17:17" ht="20.25" customHeight="1" x14ac:dyDescent="0.4">
      <c r="Q560" s="546"/>
    </row>
    <row r="561" spans="10:41" ht="20.25" customHeight="1" x14ac:dyDescent="0.4">
      <c r="Q561" s="546"/>
    </row>
    <row r="562" spans="10:41" ht="20.25" customHeight="1" x14ac:dyDescent="0.4">
      <c r="Q562" s="546"/>
    </row>
    <row r="563" spans="10:41" ht="20.25" customHeight="1" x14ac:dyDescent="0.4">
      <c r="Q563" s="546"/>
    </row>
    <row r="564" spans="10:41" ht="20.25" customHeight="1" x14ac:dyDescent="0.4">
      <c r="J564" s="547"/>
      <c r="K564" s="548"/>
      <c r="L564" s="548"/>
      <c r="M564" s="548"/>
      <c r="N564" s="548"/>
      <c r="O564" s="548"/>
      <c r="P564" s="549"/>
      <c r="Q564" s="550"/>
      <c r="R564" s="551"/>
      <c r="S564" s="548"/>
      <c r="T564" s="548"/>
      <c r="U564" s="548"/>
      <c r="V564" s="548"/>
      <c r="W564" s="548"/>
      <c r="X564" s="548"/>
      <c r="Y564" s="548"/>
      <c r="Z564" s="548"/>
      <c r="AA564" s="548"/>
      <c r="AB564" s="548"/>
      <c r="AC564" s="548"/>
      <c r="AD564" s="548"/>
      <c r="AE564" s="548"/>
      <c r="AF564" s="548"/>
      <c r="AG564" s="548"/>
      <c r="AH564" s="548"/>
      <c r="AI564" s="548"/>
      <c r="AJ564" s="548"/>
      <c r="AK564" s="548"/>
      <c r="AL564" s="548"/>
      <c r="AM564" s="548"/>
      <c r="AN564" s="548"/>
      <c r="AO564" s="549"/>
    </row>
    <row r="585" spans="38:41" ht="20.25" customHeight="1" x14ac:dyDescent="0.4">
      <c r="AL585" s="552"/>
      <c r="AO585" s="553"/>
    </row>
    <row r="586" spans="38:41" ht="20.25" customHeight="1" x14ac:dyDescent="0.4">
      <c r="AL586" s="552"/>
      <c r="AO586" s="553"/>
    </row>
    <row r="587" spans="38:41" ht="20.25" customHeight="1" x14ac:dyDescent="0.4">
      <c r="AL587" s="552"/>
      <c r="AO587" s="553"/>
    </row>
    <row r="588" spans="38:41" ht="20.25" customHeight="1" x14ac:dyDescent="0.4">
      <c r="AL588" s="552"/>
      <c r="AO588" s="553"/>
    </row>
    <row r="589" spans="38:41" ht="20.25" customHeight="1" x14ac:dyDescent="0.4">
      <c r="AL589" s="552"/>
      <c r="AO589" s="553"/>
    </row>
    <row r="590" spans="38:41" ht="20.25" customHeight="1" x14ac:dyDescent="0.4">
      <c r="AL590" s="552"/>
      <c r="AO590" s="553"/>
    </row>
    <row r="591" spans="38:41" ht="20.25" customHeight="1" x14ac:dyDescent="0.4">
      <c r="AL591" s="552"/>
      <c r="AO591" s="553"/>
    </row>
    <row r="592" spans="38:41" ht="20.25" customHeight="1" x14ac:dyDescent="0.4">
      <c r="AL592" s="552"/>
      <c r="AO592" s="553"/>
    </row>
    <row r="593" spans="10:41" ht="20.25" customHeight="1" x14ac:dyDescent="0.4">
      <c r="AL593" s="552"/>
      <c r="AO593" s="553"/>
    </row>
    <row r="594" spans="10:41" ht="20.25" customHeight="1" x14ac:dyDescent="0.4">
      <c r="AL594" s="552"/>
      <c r="AO594" s="553"/>
    </row>
    <row r="595" spans="10:41" ht="20.25" customHeight="1" x14ac:dyDescent="0.4">
      <c r="J595" s="547"/>
      <c r="K595" s="548"/>
      <c r="L595" s="548"/>
      <c r="M595" s="548"/>
      <c r="N595" s="548"/>
      <c r="O595" s="548"/>
      <c r="P595" s="548"/>
      <c r="Q595" s="548"/>
      <c r="R595" s="548"/>
      <c r="S595" s="548"/>
      <c r="T595" s="548"/>
      <c r="U595" s="548"/>
      <c r="V595" s="548"/>
      <c r="W595" s="548"/>
      <c r="X595" s="548"/>
      <c r="Y595" s="548"/>
      <c r="Z595" s="548"/>
      <c r="AA595" s="548"/>
      <c r="AB595" s="548"/>
      <c r="AC595" s="548"/>
      <c r="AD595" s="548"/>
      <c r="AE595" s="548"/>
      <c r="AF595" s="548"/>
      <c r="AG595" s="548"/>
      <c r="AH595" s="548"/>
      <c r="AI595" s="548"/>
      <c r="AJ595" s="548"/>
      <c r="AK595" s="549"/>
      <c r="AL595" s="551"/>
      <c r="AM595" s="548"/>
      <c r="AN595" s="548"/>
      <c r="AO595" s="549"/>
    </row>
    <row r="634" spans="10:41" ht="20.25" customHeight="1" x14ac:dyDescent="0.4">
      <c r="Q634" s="546"/>
    </row>
    <row r="635" spans="10:41" ht="20.25" customHeight="1" x14ac:dyDescent="0.4">
      <c r="Q635" s="546"/>
    </row>
    <row r="636" spans="10:41" ht="20.25" customHeight="1" x14ac:dyDescent="0.4">
      <c r="Q636" s="546"/>
    </row>
    <row r="637" spans="10:41" ht="20.25" customHeight="1" x14ac:dyDescent="0.4">
      <c r="Q637" s="546"/>
    </row>
    <row r="638" spans="10:41" ht="20.25" customHeight="1" x14ac:dyDescent="0.4">
      <c r="Q638" s="546"/>
    </row>
    <row r="639" spans="10:41" ht="20.25" customHeight="1" x14ac:dyDescent="0.4">
      <c r="J639" s="547"/>
      <c r="K639" s="548"/>
      <c r="L639" s="548"/>
      <c r="M639" s="548"/>
      <c r="N639" s="548"/>
      <c r="O639" s="548"/>
      <c r="P639" s="549"/>
      <c r="Q639" s="550"/>
      <c r="R639" s="551"/>
      <c r="S639" s="548"/>
      <c r="T639" s="548"/>
      <c r="U639" s="548"/>
      <c r="V639" s="548"/>
      <c r="W639" s="548"/>
      <c r="X639" s="548"/>
      <c r="Y639" s="548"/>
      <c r="Z639" s="548"/>
      <c r="AA639" s="548"/>
      <c r="AB639" s="548"/>
      <c r="AC639" s="548"/>
      <c r="AD639" s="548"/>
      <c r="AE639" s="548"/>
      <c r="AF639" s="548"/>
      <c r="AG639" s="548"/>
      <c r="AH639" s="548"/>
      <c r="AI639" s="548"/>
      <c r="AJ639" s="548"/>
      <c r="AK639" s="548"/>
      <c r="AL639" s="548"/>
      <c r="AM639" s="548"/>
      <c r="AN639" s="548"/>
      <c r="AO639" s="549"/>
    </row>
    <row r="675" spans="10:41" ht="20.25" customHeight="1" x14ac:dyDescent="0.4">
      <c r="J675" s="554"/>
      <c r="K675" s="548"/>
      <c r="L675" s="548"/>
      <c r="M675" s="548"/>
      <c r="N675" s="548"/>
      <c r="O675" s="548"/>
      <c r="P675" s="548"/>
      <c r="Q675" s="548"/>
      <c r="R675" s="548"/>
      <c r="S675" s="548"/>
      <c r="T675" s="548"/>
      <c r="U675" s="548"/>
      <c r="V675" s="548"/>
      <c r="W675" s="548"/>
      <c r="X675" s="548"/>
      <c r="Y675" s="548"/>
      <c r="Z675" s="548"/>
      <c r="AA675" s="548"/>
      <c r="AB675" s="548"/>
      <c r="AC675" s="548"/>
      <c r="AD675" s="548"/>
      <c r="AE675" s="548"/>
      <c r="AF675" s="548"/>
      <c r="AG675" s="548"/>
      <c r="AH675" s="548"/>
      <c r="AI675" s="548"/>
      <c r="AJ675" s="548"/>
      <c r="AK675" s="548"/>
      <c r="AL675" s="548"/>
      <c r="AM675" s="548"/>
      <c r="AN675" s="548"/>
      <c r="AO675" s="548"/>
    </row>
    <row r="676" spans="10:41" ht="20.25" customHeight="1" x14ac:dyDescent="0.4">
      <c r="AL676" s="552"/>
      <c r="AO676" s="553"/>
    </row>
    <row r="677" spans="10:41" ht="20.25" customHeight="1" x14ac:dyDescent="0.4">
      <c r="AL677" s="552"/>
      <c r="AO677" s="553"/>
    </row>
    <row r="678" spans="10:41" ht="20.25" customHeight="1" x14ac:dyDescent="0.4">
      <c r="AL678" s="552"/>
      <c r="AO678" s="553"/>
    </row>
    <row r="679" spans="10:41" ht="20.25" customHeight="1" x14ac:dyDescent="0.4">
      <c r="AL679" s="552"/>
      <c r="AO679" s="553"/>
    </row>
    <row r="680" spans="10:41" ht="20.25" customHeight="1" x14ac:dyDescent="0.4">
      <c r="AL680" s="552"/>
      <c r="AO680" s="553"/>
    </row>
    <row r="681" spans="10:41" ht="20.25" customHeight="1" x14ac:dyDescent="0.4">
      <c r="AL681" s="552"/>
      <c r="AO681" s="553"/>
    </row>
    <row r="682" spans="10:41" ht="20.25" customHeight="1" x14ac:dyDescent="0.4">
      <c r="AL682" s="552"/>
      <c r="AO682" s="553"/>
    </row>
    <row r="683" spans="10:41" ht="20.25" customHeight="1" x14ac:dyDescent="0.4">
      <c r="AL683" s="552"/>
      <c r="AO683" s="553"/>
    </row>
    <row r="684" spans="10:41" ht="20.25" customHeight="1" x14ac:dyDescent="0.4">
      <c r="AL684" s="552"/>
      <c r="AO684" s="553"/>
    </row>
    <row r="685" spans="10:41" ht="20.25" customHeight="1" x14ac:dyDescent="0.4">
      <c r="AL685" s="552"/>
      <c r="AO685" s="553"/>
    </row>
    <row r="686" spans="10:41" ht="20.25" customHeight="1" x14ac:dyDescent="0.4">
      <c r="AL686" s="552"/>
      <c r="AO686" s="553"/>
    </row>
    <row r="687" spans="10:41" ht="20.25" customHeight="1" x14ac:dyDescent="0.4">
      <c r="AL687" s="552"/>
      <c r="AO687" s="553"/>
    </row>
    <row r="688" spans="10:41" ht="20.25" customHeight="1" x14ac:dyDescent="0.4">
      <c r="AL688" s="552"/>
      <c r="AO688" s="553"/>
    </row>
    <row r="689" spans="38:41" ht="20.25" customHeight="1" x14ac:dyDescent="0.4">
      <c r="AL689" s="552"/>
      <c r="AO689" s="553"/>
    </row>
    <row r="690" spans="38:41" ht="20.25" customHeight="1" x14ac:dyDescent="0.4">
      <c r="AL690" s="552"/>
      <c r="AO690" s="553"/>
    </row>
    <row r="691" spans="38:41" ht="20.25" customHeight="1" x14ac:dyDescent="0.4">
      <c r="AL691" s="552"/>
      <c r="AO691" s="553"/>
    </row>
    <row r="692" spans="38:41" ht="20.25" customHeight="1" x14ac:dyDescent="0.4">
      <c r="AL692" s="552"/>
      <c r="AO692" s="553"/>
    </row>
    <row r="693" spans="38:41" ht="20.25" customHeight="1" x14ac:dyDescent="0.4">
      <c r="AL693" s="552"/>
      <c r="AO693" s="553"/>
    </row>
    <row r="694" spans="38:41" ht="20.25" customHeight="1" x14ac:dyDescent="0.4">
      <c r="AL694" s="552"/>
      <c r="AO694" s="553"/>
    </row>
    <row r="695" spans="38:41" ht="20.25" customHeight="1" x14ac:dyDescent="0.4">
      <c r="AL695" s="552"/>
      <c r="AO695" s="553"/>
    </row>
    <row r="696" spans="38:41" ht="20.25" customHeight="1" x14ac:dyDescent="0.4">
      <c r="AL696" s="552"/>
      <c r="AO696" s="553"/>
    </row>
    <row r="697" spans="38:41" ht="20.25" customHeight="1" x14ac:dyDescent="0.4">
      <c r="AL697" s="552"/>
      <c r="AO697" s="553"/>
    </row>
    <row r="698" spans="38:41" ht="20.25" customHeight="1" x14ac:dyDescent="0.4">
      <c r="AL698" s="552"/>
      <c r="AO698" s="553"/>
    </row>
    <row r="699" spans="38:41" ht="20.25" customHeight="1" x14ac:dyDescent="0.4">
      <c r="AL699" s="552"/>
      <c r="AO699" s="553"/>
    </row>
    <row r="700" spans="38:41" ht="20.25" customHeight="1" x14ac:dyDescent="0.4">
      <c r="AL700" s="552"/>
      <c r="AO700" s="553"/>
    </row>
    <row r="701" spans="38:41" ht="20.25" customHeight="1" x14ac:dyDescent="0.4">
      <c r="AL701" s="552"/>
      <c r="AO701" s="553"/>
    </row>
    <row r="702" spans="38:41" ht="20.25" customHeight="1" x14ac:dyDescent="0.4">
      <c r="AL702" s="552"/>
      <c r="AO702" s="553"/>
    </row>
    <row r="703" spans="38:41" ht="20.25" customHeight="1" x14ac:dyDescent="0.4">
      <c r="AL703" s="552"/>
      <c r="AO703" s="553"/>
    </row>
    <row r="704" spans="38:41" ht="20.25" customHeight="1" x14ac:dyDescent="0.4">
      <c r="AL704" s="552"/>
      <c r="AO704" s="553"/>
    </row>
    <row r="705" spans="10:41" ht="20.25" customHeight="1" x14ac:dyDescent="0.4">
      <c r="AL705" s="552"/>
      <c r="AO705" s="553"/>
    </row>
    <row r="706" spans="10:41" ht="20.25" customHeight="1" x14ac:dyDescent="0.4">
      <c r="AL706" s="552"/>
      <c r="AO706" s="553"/>
    </row>
    <row r="707" spans="10:41" ht="20.25" customHeight="1" x14ac:dyDescent="0.4">
      <c r="AL707" s="552"/>
      <c r="AO707" s="553"/>
    </row>
    <row r="708" spans="10:41" ht="20.25" customHeight="1" x14ac:dyDescent="0.4">
      <c r="AL708" s="552"/>
      <c r="AO708" s="553"/>
    </row>
    <row r="709" spans="10:41" ht="20.25" customHeight="1" x14ac:dyDescent="0.4">
      <c r="Q709" s="546"/>
      <c r="AL709" s="552"/>
      <c r="AO709" s="553"/>
    </row>
    <row r="710" spans="10:41" ht="20.25" customHeight="1" x14ac:dyDescent="0.4">
      <c r="Q710" s="546"/>
      <c r="AL710" s="552"/>
      <c r="AO710" s="553"/>
    </row>
    <row r="711" spans="10:41" ht="20.25" customHeight="1" x14ac:dyDescent="0.4">
      <c r="Q711" s="546"/>
      <c r="AL711" s="552"/>
      <c r="AO711" s="553"/>
    </row>
    <row r="712" spans="10:41" ht="20.25" customHeight="1" x14ac:dyDescent="0.4">
      <c r="Q712" s="546"/>
      <c r="AL712" s="552"/>
      <c r="AO712" s="553"/>
    </row>
    <row r="713" spans="10:41" ht="20.25" customHeight="1" x14ac:dyDescent="0.4">
      <c r="Q713" s="546"/>
      <c r="AL713" s="552"/>
      <c r="AO713" s="553"/>
    </row>
    <row r="714" spans="10:41" ht="20.25" customHeight="1" x14ac:dyDescent="0.4">
      <c r="J714" s="547"/>
      <c r="K714" s="548"/>
      <c r="L714" s="548"/>
      <c r="M714" s="548"/>
      <c r="N714" s="548"/>
      <c r="O714" s="548"/>
      <c r="P714" s="549"/>
      <c r="Q714" s="550"/>
      <c r="R714" s="551"/>
      <c r="S714" s="548"/>
      <c r="T714" s="548"/>
      <c r="U714" s="548"/>
      <c r="V714" s="548"/>
      <c r="W714" s="548"/>
      <c r="X714" s="548"/>
      <c r="Y714" s="548"/>
      <c r="Z714" s="548"/>
      <c r="AA714" s="548"/>
      <c r="AB714" s="548"/>
      <c r="AC714" s="548"/>
      <c r="AD714" s="548"/>
      <c r="AE714" s="548"/>
      <c r="AF714" s="548"/>
      <c r="AG714" s="548"/>
      <c r="AH714" s="548"/>
      <c r="AI714" s="548"/>
      <c r="AJ714" s="548"/>
      <c r="AK714" s="549"/>
      <c r="AL714" s="551"/>
      <c r="AM714" s="548"/>
      <c r="AN714" s="548"/>
      <c r="AO714" s="549"/>
    </row>
    <row r="715" spans="10:41" ht="20.25" customHeight="1" x14ac:dyDescent="0.4">
      <c r="AL715" s="552"/>
      <c r="AO715" s="553"/>
    </row>
    <row r="716" spans="10:41" ht="20.25" customHeight="1" x14ac:dyDescent="0.4">
      <c r="AL716" s="552"/>
      <c r="AO716" s="553"/>
    </row>
    <row r="717" spans="10:41" ht="20.25" customHeight="1" x14ac:dyDescent="0.4">
      <c r="AL717" s="552"/>
      <c r="AO717" s="553"/>
    </row>
    <row r="718" spans="10:41" ht="20.25" customHeight="1" x14ac:dyDescent="0.4">
      <c r="AL718" s="552"/>
      <c r="AO718" s="553"/>
    </row>
    <row r="719" spans="10:41" ht="20.25" customHeight="1" x14ac:dyDescent="0.4">
      <c r="AL719" s="552"/>
      <c r="AO719" s="553"/>
    </row>
    <row r="720" spans="10:41" ht="20.25" customHeight="1" x14ac:dyDescent="0.4">
      <c r="AL720" s="552"/>
      <c r="AO720" s="553"/>
    </row>
    <row r="721" spans="38:41" ht="20.25" customHeight="1" x14ac:dyDescent="0.4">
      <c r="AL721" s="552"/>
      <c r="AO721" s="553"/>
    </row>
    <row r="722" spans="38:41" ht="20.25" customHeight="1" x14ac:dyDescent="0.4">
      <c r="AL722" s="552"/>
      <c r="AO722" s="553"/>
    </row>
    <row r="723" spans="38:41" ht="20.25" customHeight="1" x14ac:dyDescent="0.4">
      <c r="AL723" s="552"/>
      <c r="AO723" s="553"/>
    </row>
    <row r="724" spans="38:41" ht="20.25" customHeight="1" x14ac:dyDescent="0.4">
      <c r="AL724" s="552"/>
      <c r="AO724" s="553"/>
    </row>
    <row r="725" spans="38:41" ht="20.25" customHeight="1" x14ac:dyDescent="0.4">
      <c r="AL725" s="552"/>
      <c r="AO725" s="553"/>
    </row>
    <row r="726" spans="38:41" ht="20.25" customHeight="1" x14ac:dyDescent="0.4">
      <c r="AL726" s="552"/>
      <c r="AO726" s="553"/>
    </row>
    <row r="727" spans="38:41" ht="20.25" customHeight="1" x14ac:dyDescent="0.4">
      <c r="AL727" s="552"/>
      <c r="AO727" s="553"/>
    </row>
    <row r="728" spans="38:41" ht="20.25" customHeight="1" x14ac:dyDescent="0.4">
      <c r="AL728" s="552"/>
      <c r="AO728" s="553"/>
    </row>
    <row r="729" spans="38:41" ht="20.25" customHeight="1" x14ac:dyDescent="0.4">
      <c r="AL729" s="552"/>
      <c r="AO729" s="553"/>
    </row>
    <row r="730" spans="38:41" ht="20.25" customHeight="1" x14ac:dyDescent="0.4">
      <c r="AL730" s="552"/>
      <c r="AO730" s="553"/>
    </row>
    <row r="731" spans="38:41" ht="20.25" customHeight="1" x14ac:dyDescent="0.4">
      <c r="AL731" s="552"/>
      <c r="AO731" s="553"/>
    </row>
    <row r="732" spans="38:41" ht="20.25" customHeight="1" x14ac:dyDescent="0.4">
      <c r="AL732" s="552"/>
      <c r="AO732" s="553"/>
    </row>
    <row r="733" spans="38:41" ht="20.25" customHeight="1" x14ac:dyDescent="0.4">
      <c r="AL733" s="552"/>
      <c r="AO733" s="553"/>
    </row>
    <row r="734" spans="38:41" ht="20.25" customHeight="1" x14ac:dyDescent="0.4">
      <c r="AL734" s="552"/>
      <c r="AO734" s="553"/>
    </row>
    <row r="735" spans="38:41" ht="20.25" customHeight="1" x14ac:dyDescent="0.4">
      <c r="AL735" s="552"/>
      <c r="AO735" s="553"/>
    </row>
    <row r="736" spans="38:41" ht="20.25" customHeight="1" x14ac:dyDescent="0.4">
      <c r="AL736" s="552"/>
      <c r="AO736" s="553"/>
    </row>
    <row r="737" spans="10:41" ht="20.25" customHeight="1" x14ac:dyDescent="0.4">
      <c r="AL737" s="552"/>
      <c r="AO737" s="553"/>
    </row>
    <row r="738" spans="10:41" ht="20.25" customHeight="1" x14ac:dyDescent="0.4">
      <c r="Q738" s="546"/>
      <c r="AL738" s="552"/>
      <c r="AO738" s="553"/>
    </row>
    <row r="739" spans="10:41" ht="20.25" customHeight="1" x14ac:dyDescent="0.4">
      <c r="Q739" s="546"/>
      <c r="AL739" s="552"/>
      <c r="AO739" s="553"/>
    </row>
    <row r="740" spans="10:41" ht="20.25" customHeight="1" x14ac:dyDescent="0.4">
      <c r="Q740" s="546"/>
      <c r="AL740" s="552"/>
      <c r="AO740" s="553"/>
    </row>
    <row r="741" spans="10:41" ht="20.25" customHeight="1" x14ac:dyDescent="0.4">
      <c r="Q741" s="546"/>
      <c r="AL741" s="552"/>
      <c r="AO741" s="553"/>
    </row>
    <row r="742" spans="10:41" ht="20.25" customHeight="1" x14ac:dyDescent="0.4">
      <c r="Q742" s="546"/>
      <c r="AL742" s="552"/>
      <c r="AO742" s="553"/>
    </row>
    <row r="743" spans="10:41" ht="20.25" customHeight="1" x14ac:dyDescent="0.4">
      <c r="J743" s="547"/>
      <c r="K743" s="548"/>
      <c r="L743" s="548"/>
      <c r="M743" s="548"/>
      <c r="N743" s="548"/>
      <c r="O743" s="548"/>
      <c r="P743" s="549"/>
      <c r="Q743" s="550"/>
      <c r="R743" s="551"/>
      <c r="S743" s="548"/>
      <c r="T743" s="548"/>
      <c r="U743" s="548"/>
      <c r="V743" s="548"/>
      <c r="W743" s="548"/>
      <c r="X743" s="548"/>
      <c r="Y743" s="548"/>
      <c r="Z743" s="548"/>
      <c r="AA743" s="548"/>
      <c r="AB743" s="548"/>
      <c r="AC743" s="548"/>
      <c r="AD743" s="548"/>
      <c r="AE743" s="548"/>
      <c r="AF743" s="548"/>
      <c r="AG743" s="548"/>
      <c r="AH743" s="548"/>
      <c r="AI743" s="548"/>
      <c r="AJ743" s="548"/>
      <c r="AK743" s="549"/>
      <c r="AL743" s="551"/>
      <c r="AM743" s="548"/>
      <c r="AN743" s="548"/>
      <c r="AO743" s="549"/>
    </row>
    <row r="744" spans="10:41" ht="20.25" customHeight="1" x14ac:dyDescent="0.4">
      <c r="AL744" s="552"/>
      <c r="AO744" s="553"/>
    </row>
    <row r="745" spans="10:41" ht="20.25" customHeight="1" x14ac:dyDescent="0.4">
      <c r="AL745" s="552"/>
      <c r="AO745" s="553"/>
    </row>
    <row r="746" spans="10:41" ht="20.25" customHeight="1" x14ac:dyDescent="0.4">
      <c r="AL746" s="552"/>
      <c r="AO746" s="553"/>
    </row>
    <row r="747" spans="10:41" ht="20.25" customHeight="1" x14ac:dyDescent="0.4">
      <c r="AL747" s="552"/>
      <c r="AO747" s="553"/>
    </row>
    <row r="748" spans="10:41" ht="20.25" customHeight="1" x14ac:dyDescent="0.4">
      <c r="AL748" s="552"/>
      <c r="AO748" s="553"/>
    </row>
    <row r="749" spans="10:41" ht="20.25" customHeight="1" x14ac:dyDescent="0.4">
      <c r="AL749" s="552"/>
      <c r="AO749" s="553"/>
    </row>
    <row r="750" spans="10:41" ht="20.25" customHeight="1" x14ac:dyDescent="0.4">
      <c r="AL750" s="552"/>
      <c r="AO750" s="553"/>
    </row>
    <row r="751" spans="10:41" ht="20.25" customHeight="1" x14ac:dyDescent="0.4">
      <c r="AL751" s="552"/>
      <c r="AO751" s="553"/>
    </row>
    <row r="752" spans="10:41" ht="20.25" customHeight="1" x14ac:dyDescent="0.4">
      <c r="AL752" s="552"/>
      <c r="AO752" s="553"/>
    </row>
    <row r="753" spans="38:41" ht="20.25" customHeight="1" x14ac:dyDescent="0.4">
      <c r="AL753" s="552"/>
      <c r="AO753" s="553"/>
    </row>
    <row r="754" spans="38:41" ht="20.25" customHeight="1" x14ac:dyDescent="0.4">
      <c r="AL754" s="552"/>
      <c r="AO754" s="553"/>
    </row>
    <row r="755" spans="38:41" ht="20.25" customHeight="1" x14ac:dyDescent="0.4">
      <c r="AL755" s="552"/>
      <c r="AO755" s="553"/>
    </row>
    <row r="756" spans="38:41" ht="20.25" customHeight="1" x14ac:dyDescent="0.4">
      <c r="AL756" s="552"/>
      <c r="AO756" s="553"/>
    </row>
    <row r="757" spans="38:41" ht="20.25" customHeight="1" x14ac:dyDescent="0.4">
      <c r="AL757" s="552"/>
      <c r="AO757" s="553"/>
    </row>
    <row r="758" spans="38:41" ht="20.25" customHeight="1" x14ac:dyDescent="0.4">
      <c r="AL758" s="552"/>
      <c r="AO758" s="553"/>
    </row>
    <row r="759" spans="38:41" ht="20.25" customHeight="1" x14ac:dyDescent="0.4">
      <c r="AL759" s="552"/>
      <c r="AO759" s="553"/>
    </row>
    <row r="760" spans="38:41" ht="20.25" customHeight="1" x14ac:dyDescent="0.4">
      <c r="AL760" s="552"/>
      <c r="AO760" s="553"/>
    </row>
    <row r="761" spans="38:41" ht="20.25" customHeight="1" x14ac:dyDescent="0.4">
      <c r="AL761" s="552"/>
      <c r="AO761" s="553"/>
    </row>
    <row r="762" spans="38:41" ht="20.25" customHeight="1" x14ac:dyDescent="0.4">
      <c r="AL762" s="552"/>
      <c r="AO762" s="553"/>
    </row>
    <row r="763" spans="38:41" ht="20.25" customHeight="1" x14ac:dyDescent="0.4">
      <c r="AL763" s="552"/>
      <c r="AO763" s="553"/>
    </row>
    <row r="764" spans="38:41" ht="20.25" customHeight="1" x14ac:dyDescent="0.4">
      <c r="AL764" s="552"/>
      <c r="AO764" s="553"/>
    </row>
    <row r="765" spans="38:41" ht="20.25" customHeight="1" x14ac:dyDescent="0.4">
      <c r="AL765" s="552"/>
      <c r="AO765" s="553"/>
    </row>
    <row r="766" spans="38:41" ht="20.25" customHeight="1" x14ac:dyDescent="0.4">
      <c r="AL766" s="552"/>
      <c r="AO766" s="553"/>
    </row>
    <row r="767" spans="38:41" ht="20.25" customHeight="1" x14ac:dyDescent="0.4">
      <c r="AL767" s="552"/>
      <c r="AO767" s="553"/>
    </row>
    <row r="768" spans="38:41" ht="20.25" customHeight="1" x14ac:dyDescent="0.4">
      <c r="AL768" s="552"/>
      <c r="AO768" s="553"/>
    </row>
    <row r="769" spans="10:41" ht="20.25" customHeight="1" x14ac:dyDescent="0.4">
      <c r="AL769" s="552"/>
      <c r="AO769" s="553"/>
    </row>
    <row r="770" spans="10:41" ht="20.25" customHeight="1" x14ac:dyDescent="0.4">
      <c r="AL770" s="552"/>
      <c r="AO770" s="553"/>
    </row>
    <row r="771" spans="10:41" ht="20.25" customHeight="1" x14ac:dyDescent="0.4">
      <c r="AL771" s="552"/>
      <c r="AO771" s="553"/>
    </row>
    <row r="772" spans="10:41" ht="20.25" customHeight="1" x14ac:dyDescent="0.4">
      <c r="AL772" s="552"/>
      <c r="AO772" s="553"/>
    </row>
    <row r="773" spans="10:41" ht="20.25" customHeight="1" x14ac:dyDescent="0.4">
      <c r="AL773" s="552"/>
      <c r="AO773" s="553"/>
    </row>
    <row r="774" spans="10:41" ht="20.25" customHeight="1" x14ac:dyDescent="0.4">
      <c r="AL774" s="552"/>
      <c r="AO774" s="553"/>
    </row>
    <row r="775" spans="10:41" ht="20.25" customHeight="1" x14ac:dyDescent="0.4">
      <c r="AL775" s="552"/>
      <c r="AO775" s="553"/>
    </row>
    <row r="776" spans="10:41" ht="20.25" customHeight="1" x14ac:dyDescent="0.4">
      <c r="AL776" s="552"/>
      <c r="AO776" s="553"/>
    </row>
    <row r="777" spans="10:41" ht="20.25" customHeight="1" x14ac:dyDescent="0.4">
      <c r="Q777" s="546"/>
      <c r="AL777" s="552"/>
      <c r="AO777" s="553"/>
    </row>
    <row r="778" spans="10:41" ht="20.25" customHeight="1" x14ac:dyDescent="0.4">
      <c r="Q778" s="546"/>
      <c r="AL778" s="552"/>
      <c r="AO778" s="553"/>
    </row>
    <row r="779" spans="10:41" ht="20.25" customHeight="1" x14ac:dyDescent="0.4">
      <c r="Q779" s="546"/>
      <c r="AL779" s="552"/>
      <c r="AO779" s="553"/>
    </row>
    <row r="780" spans="10:41" ht="20.25" customHeight="1" x14ac:dyDescent="0.4">
      <c r="Q780" s="546"/>
      <c r="AL780" s="552"/>
      <c r="AO780" s="553"/>
    </row>
    <row r="781" spans="10:41" ht="20.25" customHeight="1" x14ac:dyDescent="0.4">
      <c r="Q781" s="546"/>
      <c r="AL781" s="552"/>
      <c r="AO781" s="553"/>
    </row>
    <row r="782" spans="10:41" ht="20.25" customHeight="1" x14ac:dyDescent="0.4">
      <c r="J782" s="547"/>
      <c r="K782" s="548"/>
      <c r="L782" s="548"/>
      <c r="M782" s="548"/>
      <c r="N782" s="548"/>
      <c r="O782" s="548"/>
      <c r="P782" s="549"/>
      <c r="Q782" s="550"/>
      <c r="R782" s="551"/>
      <c r="S782" s="548"/>
      <c r="T782" s="548"/>
      <c r="U782" s="548"/>
      <c r="V782" s="548"/>
      <c r="W782" s="548"/>
      <c r="X782" s="548"/>
      <c r="Y782" s="548"/>
      <c r="Z782" s="548"/>
      <c r="AA782" s="548"/>
      <c r="AB782" s="548"/>
      <c r="AC782" s="548"/>
      <c r="AD782" s="548"/>
      <c r="AE782" s="548"/>
      <c r="AF782" s="548"/>
      <c r="AG782" s="548"/>
      <c r="AH782" s="548"/>
      <c r="AI782" s="548"/>
      <c r="AJ782" s="548"/>
      <c r="AK782" s="549"/>
      <c r="AL782" s="551"/>
      <c r="AM782" s="548"/>
      <c r="AN782" s="548"/>
      <c r="AO782" s="549"/>
    </row>
    <row r="783" spans="10:41" ht="20.25" customHeight="1" x14ac:dyDescent="0.4">
      <c r="AL783" s="552"/>
      <c r="AO783" s="553"/>
    </row>
    <row r="784" spans="10:41" ht="20.25" customHeight="1" x14ac:dyDescent="0.4">
      <c r="AL784" s="552"/>
      <c r="AO784" s="553"/>
    </row>
    <row r="785" spans="38:41" ht="20.25" customHeight="1" x14ac:dyDescent="0.4">
      <c r="AL785" s="552"/>
      <c r="AO785" s="553"/>
    </row>
    <row r="786" spans="38:41" ht="20.25" customHeight="1" x14ac:dyDescent="0.4">
      <c r="AL786" s="552"/>
      <c r="AO786" s="553"/>
    </row>
    <row r="787" spans="38:41" ht="20.25" customHeight="1" x14ac:dyDescent="0.4">
      <c r="AL787" s="552"/>
      <c r="AO787" s="553"/>
    </row>
    <row r="788" spans="38:41" ht="20.25" customHeight="1" x14ac:dyDescent="0.4">
      <c r="AL788" s="552"/>
      <c r="AO788" s="553"/>
    </row>
    <row r="789" spans="38:41" ht="20.25" customHeight="1" x14ac:dyDescent="0.4">
      <c r="AL789" s="552"/>
      <c r="AO789" s="553"/>
    </row>
    <row r="790" spans="38:41" ht="20.25" customHeight="1" x14ac:dyDescent="0.4">
      <c r="AL790" s="552"/>
      <c r="AO790" s="553"/>
    </row>
    <row r="791" spans="38:41" ht="20.25" customHeight="1" x14ac:dyDescent="0.4">
      <c r="AL791" s="552"/>
      <c r="AO791" s="553"/>
    </row>
    <row r="792" spans="38:41" ht="20.25" customHeight="1" x14ac:dyDescent="0.4">
      <c r="AL792" s="552"/>
      <c r="AO792" s="553"/>
    </row>
    <row r="793" spans="38:41" ht="20.25" customHeight="1" x14ac:dyDescent="0.4">
      <c r="AL793" s="552"/>
      <c r="AO793" s="553"/>
    </row>
    <row r="794" spans="38:41" ht="20.25" customHeight="1" x14ac:dyDescent="0.4">
      <c r="AL794" s="552"/>
      <c r="AO794" s="553"/>
    </row>
    <row r="795" spans="38:41" ht="20.25" customHeight="1" x14ac:dyDescent="0.4">
      <c r="AL795" s="552"/>
      <c r="AO795" s="553"/>
    </row>
    <row r="796" spans="38:41" ht="20.25" customHeight="1" x14ac:dyDescent="0.4">
      <c r="AL796" s="552"/>
      <c r="AO796" s="553"/>
    </row>
    <row r="797" spans="38:41" ht="20.25" customHeight="1" x14ac:dyDescent="0.4">
      <c r="AL797" s="552"/>
      <c r="AO797" s="553"/>
    </row>
    <row r="798" spans="38:41" ht="20.25" customHeight="1" x14ac:dyDescent="0.4">
      <c r="AL798" s="552"/>
      <c r="AO798" s="553"/>
    </row>
    <row r="799" spans="38:41" ht="20.25" customHeight="1" x14ac:dyDescent="0.4">
      <c r="AL799" s="552"/>
      <c r="AO799" s="553"/>
    </row>
    <row r="800" spans="38:41" ht="20.25" customHeight="1" x14ac:dyDescent="0.4">
      <c r="AL800" s="552"/>
      <c r="AO800" s="553"/>
    </row>
    <row r="801" spans="17:41" ht="20.25" customHeight="1" x14ac:dyDescent="0.4">
      <c r="AL801" s="552"/>
      <c r="AO801" s="553"/>
    </row>
    <row r="802" spans="17:41" ht="20.25" customHeight="1" x14ac:dyDescent="0.4">
      <c r="AL802" s="552"/>
      <c r="AO802" s="553"/>
    </row>
    <row r="803" spans="17:41" ht="20.25" customHeight="1" x14ac:dyDescent="0.4">
      <c r="AL803" s="552"/>
      <c r="AO803" s="553"/>
    </row>
    <row r="804" spans="17:41" ht="20.25" customHeight="1" x14ac:dyDescent="0.4">
      <c r="AL804" s="552"/>
      <c r="AO804" s="553"/>
    </row>
    <row r="805" spans="17:41" ht="20.25" customHeight="1" x14ac:dyDescent="0.4">
      <c r="AL805" s="552"/>
      <c r="AO805" s="553"/>
    </row>
    <row r="806" spans="17:41" ht="20.25" customHeight="1" x14ac:dyDescent="0.4">
      <c r="AL806" s="552"/>
      <c r="AO806" s="553"/>
    </row>
    <row r="807" spans="17:41" ht="20.25" customHeight="1" x14ac:dyDescent="0.4">
      <c r="AL807" s="552"/>
      <c r="AO807" s="553"/>
    </row>
    <row r="808" spans="17:41" ht="20.25" customHeight="1" x14ac:dyDescent="0.4">
      <c r="AL808" s="552"/>
      <c r="AO808" s="553"/>
    </row>
    <row r="809" spans="17:41" ht="20.25" customHeight="1" x14ac:dyDescent="0.4">
      <c r="AL809" s="552"/>
      <c r="AO809" s="553"/>
    </row>
    <row r="810" spans="17:41" ht="20.25" customHeight="1" x14ac:dyDescent="0.4">
      <c r="AL810" s="552"/>
      <c r="AO810" s="553"/>
    </row>
    <row r="811" spans="17:41" ht="20.25" customHeight="1" x14ac:dyDescent="0.4">
      <c r="AL811" s="552"/>
      <c r="AO811" s="553"/>
    </row>
    <row r="812" spans="17:41" ht="20.25" customHeight="1" x14ac:dyDescent="0.4">
      <c r="AL812" s="552"/>
      <c r="AO812" s="553"/>
    </row>
    <row r="813" spans="17:41" ht="20.25" customHeight="1" x14ac:dyDescent="0.4">
      <c r="AL813" s="552"/>
      <c r="AO813" s="553"/>
    </row>
    <row r="814" spans="17:41" ht="20.25" customHeight="1" x14ac:dyDescent="0.4">
      <c r="AL814" s="552"/>
      <c r="AO814" s="553"/>
    </row>
    <row r="815" spans="17:41" ht="20.25" customHeight="1" x14ac:dyDescent="0.4">
      <c r="AL815" s="552"/>
      <c r="AO815" s="553"/>
    </row>
    <row r="816" spans="17:41" ht="20.25" customHeight="1" x14ac:dyDescent="0.4">
      <c r="Q816" s="546"/>
      <c r="AL816" s="552"/>
      <c r="AO816" s="553"/>
    </row>
    <row r="817" spans="10:41" ht="20.25" customHeight="1" x14ac:dyDescent="0.4">
      <c r="Q817" s="546"/>
      <c r="AL817" s="552"/>
      <c r="AO817" s="553"/>
    </row>
    <row r="818" spans="10:41" ht="20.25" customHeight="1" x14ac:dyDescent="0.4">
      <c r="Q818" s="546"/>
      <c r="AL818" s="552"/>
      <c r="AO818" s="553"/>
    </row>
    <row r="819" spans="10:41" ht="20.25" customHeight="1" x14ac:dyDescent="0.4">
      <c r="Q819" s="546"/>
      <c r="AL819" s="552"/>
      <c r="AO819" s="553"/>
    </row>
    <row r="820" spans="10:41" ht="20.25" customHeight="1" x14ac:dyDescent="0.4">
      <c r="Q820" s="546"/>
      <c r="AL820" s="552"/>
      <c r="AO820" s="553"/>
    </row>
    <row r="821" spans="10:41" ht="20.25" customHeight="1" x14ac:dyDescent="0.4">
      <c r="J821" s="547"/>
      <c r="K821" s="548"/>
      <c r="L821" s="548"/>
      <c r="M821" s="548"/>
      <c r="N821" s="548"/>
      <c r="O821" s="548"/>
      <c r="P821" s="549"/>
      <c r="Q821" s="550"/>
      <c r="R821" s="551"/>
      <c r="S821" s="548"/>
      <c r="T821" s="548"/>
      <c r="U821" s="548"/>
      <c r="V821" s="548"/>
      <c r="W821" s="548"/>
      <c r="X821" s="548"/>
      <c r="Y821" s="548"/>
      <c r="Z821" s="548"/>
      <c r="AA821" s="548"/>
      <c r="AB821" s="548"/>
      <c r="AC821" s="548"/>
      <c r="AD821" s="548"/>
      <c r="AE821" s="548"/>
      <c r="AF821" s="548"/>
      <c r="AG821" s="548"/>
      <c r="AH821" s="548"/>
      <c r="AI821" s="548"/>
      <c r="AJ821" s="548"/>
      <c r="AK821" s="549"/>
      <c r="AL821" s="551"/>
      <c r="AM821" s="548"/>
      <c r="AN821" s="548"/>
      <c r="AO821" s="549"/>
    </row>
    <row r="822" spans="10:41" ht="20.25" customHeight="1" x14ac:dyDescent="0.4">
      <c r="AL822" s="552"/>
      <c r="AO822" s="553"/>
    </row>
    <row r="823" spans="10:41" ht="20.25" customHeight="1" x14ac:dyDescent="0.4">
      <c r="AL823" s="552"/>
      <c r="AO823" s="553"/>
    </row>
    <row r="824" spans="10:41" ht="20.25" customHeight="1" x14ac:dyDescent="0.4">
      <c r="AL824" s="552"/>
      <c r="AO824" s="553"/>
    </row>
    <row r="825" spans="10:41" ht="20.25" customHeight="1" x14ac:dyDescent="0.4">
      <c r="AL825" s="552"/>
      <c r="AO825" s="553"/>
    </row>
    <row r="826" spans="10:41" ht="20.25" customHeight="1" x14ac:dyDescent="0.4">
      <c r="AL826" s="552"/>
      <c r="AO826" s="553"/>
    </row>
    <row r="827" spans="10:41" ht="20.25" customHeight="1" x14ac:dyDescent="0.4">
      <c r="AL827" s="552"/>
      <c r="AO827" s="553"/>
    </row>
    <row r="828" spans="10:41" ht="20.25" customHeight="1" x14ac:dyDescent="0.4">
      <c r="AL828" s="552"/>
      <c r="AO828" s="553"/>
    </row>
    <row r="829" spans="10:41" ht="20.25" customHeight="1" x14ac:dyDescent="0.4">
      <c r="AL829" s="552"/>
      <c r="AO829" s="553"/>
    </row>
    <row r="830" spans="10:41" ht="20.25" customHeight="1" x14ac:dyDescent="0.4">
      <c r="AL830" s="552"/>
      <c r="AO830" s="553"/>
    </row>
    <row r="831" spans="10:41" ht="20.25" customHeight="1" x14ac:dyDescent="0.4">
      <c r="AL831" s="552"/>
      <c r="AO831" s="553"/>
    </row>
    <row r="832" spans="10:41" ht="20.25" customHeight="1" x14ac:dyDescent="0.4">
      <c r="AL832" s="552"/>
      <c r="AO832" s="553"/>
    </row>
    <row r="833" spans="17:41" ht="20.25" customHeight="1" x14ac:dyDescent="0.4">
      <c r="AL833" s="552"/>
      <c r="AO833" s="553"/>
    </row>
    <row r="834" spans="17:41" ht="20.25" customHeight="1" x14ac:dyDescent="0.4">
      <c r="AL834" s="552"/>
      <c r="AO834" s="553"/>
    </row>
    <row r="835" spans="17:41" ht="20.25" customHeight="1" x14ac:dyDescent="0.4">
      <c r="AL835" s="552"/>
      <c r="AO835" s="553"/>
    </row>
    <row r="836" spans="17:41" ht="20.25" customHeight="1" x14ac:dyDescent="0.4">
      <c r="AL836" s="552"/>
      <c r="AO836" s="553"/>
    </row>
    <row r="837" spans="17:41" ht="20.25" customHeight="1" x14ac:dyDescent="0.4">
      <c r="AL837" s="552"/>
      <c r="AO837" s="553"/>
    </row>
    <row r="838" spans="17:41" ht="20.25" customHeight="1" x14ac:dyDescent="0.4">
      <c r="AL838" s="552"/>
      <c r="AO838" s="553"/>
    </row>
    <row r="839" spans="17:41" ht="20.25" customHeight="1" x14ac:dyDescent="0.4">
      <c r="AL839" s="552"/>
      <c r="AO839" s="553"/>
    </row>
    <row r="840" spans="17:41" ht="20.25" customHeight="1" x14ac:dyDescent="0.4">
      <c r="AL840" s="552"/>
      <c r="AO840" s="553"/>
    </row>
    <row r="841" spans="17:41" ht="20.25" customHeight="1" x14ac:dyDescent="0.4">
      <c r="AL841" s="552"/>
      <c r="AO841" s="553"/>
    </row>
    <row r="842" spans="17:41" ht="20.25" customHeight="1" x14ac:dyDescent="0.4">
      <c r="AL842" s="552"/>
      <c r="AO842" s="553"/>
    </row>
    <row r="843" spans="17:41" ht="20.25" customHeight="1" x14ac:dyDescent="0.4">
      <c r="AL843" s="552"/>
      <c r="AO843" s="553"/>
    </row>
    <row r="844" spans="17:41" ht="20.25" customHeight="1" x14ac:dyDescent="0.4">
      <c r="Q844" s="546"/>
      <c r="AL844" s="552"/>
      <c r="AO844" s="553"/>
    </row>
    <row r="845" spans="17:41" ht="20.25" customHeight="1" x14ac:dyDescent="0.4">
      <c r="Q845" s="546"/>
      <c r="AL845" s="552"/>
      <c r="AO845" s="553"/>
    </row>
    <row r="846" spans="17:41" ht="20.25" customHeight="1" x14ac:dyDescent="0.4">
      <c r="Q846" s="546"/>
      <c r="AL846" s="552"/>
      <c r="AO846" s="553"/>
    </row>
    <row r="847" spans="17:41" ht="20.25" customHeight="1" x14ac:dyDescent="0.4">
      <c r="Q847" s="546"/>
      <c r="AL847" s="552"/>
      <c r="AO847" s="553"/>
    </row>
    <row r="848" spans="17:41" ht="20.25" customHeight="1" x14ac:dyDescent="0.4">
      <c r="Q848" s="546"/>
      <c r="AL848" s="552"/>
      <c r="AO848" s="553"/>
    </row>
    <row r="849" spans="10:41" ht="20.25" customHeight="1" x14ac:dyDescent="0.4">
      <c r="J849" s="547"/>
      <c r="K849" s="548"/>
      <c r="L849" s="548"/>
      <c r="M849" s="548"/>
      <c r="N849" s="548"/>
      <c r="O849" s="548"/>
      <c r="P849" s="549"/>
      <c r="Q849" s="550"/>
      <c r="R849" s="551"/>
      <c r="S849" s="548"/>
      <c r="T849" s="548"/>
      <c r="U849" s="548"/>
      <c r="V849" s="548"/>
      <c r="W849" s="548"/>
      <c r="X849" s="548"/>
      <c r="Y849" s="548"/>
      <c r="Z849" s="548"/>
      <c r="AA849" s="548"/>
      <c r="AB849" s="548"/>
      <c r="AC849" s="548"/>
      <c r="AD849" s="548"/>
      <c r="AE849" s="548"/>
      <c r="AF849" s="548"/>
      <c r="AG849" s="548"/>
      <c r="AH849" s="548"/>
      <c r="AI849" s="548"/>
      <c r="AJ849" s="548"/>
      <c r="AK849" s="549"/>
      <c r="AL849" s="551"/>
      <c r="AM849" s="548"/>
      <c r="AN849" s="548"/>
      <c r="AO849" s="549"/>
    </row>
    <row r="850" spans="10:41" ht="20.25" customHeight="1" x14ac:dyDescent="0.4">
      <c r="AL850" s="552"/>
      <c r="AO850" s="553"/>
    </row>
    <row r="851" spans="10:41" ht="20.25" customHeight="1" x14ac:dyDescent="0.4">
      <c r="AL851" s="552"/>
      <c r="AO851" s="553"/>
    </row>
    <row r="852" spans="10:41" ht="20.25" customHeight="1" x14ac:dyDescent="0.4">
      <c r="AL852" s="552"/>
      <c r="AO852" s="553"/>
    </row>
    <row r="853" spans="10:41" ht="20.25" customHeight="1" x14ac:dyDescent="0.4">
      <c r="AL853" s="552"/>
      <c r="AO853" s="553"/>
    </row>
    <row r="854" spans="10:41" ht="20.25" customHeight="1" x14ac:dyDescent="0.4">
      <c r="AL854" s="552"/>
      <c r="AO854" s="553"/>
    </row>
    <row r="855" spans="10:41" ht="20.25" customHeight="1" x14ac:dyDescent="0.4">
      <c r="AL855" s="552"/>
      <c r="AO855" s="553"/>
    </row>
    <row r="856" spans="10:41" ht="20.25" customHeight="1" x14ac:dyDescent="0.4">
      <c r="AL856" s="552"/>
      <c r="AO856" s="553"/>
    </row>
    <row r="857" spans="10:41" ht="20.25" customHeight="1" x14ac:dyDescent="0.4">
      <c r="AL857" s="552"/>
      <c r="AO857" s="553"/>
    </row>
    <row r="858" spans="10:41" ht="20.25" customHeight="1" x14ac:dyDescent="0.4">
      <c r="AL858" s="552"/>
      <c r="AO858" s="553"/>
    </row>
    <row r="859" spans="10:41" ht="20.25" customHeight="1" x14ac:dyDescent="0.4">
      <c r="AL859" s="552"/>
      <c r="AO859" s="553"/>
    </row>
    <row r="860" spans="10:41" ht="20.25" customHeight="1" x14ac:dyDescent="0.4">
      <c r="AL860" s="552"/>
      <c r="AO860" s="553"/>
    </row>
    <row r="861" spans="10:41" ht="20.25" customHeight="1" x14ac:dyDescent="0.4">
      <c r="AL861" s="552"/>
      <c r="AO861" s="553"/>
    </row>
    <row r="862" spans="10:41" ht="20.25" customHeight="1" x14ac:dyDescent="0.4">
      <c r="AL862" s="552"/>
      <c r="AO862" s="553"/>
    </row>
    <row r="863" spans="10:41" ht="20.25" customHeight="1" x14ac:dyDescent="0.4">
      <c r="AL863" s="552"/>
      <c r="AO863" s="553"/>
    </row>
    <row r="864" spans="10:41" ht="20.25" customHeight="1" x14ac:dyDescent="0.4">
      <c r="AL864" s="552"/>
      <c r="AO864" s="553"/>
    </row>
    <row r="865" spans="38:41" ht="20.25" customHeight="1" x14ac:dyDescent="0.4">
      <c r="AL865" s="552"/>
      <c r="AO865" s="553"/>
    </row>
    <row r="866" spans="38:41" ht="20.25" customHeight="1" x14ac:dyDescent="0.4">
      <c r="AL866" s="552"/>
      <c r="AO866" s="553"/>
    </row>
    <row r="867" spans="38:41" ht="20.25" customHeight="1" x14ac:dyDescent="0.4">
      <c r="AL867" s="552"/>
      <c r="AO867" s="553"/>
    </row>
    <row r="868" spans="38:41" ht="20.25" customHeight="1" x14ac:dyDescent="0.4">
      <c r="AL868" s="552"/>
      <c r="AO868" s="553"/>
    </row>
    <row r="869" spans="38:41" ht="20.25" customHeight="1" x14ac:dyDescent="0.4">
      <c r="AL869" s="552"/>
      <c r="AO869" s="553"/>
    </row>
    <row r="870" spans="38:41" ht="20.25" customHeight="1" x14ac:dyDescent="0.4">
      <c r="AL870" s="552"/>
      <c r="AO870" s="553"/>
    </row>
    <row r="871" spans="38:41" ht="20.25" customHeight="1" x14ac:dyDescent="0.4">
      <c r="AL871" s="552"/>
      <c r="AO871" s="553"/>
    </row>
    <row r="872" spans="38:41" ht="20.25" customHeight="1" x14ac:dyDescent="0.4">
      <c r="AL872" s="552"/>
      <c r="AO872" s="553"/>
    </row>
    <row r="873" spans="38:41" ht="20.25" customHeight="1" x14ac:dyDescent="0.4">
      <c r="AL873" s="552"/>
      <c r="AO873" s="553"/>
    </row>
    <row r="874" spans="38:41" ht="20.25" customHeight="1" x14ac:dyDescent="0.4">
      <c r="AL874" s="552"/>
      <c r="AO874" s="553"/>
    </row>
    <row r="875" spans="38:41" ht="20.25" customHeight="1" x14ac:dyDescent="0.4">
      <c r="AL875" s="552"/>
      <c r="AO875" s="553"/>
    </row>
    <row r="876" spans="38:41" ht="20.25" customHeight="1" x14ac:dyDescent="0.4">
      <c r="AL876" s="552"/>
      <c r="AO876" s="553"/>
    </row>
    <row r="877" spans="38:41" ht="20.25" customHeight="1" x14ac:dyDescent="0.4">
      <c r="AL877" s="552"/>
      <c r="AO877" s="553"/>
    </row>
    <row r="878" spans="38:41" ht="20.25" customHeight="1" x14ac:dyDescent="0.4">
      <c r="AL878" s="552"/>
      <c r="AO878" s="553"/>
    </row>
    <row r="879" spans="38:41" ht="20.25" customHeight="1" x14ac:dyDescent="0.4">
      <c r="AL879" s="552"/>
      <c r="AO879" s="553"/>
    </row>
    <row r="880" spans="38:41" ht="20.25" customHeight="1" x14ac:dyDescent="0.4">
      <c r="AL880" s="552"/>
      <c r="AO880" s="553"/>
    </row>
    <row r="881" spans="10:41" ht="20.25" customHeight="1" x14ac:dyDescent="0.4">
      <c r="AL881" s="552"/>
      <c r="AO881" s="553"/>
    </row>
    <row r="882" spans="10:41" ht="20.25" customHeight="1" x14ac:dyDescent="0.4">
      <c r="AL882" s="552"/>
      <c r="AO882" s="553"/>
    </row>
    <row r="883" spans="10:41" ht="20.25" customHeight="1" x14ac:dyDescent="0.4">
      <c r="AL883" s="552"/>
      <c r="AO883" s="553"/>
    </row>
    <row r="884" spans="10:41" ht="20.25" customHeight="1" x14ac:dyDescent="0.4">
      <c r="Q884" s="546"/>
      <c r="AL884" s="552"/>
      <c r="AO884" s="553"/>
    </row>
    <row r="885" spans="10:41" ht="20.25" customHeight="1" x14ac:dyDescent="0.4">
      <c r="Q885" s="546"/>
      <c r="AL885" s="552"/>
      <c r="AO885" s="553"/>
    </row>
    <row r="886" spans="10:41" ht="20.25" customHeight="1" x14ac:dyDescent="0.4">
      <c r="Q886" s="546"/>
      <c r="AL886" s="552"/>
      <c r="AO886" s="553"/>
    </row>
    <row r="887" spans="10:41" ht="20.25" customHeight="1" x14ac:dyDescent="0.4">
      <c r="Q887" s="546"/>
      <c r="AL887" s="552"/>
      <c r="AO887" s="553"/>
    </row>
    <row r="888" spans="10:41" ht="20.25" customHeight="1" x14ac:dyDescent="0.4">
      <c r="Q888" s="546"/>
      <c r="AL888" s="552"/>
      <c r="AO888" s="553"/>
    </row>
    <row r="889" spans="10:41" ht="20.25" customHeight="1" x14ac:dyDescent="0.4">
      <c r="J889" s="547"/>
      <c r="K889" s="548"/>
      <c r="L889" s="548"/>
      <c r="M889" s="548"/>
      <c r="N889" s="548"/>
      <c r="O889" s="548"/>
      <c r="P889" s="549"/>
      <c r="Q889" s="550"/>
      <c r="R889" s="551"/>
      <c r="S889" s="548"/>
      <c r="T889" s="548"/>
      <c r="U889" s="548"/>
      <c r="V889" s="548"/>
      <c r="W889" s="548"/>
      <c r="X889" s="548"/>
      <c r="Y889" s="548"/>
      <c r="Z889" s="548"/>
      <c r="AA889" s="548"/>
      <c r="AB889" s="548"/>
      <c r="AC889" s="548"/>
      <c r="AD889" s="548"/>
      <c r="AE889" s="548"/>
      <c r="AF889" s="548"/>
      <c r="AG889" s="548"/>
      <c r="AH889" s="548"/>
      <c r="AI889" s="548"/>
      <c r="AJ889" s="548"/>
      <c r="AK889" s="549"/>
      <c r="AL889" s="551"/>
      <c r="AM889" s="548"/>
      <c r="AN889" s="548"/>
      <c r="AO889" s="549"/>
    </row>
    <row r="890" spans="10:41" ht="20.25" customHeight="1" x14ac:dyDescent="0.4">
      <c r="AL890" s="552"/>
      <c r="AO890" s="553"/>
    </row>
    <row r="891" spans="10:41" ht="20.25" customHeight="1" x14ac:dyDescent="0.4">
      <c r="AL891" s="552"/>
      <c r="AO891" s="553"/>
    </row>
    <row r="892" spans="10:41" ht="20.25" customHeight="1" x14ac:dyDescent="0.4">
      <c r="AL892" s="552"/>
      <c r="AO892" s="553"/>
    </row>
    <row r="893" spans="10:41" ht="20.25" customHeight="1" x14ac:dyDescent="0.4">
      <c r="AL893" s="552"/>
      <c r="AO893" s="553"/>
    </row>
    <row r="894" spans="10:41" ht="20.25" customHeight="1" x14ac:dyDescent="0.4">
      <c r="AL894" s="552"/>
      <c r="AO894" s="553"/>
    </row>
    <row r="895" spans="10:41" ht="20.25" customHeight="1" x14ac:dyDescent="0.4">
      <c r="AL895" s="552"/>
      <c r="AO895" s="553"/>
    </row>
    <row r="896" spans="10:41" ht="20.25" customHeight="1" x14ac:dyDescent="0.4">
      <c r="AL896" s="552"/>
      <c r="AO896" s="553"/>
    </row>
    <row r="897" spans="38:41" ht="20.25" customHeight="1" x14ac:dyDescent="0.4">
      <c r="AL897" s="552"/>
      <c r="AO897" s="553"/>
    </row>
    <row r="898" spans="38:41" ht="20.25" customHeight="1" x14ac:dyDescent="0.4">
      <c r="AL898" s="552"/>
      <c r="AO898" s="553"/>
    </row>
    <row r="899" spans="38:41" ht="20.25" customHeight="1" x14ac:dyDescent="0.4">
      <c r="AL899" s="552"/>
      <c r="AO899" s="553"/>
    </row>
    <row r="900" spans="38:41" ht="20.25" customHeight="1" x14ac:dyDescent="0.4">
      <c r="AL900" s="552"/>
      <c r="AO900" s="553"/>
    </row>
    <row r="901" spans="38:41" ht="20.25" customHeight="1" x14ac:dyDescent="0.4">
      <c r="AL901" s="552"/>
      <c r="AO901" s="553"/>
    </row>
    <row r="902" spans="38:41" ht="20.25" customHeight="1" x14ac:dyDescent="0.4">
      <c r="AL902" s="552"/>
      <c r="AO902" s="553"/>
    </row>
    <row r="903" spans="38:41" ht="20.25" customHeight="1" x14ac:dyDescent="0.4">
      <c r="AL903" s="552"/>
      <c r="AO903" s="553"/>
    </row>
    <row r="904" spans="38:41" ht="20.25" customHeight="1" x14ac:dyDescent="0.4">
      <c r="AL904" s="552"/>
      <c r="AO904" s="553"/>
    </row>
    <row r="905" spans="38:41" ht="20.25" customHeight="1" x14ac:dyDescent="0.4">
      <c r="AL905" s="552"/>
      <c r="AO905" s="553"/>
    </row>
    <row r="906" spans="38:41" ht="20.25" customHeight="1" x14ac:dyDescent="0.4">
      <c r="AL906" s="552"/>
      <c r="AO906" s="553"/>
    </row>
    <row r="907" spans="38:41" ht="20.25" customHeight="1" x14ac:dyDescent="0.4">
      <c r="AL907" s="552"/>
      <c r="AO907" s="553"/>
    </row>
    <row r="908" spans="38:41" ht="20.25" customHeight="1" x14ac:dyDescent="0.4">
      <c r="AL908" s="552"/>
      <c r="AO908" s="553"/>
    </row>
    <row r="909" spans="38:41" ht="20.25" customHeight="1" x14ac:dyDescent="0.4">
      <c r="AL909" s="552"/>
      <c r="AO909" s="553"/>
    </row>
    <row r="910" spans="38:41" ht="20.25" customHeight="1" x14ac:dyDescent="0.4">
      <c r="AL910" s="552"/>
      <c r="AO910" s="553"/>
    </row>
    <row r="911" spans="38:41" ht="20.25" customHeight="1" x14ac:dyDescent="0.4">
      <c r="AL911" s="552"/>
      <c r="AO911" s="553"/>
    </row>
    <row r="912" spans="38:41" ht="20.25" customHeight="1" x14ac:dyDescent="0.4">
      <c r="AL912" s="552"/>
      <c r="AO912" s="553"/>
    </row>
    <row r="913" spans="17:41" ht="20.25" customHeight="1" x14ac:dyDescent="0.4">
      <c r="AL913" s="552"/>
      <c r="AO913" s="553"/>
    </row>
    <row r="914" spans="17:41" ht="20.25" customHeight="1" x14ac:dyDescent="0.4">
      <c r="AL914" s="552"/>
      <c r="AO914" s="553"/>
    </row>
    <row r="915" spans="17:41" ht="20.25" customHeight="1" x14ac:dyDescent="0.4">
      <c r="AL915" s="552"/>
      <c r="AO915" s="553"/>
    </row>
    <row r="916" spans="17:41" ht="20.25" customHeight="1" x14ac:dyDescent="0.4">
      <c r="AL916" s="552"/>
      <c r="AO916" s="553"/>
    </row>
    <row r="917" spans="17:41" ht="20.25" customHeight="1" x14ac:dyDescent="0.4">
      <c r="AL917" s="552"/>
      <c r="AO917" s="553"/>
    </row>
    <row r="918" spans="17:41" ht="20.25" customHeight="1" x14ac:dyDescent="0.4">
      <c r="AL918" s="552"/>
      <c r="AO918" s="553"/>
    </row>
    <row r="919" spans="17:41" ht="20.25" customHeight="1" x14ac:dyDescent="0.4">
      <c r="AL919" s="552"/>
      <c r="AO919" s="553"/>
    </row>
    <row r="920" spans="17:41" ht="20.25" customHeight="1" x14ac:dyDescent="0.4">
      <c r="AL920" s="552"/>
      <c r="AO920" s="553"/>
    </row>
    <row r="921" spans="17:41" ht="20.25" customHeight="1" x14ac:dyDescent="0.4">
      <c r="AL921" s="552"/>
      <c r="AO921" s="553"/>
    </row>
    <row r="922" spans="17:41" ht="20.25" customHeight="1" x14ac:dyDescent="0.4">
      <c r="AL922" s="552"/>
      <c r="AO922" s="553"/>
    </row>
    <row r="923" spans="17:41" ht="20.25" customHeight="1" x14ac:dyDescent="0.4">
      <c r="AL923" s="552"/>
      <c r="AO923" s="553"/>
    </row>
    <row r="924" spans="17:41" ht="20.25" customHeight="1" x14ac:dyDescent="0.4">
      <c r="Q924" s="546"/>
      <c r="AL924" s="552"/>
      <c r="AO924" s="553"/>
    </row>
    <row r="925" spans="17:41" ht="20.25" customHeight="1" x14ac:dyDescent="0.4">
      <c r="Q925" s="546"/>
      <c r="AL925" s="552"/>
      <c r="AO925" s="553"/>
    </row>
    <row r="926" spans="17:41" ht="20.25" customHeight="1" x14ac:dyDescent="0.4">
      <c r="Q926" s="546"/>
      <c r="AL926" s="552"/>
      <c r="AO926" s="553"/>
    </row>
    <row r="927" spans="17:41" ht="20.25" customHeight="1" x14ac:dyDescent="0.4">
      <c r="Q927" s="546"/>
      <c r="AL927" s="552"/>
      <c r="AO927" s="553"/>
    </row>
    <row r="928" spans="17:41" ht="20.25" customHeight="1" x14ac:dyDescent="0.4">
      <c r="Q928" s="546"/>
      <c r="AL928" s="552"/>
      <c r="AO928" s="553"/>
    </row>
    <row r="929" spans="10:41" ht="20.25" customHeight="1" x14ac:dyDescent="0.4">
      <c r="J929" s="547"/>
      <c r="K929" s="548"/>
      <c r="L929" s="548"/>
      <c r="M929" s="548"/>
      <c r="N929" s="548"/>
      <c r="O929" s="548"/>
      <c r="P929" s="549"/>
      <c r="Q929" s="550"/>
      <c r="R929" s="551"/>
      <c r="S929" s="548"/>
      <c r="T929" s="548"/>
      <c r="U929" s="548"/>
      <c r="V929" s="548"/>
      <c r="W929" s="548"/>
      <c r="X929" s="548"/>
      <c r="Y929" s="548"/>
      <c r="Z929" s="548"/>
      <c r="AA929" s="548"/>
      <c r="AB929" s="548"/>
      <c r="AC929" s="548"/>
      <c r="AD929" s="548"/>
      <c r="AE929" s="548"/>
      <c r="AF929" s="548"/>
      <c r="AG929" s="548"/>
      <c r="AH929" s="548"/>
      <c r="AI929" s="548"/>
      <c r="AJ929" s="548"/>
      <c r="AK929" s="549"/>
      <c r="AL929" s="551"/>
      <c r="AM929" s="548"/>
      <c r="AN929" s="548"/>
      <c r="AO929" s="549"/>
    </row>
    <row r="930" spans="10:41" ht="20.25" customHeight="1" x14ac:dyDescent="0.4">
      <c r="AL930" s="552"/>
      <c r="AO930" s="553"/>
    </row>
    <row r="931" spans="10:41" ht="20.25" customHeight="1" x14ac:dyDescent="0.4">
      <c r="AL931" s="552"/>
      <c r="AO931" s="553"/>
    </row>
    <row r="932" spans="10:41" ht="20.25" customHeight="1" x14ac:dyDescent="0.4">
      <c r="AL932" s="552"/>
      <c r="AO932" s="553"/>
    </row>
    <row r="933" spans="10:41" ht="20.25" customHeight="1" x14ac:dyDescent="0.4">
      <c r="AL933" s="552"/>
      <c r="AO933" s="553"/>
    </row>
    <row r="934" spans="10:41" ht="20.25" customHeight="1" x14ac:dyDescent="0.4">
      <c r="AL934" s="552"/>
      <c r="AO934" s="553"/>
    </row>
    <row r="935" spans="10:41" ht="20.25" customHeight="1" x14ac:dyDescent="0.4">
      <c r="AL935" s="552"/>
      <c r="AO935" s="553"/>
    </row>
    <row r="936" spans="10:41" ht="20.25" customHeight="1" x14ac:dyDescent="0.4">
      <c r="AL936" s="552"/>
      <c r="AO936" s="553"/>
    </row>
    <row r="937" spans="10:41" ht="20.25" customHeight="1" x14ac:dyDescent="0.4">
      <c r="AL937" s="552"/>
      <c r="AO937" s="553"/>
    </row>
    <row r="938" spans="10:41" ht="20.25" customHeight="1" x14ac:dyDescent="0.4">
      <c r="AL938" s="552"/>
      <c r="AO938" s="553"/>
    </row>
    <row r="939" spans="10:41" ht="20.25" customHeight="1" x14ac:dyDescent="0.4">
      <c r="AL939" s="552"/>
      <c r="AO939" s="553"/>
    </row>
    <row r="940" spans="10:41" ht="20.25" customHeight="1" x14ac:dyDescent="0.4">
      <c r="AL940" s="552"/>
      <c r="AO940" s="553"/>
    </row>
    <row r="941" spans="10:41" ht="20.25" customHeight="1" x14ac:dyDescent="0.4">
      <c r="AL941" s="552"/>
      <c r="AO941" s="553"/>
    </row>
    <row r="942" spans="10:41" ht="20.25" customHeight="1" x14ac:dyDescent="0.4">
      <c r="AL942" s="552"/>
      <c r="AO942" s="553"/>
    </row>
    <row r="943" spans="10:41" ht="20.25" customHeight="1" x14ac:dyDescent="0.4">
      <c r="AL943" s="552"/>
      <c r="AO943" s="553"/>
    </row>
    <row r="944" spans="10:41" ht="20.25" customHeight="1" x14ac:dyDescent="0.4">
      <c r="AL944" s="552"/>
      <c r="AO944" s="553"/>
    </row>
    <row r="945" spans="10:41" ht="20.25" customHeight="1" x14ac:dyDescent="0.4">
      <c r="AL945" s="552"/>
      <c r="AO945" s="553"/>
    </row>
    <row r="946" spans="10:41" ht="20.25" customHeight="1" x14ac:dyDescent="0.4">
      <c r="AL946" s="552"/>
      <c r="AO946" s="553"/>
    </row>
    <row r="947" spans="10:41" ht="20.25" customHeight="1" x14ac:dyDescent="0.4">
      <c r="AL947" s="552"/>
      <c r="AO947" s="553"/>
    </row>
    <row r="948" spans="10:41" ht="20.25" customHeight="1" x14ac:dyDescent="0.4">
      <c r="AL948" s="552"/>
      <c r="AO948" s="553"/>
    </row>
    <row r="949" spans="10:41" ht="20.25" customHeight="1" x14ac:dyDescent="0.4">
      <c r="AL949" s="552"/>
      <c r="AO949" s="553"/>
    </row>
    <row r="950" spans="10:41" ht="20.25" customHeight="1" x14ac:dyDescent="0.4">
      <c r="AL950" s="552"/>
      <c r="AO950" s="553"/>
    </row>
    <row r="951" spans="10:41" ht="20.25" customHeight="1" x14ac:dyDescent="0.4">
      <c r="AL951" s="552"/>
      <c r="AO951" s="553"/>
    </row>
    <row r="952" spans="10:41" ht="20.25" customHeight="1" x14ac:dyDescent="0.4">
      <c r="AL952" s="552"/>
      <c r="AO952" s="553"/>
    </row>
    <row r="953" spans="10:41" ht="20.25" customHeight="1" x14ac:dyDescent="0.4">
      <c r="Q953" s="546"/>
      <c r="AL953" s="552"/>
      <c r="AO953" s="553"/>
    </row>
    <row r="954" spans="10:41" ht="20.25" customHeight="1" x14ac:dyDescent="0.4">
      <c r="Q954" s="546"/>
      <c r="AL954" s="552"/>
      <c r="AO954" s="553"/>
    </row>
    <row r="955" spans="10:41" ht="20.25" customHeight="1" x14ac:dyDescent="0.4">
      <c r="Q955" s="546"/>
      <c r="AL955" s="552"/>
      <c r="AO955" s="553"/>
    </row>
    <row r="956" spans="10:41" ht="20.25" customHeight="1" x14ac:dyDescent="0.4">
      <c r="Q956" s="546"/>
      <c r="AL956" s="552"/>
      <c r="AO956" s="553"/>
    </row>
    <row r="957" spans="10:41" ht="20.25" customHeight="1" x14ac:dyDescent="0.4">
      <c r="Q957" s="546"/>
      <c r="AL957" s="552"/>
      <c r="AO957" s="553"/>
    </row>
    <row r="958" spans="10:41" ht="20.25" customHeight="1" x14ac:dyDescent="0.4">
      <c r="J958" s="547"/>
      <c r="K958" s="548"/>
      <c r="L958" s="548"/>
      <c r="M958" s="548"/>
      <c r="N958" s="548"/>
      <c r="O958" s="548"/>
      <c r="P958" s="549"/>
      <c r="Q958" s="550"/>
      <c r="R958" s="551"/>
      <c r="S958" s="548"/>
      <c r="T958" s="548"/>
      <c r="U958" s="548"/>
      <c r="V958" s="548"/>
      <c r="W958" s="548"/>
      <c r="X958" s="548"/>
      <c r="Y958" s="548"/>
      <c r="Z958" s="548"/>
      <c r="AA958" s="548"/>
      <c r="AB958" s="548"/>
      <c r="AC958" s="548"/>
      <c r="AD958" s="548"/>
      <c r="AE958" s="548"/>
      <c r="AF958" s="548"/>
      <c r="AG958" s="548"/>
      <c r="AH958" s="548"/>
      <c r="AI958" s="548"/>
      <c r="AJ958" s="548"/>
      <c r="AK958" s="549"/>
      <c r="AL958" s="551"/>
      <c r="AM958" s="548"/>
      <c r="AN958" s="548"/>
      <c r="AO958" s="549"/>
    </row>
  </sheetData>
  <autoFilter ref="A1:I161">
    <filterColumn colId="0">
      <filters>
        <filter val="○"/>
      </filters>
    </filterColumn>
  </autoFilter>
  <mergeCells count="29">
    <mergeCell ref="K65:P65"/>
    <mergeCell ref="K15:T15"/>
    <mergeCell ref="K16:P16"/>
    <mergeCell ref="K33:P33"/>
    <mergeCell ref="K35:T35"/>
    <mergeCell ref="K55:Z55"/>
    <mergeCell ref="K56:P56"/>
    <mergeCell ref="K59:Z59"/>
    <mergeCell ref="K60:V60"/>
    <mergeCell ref="K61:P61"/>
    <mergeCell ref="K63:P63"/>
    <mergeCell ref="K64:P64"/>
    <mergeCell ref="K139:R139"/>
    <mergeCell ref="K66:P66"/>
    <mergeCell ref="K67:Z67"/>
    <mergeCell ref="K68:Z68"/>
    <mergeCell ref="K69:Z69"/>
    <mergeCell ref="K77:W77"/>
    <mergeCell ref="K81:W81"/>
    <mergeCell ref="K85:R85"/>
    <mergeCell ref="K113:X113"/>
    <mergeCell ref="K123:P123"/>
    <mergeCell ref="K130:T130"/>
    <mergeCell ref="K131:P131"/>
    <mergeCell ref="K151:P151"/>
    <mergeCell ref="K156:P156"/>
    <mergeCell ref="K157:P157"/>
    <mergeCell ref="K158:P158"/>
    <mergeCell ref="K159:T159"/>
  </mergeCells>
  <phoneticPr fontId="2"/>
  <printOptions horizontalCentered="1"/>
  <pageMargins left="0.23622047244094491" right="0.23622047244094491" top="0.74803149606299213" bottom="0.74803149606299213" header="0.31496062992125984" footer="0.31496062992125984"/>
  <pageSetup paperSize="9" scale="53" fitToHeight="0" orientation="landscape" cellComments="asDisplayed" r:id="rId1"/>
  <headerFooter alignWithMargins="0"/>
  <rowBreaks count="2" manualBreakCount="2">
    <brk id="74" min="10" max="25" man="1"/>
    <brk id="157" max="16383" man="1"/>
  </rowBreaks>
  <colBreaks count="1" manualBreakCount="1">
    <brk id="10"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BB120"/>
  <sheetViews>
    <sheetView view="pageBreakPreview" zoomScale="60" zoomScaleNormal="100" workbookViewId="0"/>
  </sheetViews>
  <sheetFormatPr defaultColWidth="9" defaultRowHeight="18.75" x14ac:dyDescent="0.4"/>
  <cols>
    <col min="1" max="1" width="1.375" style="20" customWidth="1"/>
    <col min="2" max="3" width="9" style="20"/>
    <col min="4" max="4" width="40.625" style="20" customWidth="1"/>
    <col min="5" max="16384" width="9" style="20"/>
  </cols>
  <sheetData>
    <row r="1" spans="2:11" x14ac:dyDescent="0.4">
      <c r="B1" s="20" t="s">
        <v>91</v>
      </c>
      <c r="D1" s="46"/>
      <c r="E1" s="46"/>
      <c r="F1" s="46"/>
    </row>
    <row r="2" spans="2:11" s="48" customFormat="1" ht="20.25" customHeight="1" x14ac:dyDescent="0.4">
      <c r="B2" s="47" t="s">
        <v>216</v>
      </c>
      <c r="C2" s="47"/>
      <c r="D2" s="46"/>
      <c r="E2" s="46"/>
      <c r="F2" s="46"/>
    </row>
    <row r="3" spans="2:11" s="48" customFormat="1" ht="20.25" customHeight="1" x14ac:dyDescent="0.4">
      <c r="B3" s="47"/>
      <c r="C3" s="47"/>
      <c r="D3" s="46"/>
      <c r="E3" s="46"/>
      <c r="F3" s="46"/>
    </row>
    <row r="4" spans="2:11" s="53" customFormat="1" ht="20.25" customHeight="1" x14ac:dyDescent="0.4">
      <c r="B4" s="80"/>
      <c r="C4" s="46" t="s">
        <v>219</v>
      </c>
      <c r="D4" s="46"/>
      <c r="F4" s="1722" t="s">
        <v>220</v>
      </c>
      <c r="G4" s="1722"/>
      <c r="H4" s="1722"/>
      <c r="I4" s="1722"/>
      <c r="J4" s="1722"/>
      <c r="K4" s="1722"/>
    </row>
    <row r="5" spans="2:11" s="53" customFormat="1" ht="20.25" customHeight="1" x14ac:dyDescent="0.4">
      <c r="B5" s="81"/>
      <c r="C5" s="46" t="s">
        <v>221</v>
      </c>
      <c r="D5" s="46"/>
      <c r="F5" s="1722"/>
      <c r="G5" s="1722"/>
      <c r="H5" s="1722"/>
      <c r="I5" s="1722"/>
      <c r="J5" s="1722"/>
      <c r="K5" s="1722"/>
    </row>
    <row r="6" spans="2:11" s="48" customFormat="1" ht="20.25" customHeight="1" x14ac:dyDescent="0.4">
      <c r="B6" s="50" t="s">
        <v>205</v>
      </c>
      <c r="C6" s="46"/>
      <c r="D6" s="46"/>
      <c r="E6" s="49"/>
      <c r="F6" s="51"/>
    </row>
    <row r="7" spans="2:11" s="48" customFormat="1" ht="20.25" customHeight="1" x14ac:dyDescent="0.4">
      <c r="B7" s="47"/>
      <c r="C7" s="47"/>
      <c r="D7" s="46"/>
      <c r="E7" s="49"/>
      <c r="F7" s="51"/>
    </row>
    <row r="8" spans="2:11" s="48" customFormat="1" ht="20.25" customHeight="1" x14ac:dyDescent="0.4">
      <c r="B8" s="46" t="s">
        <v>92</v>
      </c>
      <c r="C8" s="47"/>
      <c r="D8" s="46"/>
      <c r="E8" s="49"/>
      <c r="F8" s="51"/>
    </row>
    <row r="9" spans="2:11" s="48" customFormat="1" ht="20.25" customHeight="1" x14ac:dyDescent="0.4">
      <c r="B9" s="47"/>
      <c r="C9" s="47"/>
      <c r="D9" s="46"/>
      <c r="E9" s="46"/>
      <c r="F9" s="46"/>
    </row>
    <row r="10" spans="2:11" s="48" customFormat="1" ht="20.25" customHeight="1" x14ac:dyDescent="0.4">
      <c r="B10" s="46" t="s">
        <v>256</v>
      </c>
      <c r="C10" s="47"/>
      <c r="D10" s="46"/>
      <c r="E10" s="46"/>
      <c r="F10" s="46"/>
    </row>
    <row r="11" spans="2:11" s="48" customFormat="1" ht="20.25" customHeight="1" x14ac:dyDescent="0.4">
      <c r="B11" s="46"/>
      <c r="C11" s="47"/>
      <c r="D11" s="46"/>
    </row>
    <row r="12" spans="2:11" s="48" customFormat="1" ht="20.25" customHeight="1" x14ac:dyDescent="0.4">
      <c r="B12" s="46" t="s">
        <v>265</v>
      </c>
      <c r="C12" s="47"/>
      <c r="D12" s="46"/>
    </row>
    <row r="13" spans="2:11" s="48" customFormat="1" ht="20.25" customHeight="1" x14ac:dyDescent="0.4">
      <c r="B13" s="46"/>
      <c r="C13" s="47"/>
      <c r="D13" s="46"/>
    </row>
    <row r="14" spans="2:11" s="48" customFormat="1" ht="20.25" customHeight="1" x14ac:dyDescent="0.4">
      <c r="B14" s="46" t="s">
        <v>257</v>
      </c>
      <c r="C14" s="47"/>
      <c r="D14" s="46"/>
    </row>
    <row r="15" spans="2:11" s="48" customFormat="1" ht="20.25" customHeight="1" x14ac:dyDescent="0.4">
      <c r="B15" s="46"/>
      <c r="C15" s="47"/>
      <c r="D15" s="46"/>
    </row>
    <row r="16" spans="2:11" s="48" customFormat="1" ht="20.25" customHeight="1" x14ac:dyDescent="0.4">
      <c r="B16" s="46" t="s">
        <v>293</v>
      </c>
      <c r="C16" s="47"/>
      <c r="D16" s="46"/>
    </row>
    <row r="17" spans="2:4" s="48" customFormat="1" ht="20.25" customHeight="1" x14ac:dyDescent="0.4">
      <c r="B17" s="46" t="s">
        <v>292</v>
      </c>
      <c r="C17" s="47"/>
      <c r="D17" s="46"/>
    </row>
    <row r="18" spans="2:4" s="48" customFormat="1" ht="20.25" customHeight="1" x14ac:dyDescent="0.4">
      <c r="B18" s="46"/>
      <c r="C18" s="47"/>
      <c r="D18" s="46"/>
    </row>
    <row r="19" spans="2:4" s="48" customFormat="1" ht="20.25" customHeight="1" x14ac:dyDescent="0.4">
      <c r="B19" s="46" t="s">
        <v>303</v>
      </c>
      <c r="C19" s="47"/>
      <c r="D19" s="46"/>
    </row>
    <row r="20" spans="2:4" s="48" customFormat="1" ht="20.25" customHeight="1" x14ac:dyDescent="0.4">
      <c r="B20" s="46" t="s">
        <v>194</v>
      </c>
      <c r="C20" s="47"/>
      <c r="D20" s="46"/>
    </row>
    <row r="21" spans="2:4" s="48" customFormat="1" ht="20.25" customHeight="1" x14ac:dyDescent="0.4">
      <c r="B21" s="46" t="s">
        <v>195</v>
      </c>
      <c r="C21" s="47"/>
      <c r="D21" s="46"/>
    </row>
    <row r="22" spans="2:4" s="48" customFormat="1" ht="20.25" customHeight="1" x14ac:dyDescent="0.4">
      <c r="B22" s="46"/>
      <c r="C22" s="47"/>
      <c r="D22" s="46"/>
    </row>
    <row r="23" spans="2:4" s="48" customFormat="1" ht="20.25" customHeight="1" x14ac:dyDescent="0.4">
      <c r="B23" s="46" t="s">
        <v>304</v>
      </c>
      <c r="C23" s="47"/>
      <c r="D23" s="46"/>
    </row>
    <row r="24" spans="2:4" s="48" customFormat="1" ht="20.25" customHeight="1" x14ac:dyDescent="0.4">
      <c r="B24" s="46" t="s">
        <v>196</v>
      </c>
      <c r="C24" s="47"/>
      <c r="D24" s="46"/>
    </row>
    <row r="25" spans="2:4" s="48" customFormat="1" ht="20.25" customHeight="1" x14ac:dyDescent="0.4">
      <c r="B25" s="46" t="s">
        <v>197</v>
      </c>
      <c r="C25" s="47"/>
      <c r="D25" s="46"/>
    </row>
    <row r="26" spans="2:4" s="48" customFormat="1" ht="20.25" customHeight="1" x14ac:dyDescent="0.4">
      <c r="B26" s="46" t="s">
        <v>198</v>
      </c>
      <c r="C26" s="47"/>
      <c r="D26" s="46"/>
    </row>
    <row r="27" spans="2:4" s="48" customFormat="1" ht="20.25" customHeight="1" x14ac:dyDescent="0.4">
      <c r="B27" s="46"/>
      <c r="C27" s="46"/>
      <c r="D27" s="46"/>
    </row>
    <row r="28" spans="2:4" s="48" customFormat="1" ht="17.25" customHeight="1" x14ac:dyDescent="0.4">
      <c r="B28" s="46" t="s">
        <v>305</v>
      </c>
      <c r="C28" s="46"/>
      <c r="D28" s="46"/>
    </row>
    <row r="29" spans="2:4" s="48" customFormat="1" ht="17.25" customHeight="1" x14ac:dyDescent="0.4">
      <c r="B29" s="46" t="s">
        <v>193</v>
      </c>
      <c r="C29" s="46"/>
      <c r="D29" s="46"/>
    </row>
    <row r="30" spans="2:4" s="48" customFormat="1" ht="17.25" customHeight="1" x14ac:dyDescent="0.4">
      <c r="B30" s="46"/>
      <c r="C30" s="46"/>
      <c r="D30" s="46"/>
    </row>
    <row r="31" spans="2:4" s="48" customFormat="1" ht="17.25" customHeight="1" x14ac:dyDescent="0.4">
      <c r="B31" s="46"/>
      <c r="C31" s="22" t="s">
        <v>20</v>
      </c>
      <c r="D31" s="22" t="s">
        <v>3</v>
      </c>
    </row>
    <row r="32" spans="2:4" s="48" customFormat="1" ht="17.25" customHeight="1" x14ac:dyDescent="0.4">
      <c r="B32" s="46"/>
      <c r="C32" s="22">
        <v>1</v>
      </c>
      <c r="D32" s="52" t="s">
        <v>70</v>
      </c>
    </row>
    <row r="33" spans="2:25" s="48" customFormat="1" ht="17.25" customHeight="1" x14ac:dyDescent="0.4">
      <c r="B33" s="46"/>
      <c r="C33" s="22">
        <v>2</v>
      </c>
      <c r="D33" s="52" t="s">
        <v>101</v>
      </c>
    </row>
    <row r="34" spans="2:25" s="48" customFormat="1" ht="17.25" customHeight="1" x14ac:dyDescent="0.4">
      <c r="B34" s="46"/>
      <c r="C34" s="22">
        <v>3</v>
      </c>
      <c r="D34" s="52" t="s">
        <v>102</v>
      </c>
    </row>
    <row r="35" spans="2:25" s="48" customFormat="1" ht="17.25" customHeight="1" x14ac:dyDescent="0.4">
      <c r="B35" s="46"/>
      <c r="C35" s="22">
        <v>4</v>
      </c>
      <c r="D35" s="52" t="s">
        <v>103</v>
      </c>
    </row>
    <row r="36" spans="2:25" s="48" customFormat="1" ht="17.25" customHeight="1" x14ac:dyDescent="0.4">
      <c r="B36" s="46"/>
      <c r="C36" s="22">
        <v>5</v>
      </c>
      <c r="D36" s="52" t="s">
        <v>104</v>
      </c>
    </row>
    <row r="37" spans="2:25" s="48" customFormat="1" ht="17.25" customHeight="1" x14ac:dyDescent="0.4">
      <c r="B37" s="46"/>
      <c r="C37" s="22">
        <v>6</v>
      </c>
      <c r="D37" s="52" t="s">
        <v>105</v>
      </c>
    </row>
    <row r="38" spans="2:25" s="48" customFormat="1" ht="17.25" customHeight="1" x14ac:dyDescent="0.4">
      <c r="B38" s="46"/>
      <c r="C38" s="22">
        <v>7</v>
      </c>
      <c r="D38" s="52" t="s">
        <v>106</v>
      </c>
    </row>
    <row r="39" spans="2:25" s="48" customFormat="1" ht="17.25" customHeight="1" x14ac:dyDescent="0.4">
      <c r="B39" s="46"/>
      <c r="C39" s="22">
        <v>8</v>
      </c>
      <c r="D39" s="52" t="s">
        <v>71</v>
      </c>
    </row>
    <row r="40" spans="2:25" s="48" customFormat="1" ht="17.25" customHeight="1" x14ac:dyDescent="0.4">
      <c r="B40" s="46"/>
      <c r="C40" s="49"/>
      <c r="D40" s="51"/>
    </row>
    <row r="41" spans="2:25" s="48" customFormat="1" ht="17.25" customHeight="1" x14ac:dyDescent="0.4">
      <c r="B41" s="46" t="s">
        <v>306</v>
      </c>
      <c r="C41" s="46"/>
      <c r="D41" s="46"/>
      <c r="E41" s="53"/>
      <c r="F41" s="53"/>
    </row>
    <row r="42" spans="2:25" s="48" customFormat="1" ht="17.25" customHeight="1" x14ac:dyDescent="0.4">
      <c r="B42" s="46" t="s">
        <v>93</v>
      </c>
      <c r="C42" s="46"/>
      <c r="D42" s="46"/>
      <c r="E42" s="53"/>
      <c r="F42" s="53"/>
    </row>
    <row r="43" spans="2:25" s="48" customFormat="1" ht="17.25" customHeight="1" x14ac:dyDescent="0.4">
      <c r="B43" s="46"/>
      <c r="C43" s="46"/>
      <c r="D43" s="46"/>
      <c r="E43" s="53"/>
      <c r="F43" s="53"/>
      <c r="G43" s="54"/>
      <c r="H43" s="54"/>
      <c r="J43" s="54"/>
      <c r="K43" s="54"/>
      <c r="L43" s="54"/>
      <c r="M43" s="54"/>
      <c r="N43" s="54"/>
      <c r="O43" s="54"/>
      <c r="R43" s="54"/>
      <c r="S43" s="54"/>
      <c r="T43" s="54"/>
      <c r="W43" s="54"/>
      <c r="X43" s="54"/>
      <c r="Y43" s="54"/>
    </row>
    <row r="44" spans="2:25" s="48" customFormat="1" ht="17.25" customHeight="1" x14ac:dyDescent="0.4">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x14ac:dyDescent="0.4">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x14ac:dyDescent="0.4">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x14ac:dyDescent="0.4">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x14ac:dyDescent="0.4">
      <c r="B48" s="46"/>
      <c r="C48" s="22" t="s">
        <v>9</v>
      </c>
      <c r="D48" s="52" t="s">
        <v>206</v>
      </c>
      <c r="E48" s="53"/>
      <c r="F48" s="53"/>
      <c r="G48" s="54"/>
      <c r="H48" s="54"/>
      <c r="J48" s="54"/>
      <c r="K48" s="54"/>
      <c r="L48" s="54"/>
      <c r="M48" s="54"/>
      <c r="N48" s="54"/>
      <c r="O48" s="54"/>
      <c r="R48" s="54"/>
      <c r="S48" s="54"/>
      <c r="T48" s="54"/>
      <c r="W48" s="54"/>
      <c r="X48" s="54"/>
      <c r="Y48" s="54"/>
    </row>
    <row r="49" spans="2:51" s="48" customFormat="1" ht="17.25" customHeight="1" x14ac:dyDescent="0.4">
      <c r="B49" s="46"/>
      <c r="C49" s="46"/>
      <c r="D49" s="46"/>
      <c r="E49" s="53"/>
      <c r="F49" s="53"/>
      <c r="G49" s="54"/>
      <c r="H49" s="54"/>
      <c r="J49" s="54"/>
      <c r="K49" s="54"/>
      <c r="L49" s="54"/>
      <c r="M49" s="54"/>
      <c r="N49" s="54"/>
      <c r="O49" s="54"/>
      <c r="R49" s="54"/>
      <c r="S49" s="54"/>
      <c r="T49" s="54"/>
      <c r="W49" s="54"/>
      <c r="X49" s="54"/>
      <c r="Y49" s="54"/>
    </row>
    <row r="50" spans="2:51" s="48" customFormat="1" ht="17.25" customHeight="1" x14ac:dyDescent="0.4">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x14ac:dyDescent="0.4">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x14ac:dyDescent="0.4">
      <c r="B52" s="53"/>
      <c r="C52" s="46" t="s">
        <v>207</v>
      </c>
      <c r="D52" s="53"/>
      <c r="E52" s="53"/>
      <c r="F52" s="46"/>
      <c r="G52" s="54"/>
      <c r="H52" s="54"/>
      <c r="J52" s="54"/>
      <c r="K52" s="54"/>
      <c r="L52" s="54"/>
      <c r="M52" s="54"/>
      <c r="N52" s="54"/>
      <c r="O52" s="54"/>
      <c r="R52" s="54"/>
      <c r="S52" s="54"/>
      <c r="T52" s="54"/>
      <c r="W52" s="54"/>
      <c r="X52" s="54"/>
      <c r="Y52" s="54"/>
    </row>
    <row r="53" spans="2:51" s="48" customFormat="1" ht="17.25" customHeight="1" x14ac:dyDescent="0.4">
      <c r="B53" s="46"/>
      <c r="C53" s="46"/>
      <c r="D53" s="46"/>
      <c r="E53" s="55"/>
      <c r="F53" s="54"/>
      <c r="G53" s="54"/>
      <c r="H53" s="54"/>
      <c r="J53" s="54"/>
      <c r="K53" s="54"/>
      <c r="L53" s="54"/>
      <c r="M53" s="54"/>
      <c r="N53" s="54"/>
      <c r="O53" s="54"/>
      <c r="R53" s="54"/>
      <c r="S53" s="54"/>
      <c r="T53" s="54"/>
      <c r="W53" s="54"/>
      <c r="X53" s="54"/>
      <c r="Y53" s="54"/>
    </row>
    <row r="54" spans="2:51" s="48" customFormat="1" ht="17.25" customHeight="1" x14ac:dyDescent="0.4">
      <c r="B54" s="46" t="s">
        <v>307</v>
      </c>
      <c r="C54" s="46"/>
      <c r="D54" s="46"/>
    </row>
    <row r="55" spans="2:51" s="48" customFormat="1" ht="17.25" customHeight="1" x14ac:dyDescent="0.4">
      <c r="B55" s="46" t="s">
        <v>199</v>
      </c>
      <c r="C55" s="46"/>
      <c r="D55" s="46"/>
      <c r="AH55" s="21"/>
      <c r="AI55" s="21"/>
      <c r="AJ55" s="21"/>
      <c r="AK55" s="21"/>
      <c r="AL55" s="21"/>
      <c r="AM55" s="21"/>
      <c r="AN55" s="21"/>
      <c r="AO55" s="21"/>
      <c r="AP55" s="21"/>
      <c r="AQ55" s="21"/>
      <c r="AR55" s="21"/>
      <c r="AS55" s="21"/>
    </row>
    <row r="56" spans="2:51" s="48" customFormat="1" ht="17.25" customHeight="1" x14ac:dyDescent="0.4">
      <c r="B56" s="56" t="s">
        <v>200</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x14ac:dyDescent="0.4">
      <c r="B57" s="56" t="s">
        <v>201</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x14ac:dyDescent="0.4">
      <c r="F58" s="21"/>
    </row>
    <row r="59" spans="2:51" s="48" customFormat="1" ht="17.25" customHeight="1" x14ac:dyDescent="0.4">
      <c r="B59" s="46" t="s">
        <v>308</v>
      </c>
      <c r="C59" s="46"/>
    </row>
    <row r="60" spans="2:51" s="48" customFormat="1" ht="17.25" customHeight="1" x14ac:dyDescent="0.4">
      <c r="B60" s="46"/>
      <c r="C60" s="46"/>
    </row>
    <row r="61" spans="2:51" s="48" customFormat="1" ht="17.25" customHeight="1" x14ac:dyDescent="0.4">
      <c r="B61" s="46" t="s">
        <v>309</v>
      </c>
      <c r="C61" s="46"/>
    </row>
    <row r="62" spans="2:51" s="48" customFormat="1" ht="17.25" customHeight="1" x14ac:dyDescent="0.4">
      <c r="B62" s="46" t="s">
        <v>259</v>
      </c>
      <c r="C62" s="46"/>
    </row>
    <row r="63" spans="2:51" s="48" customFormat="1" ht="17.25" customHeight="1" x14ac:dyDescent="0.4">
      <c r="B63" s="46"/>
      <c r="C63" s="46"/>
    </row>
    <row r="64" spans="2:51" s="48" customFormat="1" ht="17.25" customHeight="1" x14ac:dyDescent="0.4">
      <c r="B64" s="46" t="s">
        <v>310</v>
      </c>
      <c r="C64" s="46"/>
    </row>
    <row r="65" spans="2:54" s="48" customFormat="1" ht="17.25" customHeight="1" x14ac:dyDescent="0.4">
      <c r="B65" s="46" t="s">
        <v>98</v>
      </c>
      <c r="C65" s="46"/>
    </row>
    <row r="66" spans="2:54" s="48" customFormat="1" ht="17.25" customHeight="1" x14ac:dyDescent="0.4">
      <c r="B66" s="46"/>
      <c r="C66" s="46"/>
    </row>
    <row r="67" spans="2:54" s="48" customFormat="1" ht="17.25" customHeight="1" x14ac:dyDescent="0.4">
      <c r="B67" s="46" t="s">
        <v>311</v>
      </c>
      <c r="C67" s="46"/>
      <c r="D67" s="46"/>
    </row>
    <row r="68" spans="2:54" s="48" customFormat="1" ht="17.25" customHeight="1" x14ac:dyDescent="0.4">
      <c r="B68" s="46"/>
      <c r="C68" s="46"/>
      <c r="D68" s="46"/>
    </row>
    <row r="69" spans="2:54" s="48" customFormat="1" ht="17.25" customHeight="1" x14ac:dyDescent="0.4">
      <c r="B69" s="53" t="s">
        <v>312</v>
      </c>
      <c r="C69" s="53"/>
      <c r="D69" s="46"/>
    </row>
    <row r="70" spans="2:54" s="48" customFormat="1" ht="17.25" customHeight="1" x14ac:dyDescent="0.4">
      <c r="B70" s="53" t="s">
        <v>99</v>
      </c>
      <c r="C70" s="53"/>
      <c r="D70" s="46"/>
    </row>
    <row r="71" spans="2:54" s="48" customFormat="1" ht="17.25" customHeight="1" x14ac:dyDescent="0.4">
      <c r="B71" s="53" t="s">
        <v>260</v>
      </c>
    </row>
    <row r="72" spans="2:54" s="48" customFormat="1" ht="17.25" customHeight="1" x14ac:dyDescent="0.4">
      <c r="B72" s="53"/>
    </row>
    <row r="73" spans="2:54" s="48" customFormat="1" ht="17.25" customHeight="1" x14ac:dyDescent="0.4">
      <c r="B73" s="53" t="s">
        <v>313</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x14ac:dyDescent="0.4">
      <c r="B74" s="209" t="s">
        <v>261</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x14ac:dyDescent="0.4">
      <c r="B75" s="210" t="s">
        <v>262</v>
      </c>
    </row>
    <row r="76" spans="2:54" ht="18.75" customHeight="1" x14ac:dyDescent="0.4">
      <c r="B76" s="209" t="s">
        <v>263</v>
      </c>
    </row>
    <row r="77" spans="2:54" ht="18.75" customHeight="1" x14ac:dyDescent="0.4">
      <c r="B77" s="210" t="s">
        <v>264</v>
      </c>
    </row>
    <row r="78" spans="2:54" ht="18.75" customHeight="1" x14ac:dyDescent="0.4">
      <c r="B78" s="209" t="s">
        <v>319</v>
      </c>
    </row>
    <row r="79" spans="2:54" ht="18.75" customHeight="1" x14ac:dyDescent="0.4">
      <c r="B79" s="209" t="s">
        <v>320</v>
      </c>
    </row>
    <row r="80" spans="2:54" ht="18.75" customHeight="1" x14ac:dyDescent="0.4">
      <c r="B80" s="209" t="s">
        <v>321</v>
      </c>
    </row>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row r="111" ht="18.75" customHeight="1" x14ac:dyDescent="0.4"/>
    <row r="112"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L56"/>
  <sheetViews>
    <sheetView workbookViewId="0"/>
  </sheetViews>
  <sheetFormatPr defaultColWidth="9" defaultRowHeight="18.75" x14ac:dyDescent="0.4"/>
  <cols>
    <col min="1" max="1" width="1.875" style="20" customWidth="1"/>
    <col min="2" max="2" width="11.5" style="20" customWidth="1"/>
    <col min="3" max="12" width="40.625" style="20" customWidth="1"/>
    <col min="13" max="16384" width="9" style="20"/>
  </cols>
  <sheetData>
    <row r="1" spans="2:4" x14ac:dyDescent="0.4">
      <c r="B1" s="21" t="s">
        <v>83</v>
      </c>
      <c r="C1" s="21"/>
      <c r="D1" s="21"/>
    </row>
    <row r="2" spans="2:4" x14ac:dyDescent="0.4">
      <c r="B2" s="21"/>
      <c r="C2" s="21"/>
      <c r="D2" s="21"/>
    </row>
    <row r="3" spans="2:4" x14ac:dyDescent="0.4">
      <c r="B3" s="22" t="s">
        <v>84</v>
      </c>
      <c r="C3" s="22" t="s">
        <v>85</v>
      </c>
      <c r="D3" s="21"/>
    </row>
    <row r="4" spans="2:4" x14ac:dyDescent="0.4">
      <c r="B4" s="77">
        <v>1</v>
      </c>
      <c r="C4" s="78" t="s">
        <v>158</v>
      </c>
      <c r="D4" s="21"/>
    </row>
    <row r="5" spans="2:4" x14ac:dyDescent="0.4">
      <c r="B5" s="77">
        <v>2</v>
      </c>
      <c r="C5" s="78" t="s">
        <v>159</v>
      </c>
      <c r="D5" s="21"/>
    </row>
    <row r="6" spans="2:4" x14ac:dyDescent="0.4">
      <c r="B6" s="77">
        <v>3</v>
      </c>
      <c r="C6" s="78" t="s">
        <v>217</v>
      </c>
      <c r="D6" s="21"/>
    </row>
    <row r="7" spans="2:4" x14ac:dyDescent="0.4">
      <c r="B7" s="77">
        <v>4</v>
      </c>
      <c r="C7" s="78" t="s">
        <v>218</v>
      </c>
      <c r="D7" s="21"/>
    </row>
    <row r="8" spans="2:4" x14ac:dyDescent="0.4">
      <c r="B8" s="77">
        <v>5</v>
      </c>
      <c r="C8" s="78" t="s">
        <v>210</v>
      </c>
      <c r="D8" s="21"/>
    </row>
    <row r="9" spans="2:4" x14ac:dyDescent="0.4">
      <c r="B9" s="77">
        <v>6</v>
      </c>
      <c r="C9" s="78" t="s">
        <v>211</v>
      </c>
    </row>
    <row r="10" spans="2:4" x14ac:dyDescent="0.4">
      <c r="B10" s="77">
        <v>7</v>
      </c>
      <c r="C10" s="78" t="s">
        <v>212</v>
      </c>
      <c r="D10" s="21"/>
    </row>
    <row r="11" spans="2:4" x14ac:dyDescent="0.4">
      <c r="B11" s="77">
        <v>8</v>
      </c>
      <c r="C11" s="78" t="s">
        <v>213</v>
      </c>
      <c r="D11" s="21"/>
    </row>
    <row r="12" spans="2:4" x14ac:dyDescent="0.4">
      <c r="B12" s="77">
        <v>9</v>
      </c>
      <c r="C12" s="78" t="s">
        <v>214</v>
      </c>
      <c r="D12" s="21"/>
    </row>
    <row r="13" spans="2:4" x14ac:dyDescent="0.4">
      <c r="B13" s="77">
        <v>10</v>
      </c>
      <c r="C13" s="78" t="s">
        <v>215</v>
      </c>
      <c r="D13" s="21"/>
    </row>
    <row r="14" spans="2:4" x14ac:dyDescent="0.4">
      <c r="B14" s="82">
        <v>11</v>
      </c>
      <c r="C14" s="78" t="s">
        <v>227</v>
      </c>
      <c r="D14" s="21"/>
    </row>
    <row r="15" spans="2:4" x14ac:dyDescent="0.4">
      <c r="B15" s="82">
        <v>12</v>
      </c>
      <c r="C15" s="78" t="s">
        <v>255</v>
      </c>
      <c r="D15" s="21"/>
    </row>
    <row r="16" spans="2:4" x14ac:dyDescent="0.4">
      <c r="B16" s="82">
        <v>13</v>
      </c>
      <c r="C16" s="78" t="s">
        <v>255</v>
      </c>
      <c r="D16" s="21"/>
    </row>
    <row r="17" spans="2:12" x14ac:dyDescent="0.4">
      <c r="B17" s="82">
        <v>14</v>
      </c>
      <c r="C17" s="78" t="s">
        <v>255</v>
      </c>
      <c r="D17" s="21"/>
    </row>
    <row r="19" spans="2:12" x14ac:dyDescent="0.4">
      <c r="B19" s="21" t="s">
        <v>86</v>
      </c>
    </row>
    <row r="20" spans="2:12" ht="19.5" thickBot="1" x14ac:dyDescent="0.45"/>
    <row r="21" spans="2:12" ht="20.25" thickBot="1" x14ac:dyDescent="0.45">
      <c r="B21" s="23" t="s">
        <v>72</v>
      </c>
      <c r="C21" s="24" t="s">
        <v>70</v>
      </c>
      <c r="D21" s="25" t="s">
        <v>101</v>
      </c>
      <c r="E21" s="25" t="s">
        <v>102</v>
      </c>
      <c r="F21" s="25" t="s">
        <v>103</v>
      </c>
      <c r="G21" s="25" t="s">
        <v>104</v>
      </c>
      <c r="H21" s="61" t="s">
        <v>105</v>
      </c>
      <c r="I21" s="61" t="s">
        <v>106</v>
      </c>
      <c r="J21" s="61" t="s">
        <v>107</v>
      </c>
      <c r="K21" s="61" t="s">
        <v>255</v>
      </c>
      <c r="L21" s="62" t="s">
        <v>255</v>
      </c>
    </row>
    <row r="22" spans="2:12" ht="19.5" x14ac:dyDescent="0.4">
      <c r="B22" s="1723" t="s">
        <v>73</v>
      </c>
      <c r="C22" s="26" t="s">
        <v>108</v>
      </c>
      <c r="D22" s="27" t="s">
        <v>101</v>
      </c>
      <c r="E22" s="27" t="s">
        <v>108</v>
      </c>
      <c r="F22" s="27" t="s">
        <v>112</v>
      </c>
      <c r="G22" s="27" t="s">
        <v>114</v>
      </c>
      <c r="H22" s="63" t="s">
        <v>115</v>
      </c>
      <c r="I22" s="63" t="s">
        <v>116</v>
      </c>
      <c r="J22" s="63" t="s">
        <v>107</v>
      </c>
      <c r="K22" s="63"/>
      <c r="L22" s="64"/>
    </row>
    <row r="23" spans="2:12" ht="19.5" x14ac:dyDescent="0.4">
      <c r="B23" s="1724"/>
      <c r="C23" s="28" t="s">
        <v>109</v>
      </c>
      <c r="D23" s="29" t="s">
        <v>255</v>
      </c>
      <c r="E23" s="29" t="s">
        <v>317</v>
      </c>
      <c r="F23" s="29" t="s">
        <v>113</v>
      </c>
      <c r="G23" s="29" t="s">
        <v>111</v>
      </c>
      <c r="H23" s="65" t="s">
        <v>105</v>
      </c>
      <c r="I23" s="65" t="s">
        <v>117</v>
      </c>
      <c r="J23" s="29" t="s">
        <v>255</v>
      </c>
      <c r="K23" s="65"/>
      <c r="L23" s="66"/>
    </row>
    <row r="24" spans="2:12" ht="19.5" x14ac:dyDescent="0.4">
      <c r="B24" s="1724"/>
      <c r="C24" s="28" t="s">
        <v>110</v>
      </c>
      <c r="D24" s="29" t="s">
        <v>255</v>
      </c>
      <c r="E24" s="29" t="s">
        <v>318</v>
      </c>
      <c r="F24" s="29" t="s">
        <v>255</v>
      </c>
      <c r="G24" s="29" t="s">
        <v>255</v>
      </c>
      <c r="H24" s="29" t="s">
        <v>255</v>
      </c>
      <c r="I24" s="65" t="s">
        <v>118</v>
      </c>
      <c r="J24" s="29" t="s">
        <v>255</v>
      </c>
      <c r="K24" s="65"/>
      <c r="L24" s="66"/>
    </row>
    <row r="25" spans="2:12" ht="19.5" x14ac:dyDescent="0.4">
      <c r="B25" s="1724"/>
      <c r="C25" s="28" t="s">
        <v>111</v>
      </c>
      <c r="D25" s="29" t="s">
        <v>255</v>
      </c>
      <c r="E25" s="29" t="s">
        <v>255</v>
      </c>
      <c r="F25" s="29" t="s">
        <v>255</v>
      </c>
      <c r="G25" s="29" t="s">
        <v>255</v>
      </c>
      <c r="H25" s="29" t="s">
        <v>255</v>
      </c>
      <c r="I25" s="65" t="s">
        <v>119</v>
      </c>
      <c r="J25" s="29" t="s">
        <v>255</v>
      </c>
      <c r="K25" s="65"/>
      <c r="L25" s="66"/>
    </row>
    <row r="26" spans="2:12" ht="19.5" x14ac:dyDescent="0.4">
      <c r="B26" s="1724"/>
      <c r="C26" s="204" t="s">
        <v>111</v>
      </c>
      <c r="D26" s="29" t="s">
        <v>255</v>
      </c>
      <c r="E26" s="29" t="s">
        <v>255</v>
      </c>
      <c r="F26" s="29" t="s">
        <v>255</v>
      </c>
      <c r="G26" s="29" t="s">
        <v>255</v>
      </c>
      <c r="H26" s="29" t="s">
        <v>255</v>
      </c>
      <c r="I26" s="65" t="s">
        <v>113</v>
      </c>
      <c r="J26" s="29" t="s">
        <v>255</v>
      </c>
      <c r="K26" s="65"/>
      <c r="L26" s="66"/>
    </row>
    <row r="27" spans="2:12" ht="19.5" x14ac:dyDescent="0.4">
      <c r="B27" s="1724"/>
      <c r="C27" s="204" t="s">
        <v>111</v>
      </c>
      <c r="D27" s="29" t="s">
        <v>255</v>
      </c>
      <c r="E27" s="29" t="s">
        <v>255</v>
      </c>
      <c r="F27" s="29" t="s">
        <v>255</v>
      </c>
      <c r="G27" s="29" t="s">
        <v>255</v>
      </c>
      <c r="H27" s="29" t="s">
        <v>255</v>
      </c>
      <c r="I27" s="65" t="s">
        <v>120</v>
      </c>
      <c r="J27" s="29" t="s">
        <v>255</v>
      </c>
      <c r="K27" s="65"/>
      <c r="L27" s="66"/>
    </row>
    <row r="28" spans="2:12" ht="19.5" x14ac:dyDescent="0.4">
      <c r="B28" s="1724"/>
      <c r="C28" s="204" t="s">
        <v>111</v>
      </c>
      <c r="D28" s="29" t="s">
        <v>255</v>
      </c>
      <c r="E28" s="29" t="s">
        <v>255</v>
      </c>
      <c r="F28" s="29" t="s">
        <v>255</v>
      </c>
      <c r="G28" s="29" t="s">
        <v>255</v>
      </c>
      <c r="H28" s="29" t="s">
        <v>255</v>
      </c>
      <c r="I28" s="65" t="s">
        <v>121</v>
      </c>
      <c r="J28" s="29" t="s">
        <v>255</v>
      </c>
      <c r="K28" s="65"/>
      <c r="L28" s="66"/>
    </row>
    <row r="29" spans="2:12" ht="19.5" x14ac:dyDescent="0.4">
      <c r="B29" s="1724"/>
      <c r="C29" s="204" t="s">
        <v>111</v>
      </c>
      <c r="D29" s="29" t="s">
        <v>255</v>
      </c>
      <c r="E29" s="29" t="s">
        <v>255</v>
      </c>
      <c r="F29" s="29" t="s">
        <v>255</v>
      </c>
      <c r="G29" s="29" t="s">
        <v>255</v>
      </c>
      <c r="H29" s="29" t="s">
        <v>255</v>
      </c>
      <c r="I29" s="65" t="s">
        <v>122</v>
      </c>
      <c r="J29" s="29" t="s">
        <v>255</v>
      </c>
      <c r="K29" s="65"/>
      <c r="L29" s="66"/>
    </row>
    <row r="30" spans="2:12" ht="19.5" x14ac:dyDescent="0.4">
      <c r="B30" s="1724"/>
      <c r="C30" s="204" t="s">
        <v>111</v>
      </c>
      <c r="D30" s="29" t="s">
        <v>255</v>
      </c>
      <c r="E30" s="29" t="s">
        <v>255</v>
      </c>
      <c r="F30" s="29" t="s">
        <v>255</v>
      </c>
      <c r="G30" s="29" t="s">
        <v>255</v>
      </c>
      <c r="H30" s="29" t="s">
        <v>255</v>
      </c>
      <c r="I30" s="65" t="s">
        <v>123</v>
      </c>
      <c r="J30" s="29" t="s">
        <v>255</v>
      </c>
      <c r="K30" s="65"/>
      <c r="L30" s="66"/>
    </row>
    <row r="31" spans="2:12" ht="20.25" thickBot="1" x14ac:dyDescent="0.45">
      <c r="B31" s="1725"/>
      <c r="C31" s="205" t="s">
        <v>111</v>
      </c>
      <c r="D31" s="206" t="s">
        <v>255</v>
      </c>
      <c r="E31" s="206" t="s">
        <v>255</v>
      </c>
      <c r="F31" s="206" t="s">
        <v>255</v>
      </c>
      <c r="G31" s="206" t="s">
        <v>255</v>
      </c>
      <c r="H31" s="206" t="s">
        <v>255</v>
      </c>
      <c r="I31" s="206" t="s">
        <v>255</v>
      </c>
      <c r="J31" s="206" t="s">
        <v>255</v>
      </c>
      <c r="K31" s="67"/>
      <c r="L31" s="68"/>
    </row>
    <row r="36" spans="3:3" x14ac:dyDescent="0.4">
      <c r="C36" s="20" t="s">
        <v>222</v>
      </c>
    </row>
    <row r="37" spans="3:3" x14ac:dyDescent="0.4">
      <c r="C37" s="20" t="s">
        <v>74</v>
      </c>
    </row>
    <row r="38" spans="3:3" x14ac:dyDescent="0.4">
      <c r="C38" s="20" t="s">
        <v>225</v>
      </c>
    </row>
    <row r="39" spans="3:3" x14ac:dyDescent="0.4">
      <c r="C39" s="20" t="s">
        <v>75</v>
      </c>
    </row>
    <row r="40" spans="3:3" x14ac:dyDescent="0.4">
      <c r="C40" s="20" t="s">
        <v>124</v>
      </c>
    </row>
    <row r="41" spans="3:3" x14ac:dyDescent="0.4">
      <c r="C41" s="20" t="s">
        <v>125</v>
      </c>
    </row>
    <row r="42" spans="3:3" x14ac:dyDescent="0.4">
      <c r="C42" s="20" t="s">
        <v>126</v>
      </c>
    </row>
    <row r="43" spans="3:3" x14ac:dyDescent="0.4">
      <c r="C43" s="20" t="s">
        <v>127</v>
      </c>
    </row>
    <row r="44" spans="3:3" x14ac:dyDescent="0.4">
      <c r="C44" s="20" t="s">
        <v>128</v>
      </c>
    </row>
    <row r="45" spans="3:3" x14ac:dyDescent="0.4">
      <c r="C45" s="20" t="s">
        <v>129</v>
      </c>
    </row>
    <row r="46" spans="3:3" x14ac:dyDescent="0.4">
      <c r="C46" s="20" t="s">
        <v>130</v>
      </c>
    </row>
    <row r="48" spans="3:3" x14ac:dyDescent="0.4">
      <c r="C48" s="20" t="s">
        <v>76</v>
      </c>
    </row>
    <row r="49" spans="3:3" x14ac:dyDescent="0.4">
      <c r="C49" s="20" t="s">
        <v>77</v>
      </c>
    </row>
    <row r="51" spans="3:3" x14ac:dyDescent="0.4">
      <c r="C51" s="20" t="s">
        <v>226</v>
      </c>
    </row>
    <row r="52" spans="3:3" x14ac:dyDescent="0.4">
      <c r="C52" s="20" t="s">
        <v>78</v>
      </c>
    </row>
    <row r="53" spans="3:3" x14ac:dyDescent="0.4">
      <c r="C53" s="20" t="s">
        <v>79</v>
      </c>
    </row>
    <row r="54" spans="3:3" x14ac:dyDescent="0.4">
      <c r="C54" s="20" t="s">
        <v>80</v>
      </c>
    </row>
    <row r="55" spans="3:3" x14ac:dyDescent="0.4">
      <c r="C55" s="20" t="s">
        <v>81</v>
      </c>
    </row>
    <row r="56" spans="3:3" x14ac:dyDescent="0.4">
      <c r="C56" s="20" t="s">
        <v>82</v>
      </c>
    </row>
  </sheetData>
  <mergeCells count="1">
    <mergeCell ref="B22:B31"/>
  </mergeCells>
  <phoneticPr fontId="2"/>
  <pageMargins left="0.70866141732283472" right="0.70866141732283472" top="0.74803149606299213" bottom="0.74803149606299213" header="0.31496062992125984" footer="0.31496062992125984"/>
  <pageSetup paperSize="9" scale="28"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83"/>
  <sheetViews>
    <sheetView view="pageBreakPreview" zoomScaleNormal="100" zoomScaleSheetLayoutView="100" workbookViewId="0"/>
  </sheetViews>
  <sheetFormatPr defaultRowHeight="13.5" x14ac:dyDescent="0.15"/>
  <cols>
    <col min="1" max="1" width="1.5" style="722" customWidth="1"/>
    <col min="2" max="3" width="4.25" style="722" customWidth="1"/>
    <col min="4" max="29" width="3.125" style="722" customWidth="1"/>
    <col min="30" max="30" width="5.75" style="722" customWidth="1"/>
    <col min="31" max="35" width="3.125" style="722" customWidth="1"/>
    <col min="36" max="36" width="12.375" style="722" customWidth="1"/>
    <col min="37" max="16384" width="9" style="722"/>
  </cols>
  <sheetData>
    <row r="2" spans="2:36" x14ac:dyDescent="0.15">
      <c r="B2" s="722" t="s">
        <v>1583</v>
      </c>
    </row>
    <row r="3" spans="2:36" ht="14.25" customHeight="1" x14ac:dyDescent="0.15">
      <c r="AA3" s="1094" t="s">
        <v>1584</v>
      </c>
      <c r="AB3" s="1095"/>
      <c r="AC3" s="1095"/>
      <c r="AD3" s="1095"/>
      <c r="AE3" s="1096"/>
      <c r="AF3" s="1097"/>
      <c r="AG3" s="1098"/>
      <c r="AH3" s="1098"/>
      <c r="AI3" s="1098"/>
      <c r="AJ3" s="1099"/>
    </row>
    <row r="5" spans="2:36" x14ac:dyDescent="0.15">
      <c r="B5" s="1092" t="s">
        <v>1585</v>
      </c>
      <c r="C5" s="1092"/>
      <c r="D5" s="1092"/>
      <c r="E5" s="1092"/>
      <c r="F5" s="1092"/>
      <c r="G5" s="1092"/>
      <c r="H5" s="1092"/>
      <c r="I5" s="1092"/>
      <c r="J5" s="1092"/>
      <c r="K5" s="1092"/>
      <c r="L5" s="1092"/>
      <c r="M5" s="1092"/>
      <c r="N5" s="1092"/>
      <c r="O5" s="1092"/>
      <c r="P5" s="1092"/>
      <c r="Q5" s="1092"/>
      <c r="R5" s="1092"/>
      <c r="S5" s="1092"/>
      <c r="T5" s="1092"/>
      <c r="U5" s="1092"/>
      <c r="V5" s="1092"/>
      <c r="W5" s="1092"/>
      <c r="X5" s="1092"/>
      <c r="Y5" s="1092"/>
      <c r="Z5" s="1092"/>
      <c r="AA5" s="1092"/>
      <c r="AB5" s="1092"/>
      <c r="AC5" s="1092"/>
      <c r="AD5" s="1092"/>
      <c r="AE5" s="1092"/>
      <c r="AF5" s="1092"/>
      <c r="AG5" s="1092"/>
      <c r="AH5" s="1092"/>
      <c r="AI5" s="1092"/>
      <c r="AJ5" s="1092"/>
    </row>
    <row r="6" spans="2:36" ht="13.5" customHeight="1" x14ac:dyDescent="0.15">
      <c r="Z6" s="1100" t="s">
        <v>961</v>
      </c>
      <c r="AA6" s="1100"/>
      <c r="AB6" s="1100"/>
      <c r="AC6" s="1100"/>
      <c r="AD6" s="847" t="s">
        <v>962</v>
      </c>
      <c r="AE6" s="1092"/>
      <c r="AF6" s="1092"/>
      <c r="AG6" s="722" t="s">
        <v>963</v>
      </c>
      <c r="AH6" s="1092"/>
      <c r="AI6" s="1092"/>
      <c r="AJ6" s="722" t="s">
        <v>990</v>
      </c>
    </row>
    <row r="7" spans="2:36" x14ac:dyDescent="0.15">
      <c r="B7" s="1092" t="s">
        <v>1586</v>
      </c>
      <c r="C7" s="1092"/>
      <c r="D7" s="1092"/>
      <c r="E7" s="1092"/>
      <c r="F7" s="1092"/>
      <c r="G7" s="1092"/>
      <c r="H7" s="1092"/>
      <c r="I7" s="1092"/>
    </row>
    <row r="8" spans="2:36" x14ac:dyDescent="0.15">
      <c r="U8" s="1093" t="s">
        <v>1587</v>
      </c>
      <c r="V8" s="1093"/>
      <c r="W8" s="1093"/>
      <c r="X8" s="1093"/>
      <c r="Y8" s="1093"/>
      <c r="Z8" s="1093"/>
      <c r="AA8" s="1093"/>
      <c r="AB8" s="1093"/>
      <c r="AC8" s="1093"/>
      <c r="AD8" s="1093"/>
      <c r="AE8" s="1093"/>
      <c r="AF8" s="1093"/>
      <c r="AG8" s="1093"/>
      <c r="AH8" s="1093"/>
      <c r="AI8" s="1093"/>
      <c r="AJ8" s="1093"/>
    </row>
    <row r="9" spans="2:36" x14ac:dyDescent="0.15">
      <c r="X9" s="1092"/>
      <c r="Y9" s="1092"/>
      <c r="Z9" s="1092"/>
      <c r="AA9" s="1092"/>
      <c r="AB9" s="1092"/>
      <c r="AC9" s="1092"/>
      <c r="AD9" s="1092"/>
      <c r="AE9" s="1092"/>
      <c r="AF9" s="1092"/>
      <c r="AG9" s="1092"/>
      <c r="AH9" s="1092"/>
      <c r="AI9" s="1092"/>
      <c r="AJ9" s="1092"/>
    </row>
    <row r="10" spans="2:36" x14ac:dyDescent="0.15">
      <c r="U10" s="1092" t="s">
        <v>1588</v>
      </c>
      <c r="V10" s="1092"/>
      <c r="W10" s="1092"/>
      <c r="X10" s="1092"/>
      <c r="Y10" s="1092"/>
      <c r="Z10" s="1092"/>
      <c r="AA10" s="1092"/>
      <c r="AB10" s="1092"/>
      <c r="AC10" s="1092"/>
      <c r="AD10" s="1092"/>
      <c r="AE10" s="1092"/>
      <c r="AF10" s="1092"/>
      <c r="AG10" s="1092"/>
      <c r="AH10" s="1092"/>
      <c r="AI10" s="1092"/>
      <c r="AJ10" s="1092"/>
    </row>
    <row r="11" spans="2:36" x14ac:dyDescent="0.15">
      <c r="X11" s="1092"/>
      <c r="Y11" s="1092"/>
      <c r="Z11" s="1092"/>
      <c r="AA11" s="1092"/>
      <c r="AB11" s="1092"/>
      <c r="AC11" s="1092"/>
      <c r="AD11" s="1092"/>
      <c r="AE11" s="1092"/>
      <c r="AF11" s="1092"/>
      <c r="AG11" s="1092"/>
      <c r="AH11" s="1092"/>
      <c r="AI11" s="1092"/>
      <c r="AJ11" s="1092"/>
    </row>
    <row r="12" spans="2:36" x14ac:dyDescent="0.15">
      <c r="C12" s="722" t="s">
        <v>1589</v>
      </c>
    </row>
    <row r="13" spans="2:36" x14ac:dyDescent="0.15">
      <c r="M13" s="1101"/>
      <c r="N13" s="1101"/>
      <c r="AA13" s="1094" t="s">
        <v>1590</v>
      </c>
      <c r="AB13" s="1095"/>
      <c r="AC13" s="1095"/>
      <c r="AD13" s="1095"/>
      <c r="AE13" s="1095"/>
      <c r="AF13" s="1095"/>
      <c r="AG13" s="1095"/>
      <c r="AH13" s="1096"/>
      <c r="AI13" s="1102"/>
      <c r="AJ13" s="1103"/>
    </row>
    <row r="14" spans="2:36" ht="14.25" customHeight="1" x14ac:dyDescent="0.15">
      <c r="B14" s="1104" t="s">
        <v>1591</v>
      </c>
      <c r="C14" s="1107" t="s">
        <v>1592</v>
      </c>
      <c r="D14" s="1108"/>
      <c r="E14" s="1108"/>
      <c r="F14" s="1108"/>
      <c r="G14" s="1108"/>
      <c r="H14" s="1108"/>
      <c r="I14" s="1108"/>
      <c r="J14" s="1108"/>
      <c r="K14" s="1109"/>
      <c r="L14" s="1110"/>
      <c r="M14" s="1111"/>
      <c r="N14" s="1111"/>
      <c r="O14" s="1111"/>
      <c r="P14" s="1111"/>
      <c r="Q14" s="1111"/>
      <c r="R14" s="1111"/>
      <c r="S14" s="1111"/>
      <c r="T14" s="1111"/>
      <c r="U14" s="1111"/>
      <c r="V14" s="1111"/>
      <c r="W14" s="1111"/>
      <c r="X14" s="1111"/>
      <c r="Y14" s="1111"/>
      <c r="Z14" s="1111"/>
      <c r="AA14" s="1111"/>
      <c r="AB14" s="1111"/>
      <c r="AC14" s="1111"/>
      <c r="AD14" s="1111"/>
      <c r="AE14" s="1111"/>
      <c r="AF14" s="1111"/>
      <c r="AG14" s="1111"/>
      <c r="AH14" s="1111"/>
      <c r="AI14" s="1111"/>
      <c r="AJ14" s="1112"/>
    </row>
    <row r="15" spans="2:36" ht="14.25" customHeight="1" x14ac:dyDescent="0.15">
      <c r="B15" s="1105"/>
      <c r="C15" s="1113" t="s">
        <v>1593</v>
      </c>
      <c r="D15" s="1114"/>
      <c r="E15" s="1114"/>
      <c r="F15" s="1114"/>
      <c r="G15" s="1114"/>
      <c r="H15" s="1114"/>
      <c r="I15" s="1114"/>
      <c r="J15" s="1114"/>
      <c r="K15" s="1114"/>
      <c r="L15" s="1115"/>
      <c r="M15" s="1116"/>
      <c r="N15" s="1116"/>
      <c r="O15" s="1116"/>
      <c r="P15" s="1116"/>
      <c r="Q15" s="1116"/>
      <c r="R15" s="1116"/>
      <c r="S15" s="1116"/>
      <c r="T15" s="1116"/>
      <c r="U15" s="1116"/>
      <c r="V15" s="1116"/>
      <c r="W15" s="1116"/>
      <c r="X15" s="1116"/>
      <c r="Y15" s="1116"/>
      <c r="Z15" s="1116"/>
      <c r="AA15" s="1116"/>
      <c r="AB15" s="1116"/>
      <c r="AC15" s="1116"/>
      <c r="AD15" s="1116"/>
      <c r="AE15" s="1116"/>
      <c r="AF15" s="1116"/>
      <c r="AG15" s="1116"/>
      <c r="AH15" s="1116"/>
      <c r="AI15" s="1116"/>
      <c r="AJ15" s="1117"/>
    </row>
    <row r="16" spans="2:36" ht="13.5" customHeight="1" x14ac:dyDescent="0.15">
      <c r="B16" s="1105"/>
      <c r="C16" s="1107" t="s">
        <v>1594</v>
      </c>
      <c r="D16" s="1108"/>
      <c r="E16" s="1108"/>
      <c r="F16" s="1108"/>
      <c r="G16" s="1108"/>
      <c r="H16" s="1108"/>
      <c r="I16" s="1108"/>
      <c r="J16" s="1108"/>
      <c r="K16" s="1118"/>
      <c r="L16" s="1102" t="s">
        <v>1595</v>
      </c>
      <c r="M16" s="1129"/>
      <c r="N16" s="1129"/>
      <c r="O16" s="1129"/>
      <c r="P16" s="1129"/>
      <c r="Q16" s="1129"/>
      <c r="R16" s="1129"/>
      <c r="S16" s="722" t="s">
        <v>1596</v>
      </c>
      <c r="T16" s="1129"/>
      <c r="U16" s="1129"/>
      <c r="V16" s="1129"/>
      <c r="W16" s="722" t="s">
        <v>1529</v>
      </c>
      <c r="X16" s="1108"/>
      <c r="Y16" s="1108"/>
      <c r="Z16" s="1108"/>
      <c r="AA16" s="1108"/>
      <c r="AB16" s="1108"/>
      <c r="AC16" s="1108"/>
      <c r="AD16" s="1108"/>
      <c r="AE16" s="1108"/>
      <c r="AF16" s="1108"/>
      <c r="AG16" s="1108"/>
      <c r="AH16" s="1108"/>
      <c r="AI16" s="1108"/>
      <c r="AJ16" s="1118"/>
    </row>
    <row r="17" spans="2:36" ht="13.5" customHeight="1" x14ac:dyDescent="0.15">
      <c r="B17" s="1105"/>
      <c r="C17" s="1113"/>
      <c r="D17" s="1114"/>
      <c r="E17" s="1114"/>
      <c r="F17" s="1114"/>
      <c r="G17" s="1114"/>
      <c r="H17" s="1114"/>
      <c r="I17" s="1114"/>
      <c r="J17" s="1114"/>
      <c r="K17" s="1119"/>
      <c r="L17" s="1130" t="s">
        <v>1597</v>
      </c>
      <c r="M17" s="1131"/>
      <c r="N17" s="1131"/>
      <c r="O17" s="1131"/>
      <c r="P17" s="722" t="s">
        <v>1598</v>
      </c>
      <c r="Q17" s="1131"/>
      <c r="R17" s="1131"/>
      <c r="S17" s="1131"/>
      <c r="T17" s="1131"/>
      <c r="U17" s="1131" t="s">
        <v>1599</v>
      </c>
      <c r="V17" s="1131"/>
      <c r="W17" s="1132"/>
      <c r="X17" s="1132"/>
      <c r="Y17" s="1132"/>
      <c r="Z17" s="1132"/>
      <c r="AA17" s="1132"/>
      <c r="AB17" s="1132"/>
      <c r="AC17" s="1132"/>
      <c r="AD17" s="1132"/>
      <c r="AE17" s="1132"/>
      <c r="AF17" s="1132"/>
      <c r="AG17" s="1132"/>
      <c r="AH17" s="1132"/>
      <c r="AI17" s="1132"/>
      <c r="AJ17" s="1133"/>
    </row>
    <row r="18" spans="2:36" ht="13.5" customHeight="1" x14ac:dyDescent="0.15">
      <c r="B18" s="1105"/>
      <c r="C18" s="1120"/>
      <c r="D18" s="1121"/>
      <c r="E18" s="1121"/>
      <c r="F18" s="1121"/>
      <c r="G18" s="1121"/>
      <c r="H18" s="1121"/>
      <c r="I18" s="1121"/>
      <c r="J18" s="1121"/>
      <c r="K18" s="1122"/>
      <c r="L18" s="1123" t="s">
        <v>1600</v>
      </c>
      <c r="M18" s="1124"/>
      <c r="N18" s="1124"/>
      <c r="O18" s="1124"/>
      <c r="P18" s="1124"/>
      <c r="Q18" s="1124"/>
      <c r="R18" s="1124"/>
      <c r="S18" s="1124"/>
      <c r="T18" s="1124"/>
      <c r="U18" s="1124"/>
      <c r="V18" s="1124"/>
      <c r="W18" s="1124"/>
      <c r="X18" s="1124"/>
      <c r="Y18" s="1124"/>
      <c r="Z18" s="1124"/>
      <c r="AA18" s="1124"/>
      <c r="AB18" s="1124"/>
      <c r="AC18" s="1124"/>
      <c r="AD18" s="1124"/>
      <c r="AE18" s="1124"/>
      <c r="AF18" s="1124"/>
      <c r="AG18" s="1124"/>
      <c r="AH18" s="1124"/>
      <c r="AI18" s="1124"/>
      <c r="AJ18" s="1125"/>
    </row>
    <row r="19" spans="2:36" ht="14.25" customHeight="1" x14ac:dyDescent="0.15">
      <c r="B19" s="1105"/>
      <c r="C19" s="1126" t="s">
        <v>1601</v>
      </c>
      <c r="D19" s="1127"/>
      <c r="E19" s="1127"/>
      <c r="F19" s="1127"/>
      <c r="G19" s="1127"/>
      <c r="H19" s="1127"/>
      <c r="I19" s="1127"/>
      <c r="J19" s="1127"/>
      <c r="K19" s="1128"/>
      <c r="L19" s="1094" t="s">
        <v>1602</v>
      </c>
      <c r="M19" s="1095"/>
      <c r="N19" s="1095"/>
      <c r="O19" s="1095"/>
      <c r="P19" s="1096"/>
      <c r="Q19" s="1097"/>
      <c r="R19" s="1098"/>
      <c r="S19" s="1098"/>
      <c r="T19" s="1098"/>
      <c r="U19" s="1098"/>
      <c r="V19" s="1098"/>
      <c r="W19" s="1098"/>
      <c r="X19" s="1098"/>
      <c r="Y19" s="1098"/>
      <c r="Z19" s="1099"/>
      <c r="AA19" s="1102" t="s">
        <v>1603</v>
      </c>
      <c r="AB19" s="1129"/>
      <c r="AC19" s="1129"/>
      <c r="AD19" s="1129"/>
      <c r="AE19" s="1103"/>
      <c r="AF19" s="1097"/>
      <c r="AG19" s="1098"/>
      <c r="AH19" s="1098"/>
      <c r="AI19" s="1098"/>
      <c r="AJ19" s="1099"/>
    </row>
    <row r="20" spans="2:36" ht="14.25" customHeight="1" x14ac:dyDescent="0.15">
      <c r="B20" s="1105"/>
      <c r="C20" s="1134" t="s">
        <v>1604</v>
      </c>
      <c r="D20" s="1134"/>
      <c r="E20" s="1134"/>
      <c r="F20" s="1134"/>
      <c r="G20" s="1134"/>
      <c r="H20" s="1134"/>
      <c r="I20" s="1134"/>
      <c r="J20" s="1134"/>
      <c r="K20" s="1134"/>
      <c r="L20" s="1135"/>
      <c r="M20" s="1136"/>
      <c r="N20" s="1136"/>
      <c r="O20" s="1136"/>
      <c r="P20" s="1136"/>
      <c r="Q20" s="1136"/>
      <c r="R20" s="1136"/>
      <c r="S20" s="1136"/>
      <c r="T20" s="1137"/>
      <c r="U20" s="1135" t="s">
        <v>1605</v>
      </c>
      <c r="V20" s="1136"/>
      <c r="W20" s="1136"/>
      <c r="X20" s="1136"/>
      <c r="Y20" s="1136"/>
      <c r="Z20" s="1137"/>
      <c r="AA20" s="1135"/>
      <c r="AB20" s="1136"/>
      <c r="AC20" s="1136"/>
      <c r="AD20" s="1136"/>
      <c r="AE20" s="1136"/>
      <c r="AF20" s="1136"/>
      <c r="AG20" s="1136"/>
      <c r="AH20" s="1136"/>
      <c r="AI20" s="1136"/>
      <c r="AJ20" s="1137"/>
    </row>
    <row r="21" spans="2:36" ht="14.25" customHeight="1" x14ac:dyDescent="0.15">
      <c r="B21" s="1105"/>
      <c r="C21" s="1134" t="s">
        <v>1606</v>
      </c>
      <c r="D21" s="1134"/>
      <c r="E21" s="1134"/>
      <c r="F21" s="1134"/>
      <c r="G21" s="1134"/>
      <c r="H21" s="1134"/>
      <c r="I21" s="1138"/>
      <c r="J21" s="1138"/>
      <c r="K21" s="1139"/>
      <c r="L21" s="1135" t="s">
        <v>1607</v>
      </c>
      <c r="M21" s="1136"/>
      <c r="N21" s="1136"/>
      <c r="O21" s="1136"/>
      <c r="P21" s="1137"/>
      <c r="Q21" s="1140"/>
      <c r="R21" s="1141"/>
      <c r="S21" s="1141"/>
      <c r="T21" s="1141"/>
      <c r="U21" s="1141"/>
      <c r="V21" s="1141"/>
      <c r="W21" s="1141"/>
      <c r="X21" s="1141"/>
      <c r="Y21" s="1141"/>
      <c r="Z21" s="1142"/>
      <c r="AA21" s="1136" t="s">
        <v>1608</v>
      </c>
      <c r="AB21" s="1136"/>
      <c r="AC21" s="1136"/>
      <c r="AD21" s="1136"/>
      <c r="AE21" s="1137"/>
      <c r="AF21" s="1140"/>
      <c r="AG21" s="1141"/>
      <c r="AH21" s="1141"/>
      <c r="AI21" s="1141"/>
      <c r="AJ21" s="1142"/>
    </row>
    <row r="22" spans="2:36" ht="13.5" customHeight="1" x14ac:dyDescent="0.15">
      <c r="B22" s="1105"/>
      <c r="C22" s="1143" t="s">
        <v>1609</v>
      </c>
      <c r="D22" s="1143"/>
      <c r="E22" s="1143"/>
      <c r="F22" s="1143"/>
      <c r="G22" s="1143"/>
      <c r="H22" s="1143"/>
      <c r="I22" s="1144"/>
      <c r="J22" s="1144"/>
      <c r="K22" s="1144"/>
      <c r="L22" s="1102" t="s">
        <v>1595</v>
      </c>
      <c r="M22" s="1129"/>
      <c r="N22" s="1129"/>
      <c r="O22" s="1129"/>
      <c r="P22" s="1129"/>
      <c r="Q22" s="1129"/>
      <c r="R22" s="1129"/>
      <c r="S22" s="722" t="s">
        <v>1596</v>
      </c>
      <c r="T22" s="1129"/>
      <c r="U22" s="1129"/>
      <c r="V22" s="1129"/>
      <c r="W22" s="722" t="s">
        <v>1529</v>
      </c>
      <c r="X22" s="1108"/>
      <c r="Y22" s="1108"/>
      <c r="Z22" s="1108"/>
      <c r="AA22" s="1108"/>
      <c r="AB22" s="1108"/>
      <c r="AC22" s="1108"/>
      <c r="AD22" s="1108"/>
      <c r="AE22" s="1108"/>
      <c r="AF22" s="1108"/>
      <c r="AG22" s="1108"/>
      <c r="AH22" s="1108"/>
      <c r="AI22" s="1108"/>
      <c r="AJ22" s="1118"/>
    </row>
    <row r="23" spans="2:36" ht="14.25" customHeight="1" x14ac:dyDescent="0.15">
      <c r="B23" s="1105"/>
      <c r="C23" s="1143"/>
      <c r="D23" s="1143"/>
      <c r="E23" s="1143"/>
      <c r="F23" s="1143"/>
      <c r="G23" s="1143"/>
      <c r="H23" s="1143"/>
      <c r="I23" s="1144"/>
      <c r="J23" s="1144"/>
      <c r="K23" s="1144"/>
      <c r="L23" s="1130" t="s">
        <v>1597</v>
      </c>
      <c r="M23" s="1131"/>
      <c r="N23" s="1131"/>
      <c r="O23" s="1131"/>
      <c r="P23" s="722" t="s">
        <v>1598</v>
      </c>
      <c r="Q23" s="1131"/>
      <c r="R23" s="1131"/>
      <c r="S23" s="1131"/>
      <c r="T23" s="1131"/>
      <c r="U23" s="1131" t="s">
        <v>1599</v>
      </c>
      <c r="V23" s="1131"/>
      <c r="W23" s="1132"/>
      <c r="X23" s="1132"/>
      <c r="Y23" s="1132"/>
      <c r="Z23" s="1132"/>
      <c r="AA23" s="1132"/>
      <c r="AB23" s="1132"/>
      <c r="AC23" s="1132"/>
      <c r="AD23" s="1132"/>
      <c r="AE23" s="1132"/>
      <c r="AF23" s="1132"/>
      <c r="AG23" s="1132"/>
      <c r="AH23" s="1132"/>
      <c r="AI23" s="1132"/>
      <c r="AJ23" s="1133"/>
    </row>
    <row r="24" spans="2:36" x14ac:dyDescent="0.15">
      <c r="B24" s="1106"/>
      <c r="C24" s="1145"/>
      <c r="D24" s="1145"/>
      <c r="E24" s="1145"/>
      <c r="F24" s="1145"/>
      <c r="G24" s="1145"/>
      <c r="H24" s="1145"/>
      <c r="I24" s="1146"/>
      <c r="J24" s="1146"/>
      <c r="K24" s="1146"/>
      <c r="L24" s="1147"/>
      <c r="M24" s="1148"/>
      <c r="N24" s="1148"/>
      <c r="O24" s="1148"/>
      <c r="P24" s="1148"/>
      <c r="Q24" s="1148"/>
      <c r="R24" s="1148"/>
      <c r="S24" s="1148"/>
      <c r="T24" s="1148"/>
      <c r="U24" s="1148"/>
      <c r="V24" s="1148"/>
      <c r="W24" s="1148"/>
      <c r="X24" s="1148"/>
      <c r="Y24" s="1148"/>
      <c r="Z24" s="1148"/>
      <c r="AA24" s="1148"/>
      <c r="AB24" s="1148"/>
      <c r="AC24" s="1148"/>
      <c r="AD24" s="1148"/>
      <c r="AE24" s="1148"/>
      <c r="AF24" s="1148"/>
      <c r="AG24" s="1148"/>
      <c r="AH24" s="1148"/>
      <c r="AI24" s="1148"/>
      <c r="AJ24" s="1149"/>
    </row>
    <row r="25" spans="2:36" ht="14.25" customHeight="1" x14ac:dyDescent="0.15">
      <c r="B25" s="1150" t="s">
        <v>1610</v>
      </c>
      <c r="C25" s="1107" t="s">
        <v>1611</v>
      </c>
      <c r="D25" s="1108"/>
      <c r="E25" s="1108"/>
      <c r="F25" s="1108"/>
      <c r="G25" s="1108"/>
      <c r="H25" s="1108"/>
      <c r="I25" s="1108"/>
      <c r="J25" s="1108"/>
      <c r="K25" s="1118"/>
      <c r="L25" s="1153"/>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5"/>
    </row>
    <row r="26" spans="2:36" ht="14.25" customHeight="1" x14ac:dyDescent="0.15">
      <c r="B26" s="1151"/>
      <c r="C26" s="1120" t="s">
        <v>1612</v>
      </c>
      <c r="D26" s="1121"/>
      <c r="E26" s="1121"/>
      <c r="F26" s="1121"/>
      <c r="G26" s="1121"/>
      <c r="H26" s="1121"/>
      <c r="I26" s="1121"/>
      <c r="J26" s="1121"/>
      <c r="K26" s="1122"/>
      <c r="L26" s="1120"/>
      <c r="M26" s="1121"/>
      <c r="N26" s="1121"/>
      <c r="O26" s="1121"/>
      <c r="P26" s="1121"/>
      <c r="Q26" s="1121"/>
      <c r="R26" s="1121"/>
      <c r="S26" s="1121"/>
      <c r="T26" s="1121"/>
      <c r="U26" s="1121"/>
      <c r="V26" s="1121"/>
      <c r="W26" s="1121"/>
      <c r="X26" s="1121"/>
      <c r="Y26" s="1121"/>
      <c r="Z26" s="1121"/>
      <c r="AA26" s="1121"/>
      <c r="AB26" s="1121"/>
      <c r="AC26" s="1121"/>
      <c r="AD26" s="1121"/>
      <c r="AE26" s="1121"/>
      <c r="AF26" s="1121"/>
      <c r="AG26" s="1121"/>
      <c r="AH26" s="1121"/>
      <c r="AI26" s="1121"/>
      <c r="AJ26" s="1122"/>
    </row>
    <row r="27" spans="2:36" ht="13.5" customHeight="1" x14ac:dyDescent="0.15">
      <c r="B27" s="1151"/>
      <c r="C27" s="1143" t="s">
        <v>1613</v>
      </c>
      <c r="D27" s="1143"/>
      <c r="E27" s="1143"/>
      <c r="F27" s="1143"/>
      <c r="G27" s="1143"/>
      <c r="H27" s="1143"/>
      <c r="I27" s="1143"/>
      <c r="J27" s="1143"/>
      <c r="K27" s="1143"/>
      <c r="L27" s="1102" t="s">
        <v>1595</v>
      </c>
      <c r="M27" s="1129"/>
      <c r="N27" s="1129"/>
      <c r="O27" s="1129"/>
      <c r="P27" s="1129"/>
      <c r="Q27" s="1129"/>
      <c r="R27" s="1129"/>
      <c r="S27" s="722" t="s">
        <v>1596</v>
      </c>
      <c r="T27" s="1129"/>
      <c r="U27" s="1129"/>
      <c r="V27" s="1129"/>
      <c r="W27" s="722" t="s">
        <v>1529</v>
      </c>
      <c r="X27" s="1108"/>
      <c r="Y27" s="1108"/>
      <c r="Z27" s="1108"/>
      <c r="AA27" s="1108"/>
      <c r="AB27" s="1108"/>
      <c r="AC27" s="1108"/>
      <c r="AD27" s="1108"/>
      <c r="AE27" s="1108"/>
      <c r="AF27" s="1108"/>
      <c r="AG27" s="1108"/>
      <c r="AH27" s="1108"/>
      <c r="AI27" s="1108"/>
      <c r="AJ27" s="1118"/>
    </row>
    <row r="28" spans="2:36" ht="14.25" customHeight="1" x14ac:dyDescent="0.15">
      <c r="B28" s="1151"/>
      <c r="C28" s="1143"/>
      <c r="D28" s="1143"/>
      <c r="E28" s="1143"/>
      <c r="F28" s="1143"/>
      <c r="G28" s="1143"/>
      <c r="H28" s="1143"/>
      <c r="I28" s="1143"/>
      <c r="J28" s="1143"/>
      <c r="K28" s="1143"/>
      <c r="L28" s="1130"/>
      <c r="M28" s="1131"/>
      <c r="N28" s="1131"/>
      <c r="O28" s="1131"/>
      <c r="P28" s="722" t="s">
        <v>1598</v>
      </c>
      <c r="Q28" s="1131"/>
      <c r="R28" s="1131"/>
      <c r="S28" s="1131"/>
      <c r="T28" s="1131"/>
      <c r="U28" s="1131" t="s">
        <v>1614</v>
      </c>
      <c r="V28" s="1131"/>
      <c r="W28" s="1132"/>
      <c r="X28" s="1132"/>
      <c r="Y28" s="1132"/>
      <c r="Z28" s="1132"/>
      <c r="AA28" s="1132"/>
      <c r="AB28" s="1132"/>
      <c r="AC28" s="1132"/>
      <c r="AD28" s="1132"/>
      <c r="AE28" s="1132"/>
      <c r="AF28" s="1132"/>
      <c r="AG28" s="1132"/>
      <c r="AH28" s="1132"/>
      <c r="AI28" s="1132"/>
      <c r="AJ28" s="1133"/>
    </row>
    <row r="29" spans="2:36" x14ac:dyDescent="0.15">
      <c r="B29" s="1151"/>
      <c r="C29" s="1143"/>
      <c r="D29" s="1143"/>
      <c r="E29" s="1143"/>
      <c r="F29" s="1143"/>
      <c r="G29" s="1143"/>
      <c r="H29" s="1143"/>
      <c r="I29" s="1143"/>
      <c r="J29" s="1143"/>
      <c r="K29" s="1143"/>
      <c r="L29" s="1147"/>
      <c r="M29" s="1148"/>
      <c r="N29" s="1148"/>
      <c r="O29" s="1148"/>
      <c r="P29" s="1148"/>
      <c r="Q29" s="1148"/>
      <c r="R29" s="1148"/>
      <c r="S29" s="1148"/>
      <c r="T29" s="1148"/>
      <c r="U29" s="1148"/>
      <c r="V29" s="1148"/>
      <c r="W29" s="1148"/>
      <c r="X29" s="1148"/>
      <c r="Y29" s="1148"/>
      <c r="Z29" s="1148"/>
      <c r="AA29" s="1148"/>
      <c r="AB29" s="1148"/>
      <c r="AC29" s="1148"/>
      <c r="AD29" s="1148"/>
      <c r="AE29" s="1148"/>
      <c r="AF29" s="1148"/>
      <c r="AG29" s="1148"/>
      <c r="AH29" s="1148"/>
      <c r="AI29" s="1148"/>
      <c r="AJ29" s="1149"/>
    </row>
    <row r="30" spans="2:36" ht="14.25" customHeight="1" x14ac:dyDescent="0.15">
      <c r="B30" s="1151"/>
      <c r="C30" s="1143" t="s">
        <v>1601</v>
      </c>
      <c r="D30" s="1143"/>
      <c r="E30" s="1143"/>
      <c r="F30" s="1143"/>
      <c r="G30" s="1143"/>
      <c r="H30" s="1143"/>
      <c r="I30" s="1143"/>
      <c r="J30" s="1143"/>
      <c r="K30" s="1143"/>
      <c r="L30" s="1094" t="s">
        <v>1602</v>
      </c>
      <c r="M30" s="1095"/>
      <c r="N30" s="1095"/>
      <c r="O30" s="1095"/>
      <c r="P30" s="1096"/>
      <c r="Q30" s="1097"/>
      <c r="R30" s="1098"/>
      <c r="S30" s="1098"/>
      <c r="T30" s="1098"/>
      <c r="U30" s="1098"/>
      <c r="V30" s="1098"/>
      <c r="W30" s="1098"/>
      <c r="X30" s="1098"/>
      <c r="Y30" s="1098"/>
      <c r="Z30" s="1099"/>
      <c r="AA30" s="1102" t="s">
        <v>1603</v>
      </c>
      <c r="AB30" s="1129"/>
      <c r="AC30" s="1129"/>
      <c r="AD30" s="1129"/>
      <c r="AE30" s="1103"/>
      <c r="AF30" s="1097"/>
      <c r="AG30" s="1098"/>
      <c r="AH30" s="1098"/>
      <c r="AI30" s="1098"/>
      <c r="AJ30" s="1099"/>
    </row>
    <row r="31" spans="2:36" ht="13.5" customHeight="1" x14ac:dyDescent="0.15">
      <c r="B31" s="1151"/>
      <c r="C31" s="1156" t="s">
        <v>1615</v>
      </c>
      <c r="D31" s="1156"/>
      <c r="E31" s="1156"/>
      <c r="F31" s="1156"/>
      <c r="G31" s="1156"/>
      <c r="H31" s="1156"/>
      <c r="I31" s="1156"/>
      <c r="J31" s="1156"/>
      <c r="K31" s="1156"/>
      <c r="L31" s="1102" t="s">
        <v>1595</v>
      </c>
      <c r="M31" s="1129"/>
      <c r="N31" s="1129"/>
      <c r="O31" s="1129"/>
      <c r="P31" s="1129"/>
      <c r="Q31" s="1129"/>
      <c r="R31" s="1129"/>
      <c r="S31" s="722" t="s">
        <v>1596</v>
      </c>
      <c r="T31" s="1129"/>
      <c r="U31" s="1129"/>
      <c r="V31" s="1129"/>
      <c r="W31" s="722" t="s">
        <v>1529</v>
      </c>
      <c r="X31" s="1108"/>
      <c r="Y31" s="1108"/>
      <c r="Z31" s="1108"/>
      <c r="AA31" s="1108"/>
      <c r="AB31" s="1108"/>
      <c r="AC31" s="1108"/>
      <c r="AD31" s="1108"/>
      <c r="AE31" s="1108"/>
      <c r="AF31" s="1108"/>
      <c r="AG31" s="1108"/>
      <c r="AH31" s="1108"/>
      <c r="AI31" s="1108"/>
      <c r="AJ31" s="1118"/>
    </row>
    <row r="32" spans="2:36" ht="14.25" customHeight="1" x14ac:dyDescent="0.15">
      <c r="B32" s="1151"/>
      <c r="C32" s="1156"/>
      <c r="D32" s="1156"/>
      <c r="E32" s="1156"/>
      <c r="F32" s="1156"/>
      <c r="G32" s="1156"/>
      <c r="H32" s="1156"/>
      <c r="I32" s="1156"/>
      <c r="J32" s="1156"/>
      <c r="K32" s="1156"/>
      <c r="L32" s="1130" t="s">
        <v>1597</v>
      </c>
      <c r="M32" s="1131"/>
      <c r="N32" s="1131"/>
      <c r="O32" s="1131"/>
      <c r="P32" s="722" t="s">
        <v>1598</v>
      </c>
      <c r="Q32" s="1131"/>
      <c r="R32" s="1131"/>
      <c r="S32" s="1131"/>
      <c r="T32" s="1131"/>
      <c r="U32" s="1131" t="s">
        <v>1614</v>
      </c>
      <c r="V32" s="1131"/>
      <c r="W32" s="1132"/>
      <c r="X32" s="1132"/>
      <c r="Y32" s="1132"/>
      <c r="Z32" s="1132"/>
      <c r="AA32" s="1132"/>
      <c r="AB32" s="1132"/>
      <c r="AC32" s="1132"/>
      <c r="AD32" s="1132"/>
      <c r="AE32" s="1132"/>
      <c r="AF32" s="1132"/>
      <c r="AG32" s="1132"/>
      <c r="AH32" s="1132"/>
      <c r="AI32" s="1132"/>
      <c r="AJ32" s="1133"/>
    </row>
    <row r="33" spans="1:36" x14ac:dyDescent="0.15">
      <c r="B33" s="1151"/>
      <c r="C33" s="1156"/>
      <c r="D33" s="1156"/>
      <c r="E33" s="1156"/>
      <c r="F33" s="1156"/>
      <c r="G33" s="1156"/>
      <c r="H33" s="1156"/>
      <c r="I33" s="1156"/>
      <c r="J33" s="1156"/>
      <c r="K33" s="1156"/>
      <c r="L33" s="1147"/>
      <c r="M33" s="1148"/>
      <c r="N33" s="1148"/>
      <c r="O33" s="1148"/>
      <c r="P33" s="1148"/>
      <c r="Q33" s="1148"/>
      <c r="R33" s="1148"/>
      <c r="S33" s="1148"/>
      <c r="T33" s="1148"/>
      <c r="U33" s="1148"/>
      <c r="V33" s="1148"/>
      <c r="W33" s="1148"/>
      <c r="X33" s="1148"/>
      <c r="Y33" s="1148"/>
      <c r="Z33" s="1148"/>
      <c r="AA33" s="1148"/>
      <c r="AB33" s="1148"/>
      <c r="AC33" s="1148"/>
      <c r="AD33" s="1148"/>
      <c r="AE33" s="1148"/>
      <c r="AF33" s="1148"/>
      <c r="AG33" s="1148"/>
      <c r="AH33" s="1148"/>
      <c r="AI33" s="1148"/>
      <c r="AJ33" s="1149"/>
    </row>
    <row r="34" spans="1:36" ht="14.25" customHeight="1" x14ac:dyDescent="0.15">
      <c r="B34" s="1151"/>
      <c r="C34" s="1143" t="s">
        <v>1601</v>
      </c>
      <c r="D34" s="1143"/>
      <c r="E34" s="1143"/>
      <c r="F34" s="1143"/>
      <c r="G34" s="1143"/>
      <c r="H34" s="1143"/>
      <c r="I34" s="1143"/>
      <c r="J34" s="1143"/>
      <c r="K34" s="1143"/>
      <c r="L34" s="1094" t="s">
        <v>1602</v>
      </c>
      <c r="M34" s="1095"/>
      <c r="N34" s="1095"/>
      <c r="O34" s="1095"/>
      <c r="P34" s="1096"/>
      <c r="Q34" s="1097"/>
      <c r="R34" s="1098"/>
      <c r="S34" s="1098"/>
      <c r="T34" s="1098"/>
      <c r="U34" s="1098"/>
      <c r="V34" s="1098"/>
      <c r="W34" s="1098"/>
      <c r="X34" s="1098"/>
      <c r="Y34" s="1098"/>
      <c r="Z34" s="1099"/>
      <c r="AA34" s="1102" t="s">
        <v>1603</v>
      </c>
      <c r="AB34" s="1129"/>
      <c r="AC34" s="1129"/>
      <c r="AD34" s="1129"/>
      <c r="AE34" s="1103"/>
      <c r="AF34" s="1097"/>
      <c r="AG34" s="1098"/>
      <c r="AH34" s="1098"/>
      <c r="AI34" s="1098"/>
      <c r="AJ34" s="1099"/>
    </row>
    <row r="35" spans="1:36" ht="14.25" customHeight="1" x14ac:dyDescent="0.15">
      <c r="B35" s="1151"/>
      <c r="C35" s="1143" t="s">
        <v>1616</v>
      </c>
      <c r="D35" s="1143"/>
      <c r="E35" s="1143"/>
      <c r="F35" s="1143"/>
      <c r="G35" s="1143"/>
      <c r="H35" s="1143"/>
      <c r="I35" s="1143"/>
      <c r="J35" s="1143"/>
      <c r="K35" s="1143"/>
      <c r="L35" s="1134"/>
      <c r="M35" s="1134"/>
      <c r="N35" s="1134"/>
      <c r="O35" s="1134"/>
      <c r="P35" s="1134"/>
      <c r="Q35" s="1134"/>
      <c r="R35" s="1134"/>
      <c r="S35" s="1134"/>
      <c r="T35" s="1134"/>
      <c r="U35" s="1134"/>
      <c r="V35" s="1134"/>
      <c r="W35" s="1134"/>
      <c r="X35" s="1134"/>
      <c r="Y35" s="1134"/>
      <c r="Z35" s="1134"/>
      <c r="AA35" s="1134"/>
      <c r="AB35" s="1134"/>
      <c r="AC35" s="1134"/>
      <c r="AD35" s="1134"/>
      <c r="AE35" s="1134"/>
      <c r="AF35" s="1134"/>
      <c r="AG35" s="1134"/>
      <c r="AH35" s="1134"/>
      <c r="AI35" s="1134"/>
      <c r="AJ35" s="1134"/>
    </row>
    <row r="36" spans="1:36" ht="13.5" customHeight="1" x14ac:dyDescent="0.15">
      <c r="B36" s="1151"/>
      <c r="C36" s="1143" t="s">
        <v>1617</v>
      </c>
      <c r="D36" s="1143"/>
      <c r="E36" s="1143"/>
      <c r="F36" s="1143"/>
      <c r="G36" s="1143"/>
      <c r="H36" s="1143"/>
      <c r="I36" s="1143"/>
      <c r="J36" s="1143"/>
      <c r="K36" s="1143"/>
      <c r="L36" s="1102" t="s">
        <v>1595</v>
      </c>
      <c r="M36" s="1129"/>
      <c r="N36" s="1129"/>
      <c r="O36" s="1129"/>
      <c r="P36" s="1129"/>
      <c r="Q36" s="1129"/>
      <c r="R36" s="1129"/>
      <c r="S36" s="722" t="s">
        <v>1596</v>
      </c>
      <c r="T36" s="1129"/>
      <c r="U36" s="1129"/>
      <c r="V36" s="1129"/>
      <c r="W36" s="722" t="s">
        <v>1529</v>
      </c>
      <c r="X36" s="1108"/>
      <c r="Y36" s="1108"/>
      <c r="Z36" s="1108"/>
      <c r="AA36" s="1108"/>
      <c r="AB36" s="1108"/>
      <c r="AC36" s="1108"/>
      <c r="AD36" s="1108"/>
      <c r="AE36" s="1108"/>
      <c r="AF36" s="1108"/>
      <c r="AG36" s="1108"/>
      <c r="AH36" s="1108"/>
      <c r="AI36" s="1108"/>
      <c r="AJ36" s="1118"/>
    </row>
    <row r="37" spans="1:36" ht="14.25" customHeight="1" x14ac:dyDescent="0.15">
      <c r="B37" s="1151"/>
      <c r="C37" s="1143"/>
      <c r="D37" s="1143"/>
      <c r="E37" s="1143"/>
      <c r="F37" s="1143"/>
      <c r="G37" s="1143"/>
      <c r="H37" s="1143"/>
      <c r="I37" s="1143"/>
      <c r="J37" s="1143"/>
      <c r="K37" s="1143"/>
      <c r="L37" s="1130" t="s">
        <v>1597</v>
      </c>
      <c r="M37" s="1131"/>
      <c r="N37" s="1131"/>
      <c r="O37" s="1131"/>
      <c r="P37" s="722" t="s">
        <v>1598</v>
      </c>
      <c r="Q37" s="1131"/>
      <c r="R37" s="1131"/>
      <c r="S37" s="1131"/>
      <c r="T37" s="1131"/>
      <c r="U37" s="1131" t="s">
        <v>1599</v>
      </c>
      <c r="V37" s="1131"/>
      <c r="W37" s="1132"/>
      <c r="X37" s="1132"/>
      <c r="Y37" s="1132"/>
      <c r="Z37" s="1132"/>
      <c r="AA37" s="1132"/>
      <c r="AB37" s="1132"/>
      <c r="AC37" s="1132"/>
      <c r="AD37" s="1132"/>
      <c r="AE37" s="1132"/>
      <c r="AF37" s="1132"/>
      <c r="AG37" s="1132"/>
      <c r="AH37" s="1132"/>
      <c r="AI37" s="1132"/>
      <c r="AJ37" s="1133"/>
    </row>
    <row r="38" spans="1:36" x14ac:dyDescent="0.15">
      <c r="B38" s="1152"/>
      <c r="C38" s="1143"/>
      <c r="D38" s="1143"/>
      <c r="E38" s="1143"/>
      <c r="F38" s="1143"/>
      <c r="G38" s="1143"/>
      <c r="H38" s="1143"/>
      <c r="I38" s="1143"/>
      <c r="J38" s="1143"/>
      <c r="K38" s="1143"/>
      <c r="L38" s="1147"/>
      <c r="M38" s="1148"/>
      <c r="N38" s="1148"/>
      <c r="O38" s="1148"/>
      <c r="P38" s="1148"/>
      <c r="Q38" s="1148"/>
      <c r="R38" s="1148"/>
      <c r="S38" s="1148"/>
      <c r="T38" s="1148"/>
      <c r="U38" s="1148"/>
      <c r="V38" s="1148"/>
      <c r="W38" s="1148"/>
      <c r="X38" s="1148"/>
      <c r="Y38" s="1148"/>
      <c r="Z38" s="1148"/>
      <c r="AA38" s="1148"/>
      <c r="AB38" s="1148"/>
      <c r="AC38" s="1148"/>
      <c r="AD38" s="1148"/>
      <c r="AE38" s="1148"/>
      <c r="AF38" s="1148"/>
      <c r="AG38" s="1148"/>
      <c r="AH38" s="1148"/>
      <c r="AI38" s="1157"/>
      <c r="AJ38" s="1158"/>
    </row>
    <row r="39" spans="1:36" ht="13.5" customHeight="1" x14ac:dyDescent="0.15">
      <c r="A39" s="848"/>
      <c r="B39" s="1151" t="s">
        <v>1618</v>
      </c>
      <c r="C39" s="1230" t="s">
        <v>1619</v>
      </c>
      <c r="D39" s="1231"/>
      <c r="E39" s="1231"/>
      <c r="F39" s="1231"/>
      <c r="G39" s="1231"/>
      <c r="H39" s="1231"/>
      <c r="I39" s="1231"/>
      <c r="J39" s="1231"/>
      <c r="K39" s="1231"/>
      <c r="L39" s="1231"/>
      <c r="M39" s="1232"/>
      <c r="N39" s="1166" t="s">
        <v>1620</v>
      </c>
      <c r="O39" s="1234"/>
      <c r="P39" s="1159" t="s">
        <v>1621</v>
      </c>
      <c r="Q39" s="1160"/>
      <c r="R39" s="1160"/>
      <c r="S39" s="1160"/>
      <c r="T39" s="1161"/>
      <c r="U39" s="1162" t="s">
        <v>1622</v>
      </c>
      <c r="V39" s="1163"/>
      <c r="W39" s="1163"/>
      <c r="X39" s="1163"/>
      <c r="Y39" s="1163"/>
      <c r="Z39" s="1163"/>
      <c r="AA39" s="1163"/>
      <c r="AB39" s="1163"/>
      <c r="AC39" s="1164"/>
      <c r="AD39" s="1165" t="s">
        <v>1623</v>
      </c>
      <c r="AE39" s="1166"/>
      <c r="AF39" s="1167"/>
      <c r="AG39" s="1167"/>
      <c r="AH39" s="1167"/>
      <c r="AI39" s="1173" t="s">
        <v>1624</v>
      </c>
      <c r="AJ39" s="1174"/>
    </row>
    <row r="40" spans="1:36" ht="14.25" customHeight="1" x14ac:dyDescent="0.15">
      <c r="B40" s="1151"/>
      <c r="C40" s="1233"/>
      <c r="D40" s="1231"/>
      <c r="E40" s="1231"/>
      <c r="F40" s="1231"/>
      <c r="G40" s="1231"/>
      <c r="H40" s="1231"/>
      <c r="I40" s="1231"/>
      <c r="J40" s="1231"/>
      <c r="K40" s="1231"/>
      <c r="L40" s="1231"/>
      <c r="M40" s="1232"/>
      <c r="N40" s="1223"/>
      <c r="O40" s="1235"/>
      <c r="P40" s="1175" t="s">
        <v>1625</v>
      </c>
      <c r="Q40" s="1176"/>
      <c r="R40" s="1176"/>
      <c r="S40" s="1176"/>
      <c r="T40" s="1177"/>
      <c r="U40" s="1178"/>
      <c r="V40" s="1179"/>
      <c r="W40" s="1179"/>
      <c r="X40" s="1179"/>
      <c r="Y40" s="1179"/>
      <c r="Z40" s="1179"/>
      <c r="AA40" s="1179"/>
      <c r="AB40" s="1179"/>
      <c r="AC40" s="1180"/>
      <c r="AD40" s="1165" t="s">
        <v>1625</v>
      </c>
      <c r="AE40" s="1166"/>
      <c r="AF40" s="1166"/>
      <c r="AG40" s="1166"/>
      <c r="AH40" s="1166"/>
      <c r="AI40" s="1181" t="s">
        <v>1626</v>
      </c>
      <c r="AJ40" s="1182"/>
    </row>
    <row r="41" spans="1:36" ht="14.25" customHeight="1" x14ac:dyDescent="0.15">
      <c r="B41" s="1151"/>
      <c r="C41" s="1105" t="s">
        <v>1627</v>
      </c>
      <c r="D41" s="1170" t="s">
        <v>999</v>
      </c>
      <c r="E41" s="1170"/>
      <c r="F41" s="1170"/>
      <c r="G41" s="1170"/>
      <c r="H41" s="1170"/>
      <c r="I41" s="1170"/>
      <c r="J41" s="1170"/>
      <c r="K41" s="1170"/>
      <c r="L41" s="1170"/>
      <c r="M41" s="1172"/>
      <c r="N41" s="1183"/>
      <c r="O41" s="1184"/>
      <c r="P41" s="1183"/>
      <c r="Q41" s="1136"/>
      <c r="R41" s="1136"/>
      <c r="S41" s="1136"/>
      <c r="T41" s="1137"/>
      <c r="U41" s="849" t="s">
        <v>473</v>
      </c>
      <c r="V41" s="1168" t="s">
        <v>1628</v>
      </c>
      <c r="W41" s="1168"/>
      <c r="X41" s="850" t="s">
        <v>473</v>
      </c>
      <c r="Y41" s="1168" t="s">
        <v>1629</v>
      </c>
      <c r="Z41" s="1168"/>
      <c r="AA41" s="850" t="s">
        <v>473</v>
      </c>
      <c r="AB41" s="1168" t="s">
        <v>1630</v>
      </c>
      <c r="AC41" s="1169"/>
      <c r="AD41" s="1097"/>
      <c r="AE41" s="1098"/>
      <c r="AF41" s="1098"/>
      <c r="AG41" s="1098"/>
      <c r="AH41" s="1099"/>
      <c r="AI41" s="1140"/>
      <c r="AJ41" s="1142"/>
    </row>
    <row r="42" spans="1:36" ht="14.25" customHeight="1" x14ac:dyDescent="0.15">
      <c r="B42" s="1151"/>
      <c r="C42" s="1105"/>
      <c r="D42" s="1170" t="s">
        <v>1002</v>
      </c>
      <c r="E42" s="1171"/>
      <c r="F42" s="1171"/>
      <c r="G42" s="1171"/>
      <c r="H42" s="1171"/>
      <c r="I42" s="1171"/>
      <c r="J42" s="1171"/>
      <c r="K42" s="1171"/>
      <c r="L42" s="1171"/>
      <c r="M42" s="1172"/>
      <c r="N42" s="1183"/>
      <c r="O42" s="1184"/>
      <c r="P42" s="1183"/>
      <c r="Q42" s="1136"/>
      <c r="R42" s="1136"/>
      <c r="S42" s="1136"/>
      <c r="T42" s="1137"/>
      <c r="U42" s="849" t="s">
        <v>473</v>
      </c>
      <c r="V42" s="1168" t="s">
        <v>1628</v>
      </c>
      <c r="W42" s="1168"/>
      <c r="X42" s="850" t="s">
        <v>473</v>
      </c>
      <c r="Y42" s="1168" t="s">
        <v>1629</v>
      </c>
      <c r="Z42" s="1168"/>
      <c r="AA42" s="850" t="s">
        <v>473</v>
      </c>
      <c r="AB42" s="1168" t="s">
        <v>1630</v>
      </c>
      <c r="AC42" s="1169"/>
      <c r="AD42" s="1097"/>
      <c r="AE42" s="1098"/>
      <c r="AF42" s="1098"/>
      <c r="AG42" s="1098"/>
      <c r="AH42" s="1099"/>
      <c r="AI42" s="1140"/>
      <c r="AJ42" s="1142"/>
    </row>
    <row r="43" spans="1:36" ht="14.25" customHeight="1" x14ac:dyDescent="0.15">
      <c r="B43" s="1151"/>
      <c r="C43" s="1105"/>
      <c r="D43" s="1170" t="s">
        <v>1631</v>
      </c>
      <c r="E43" s="1171"/>
      <c r="F43" s="1171"/>
      <c r="G43" s="1171"/>
      <c r="H43" s="1171"/>
      <c r="I43" s="1171"/>
      <c r="J43" s="1171"/>
      <c r="K43" s="1171"/>
      <c r="L43" s="1171"/>
      <c r="M43" s="1172"/>
      <c r="N43" s="1183"/>
      <c r="O43" s="1184"/>
      <c r="P43" s="1183"/>
      <c r="Q43" s="1136"/>
      <c r="R43" s="1136"/>
      <c r="S43" s="1136"/>
      <c r="T43" s="1137"/>
      <c r="U43" s="849" t="s">
        <v>473</v>
      </c>
      <c r="V43" s="1168" t="s">
        <v>1632</v>
      </c>
      <c r="W43" s="1168"/>
      <c r="X43" s="850" t="s">
        <v>473</v>
      </c>
      <c r="Y43" s="1168" t="s">
        <v>1629</v>
      </c>
      <c r="Z43" s="1168"/>
      <c r="AA43" s="850" t="s">
        <v>473</v>
      </c>
      <c r="AB43" s="1168" t="s">
        <v>1630</v>
      </c>
      <c r="AC43" s="1169"/>
      <c r="AD43" s="1097"/>
      <c r="AE43" s="1098"/>
      <c r="AF43" s="1098"/>
      <c r="AG43" s="1098"/>
      <c r="AH43" s="1099"/>
      <c r="AI43" s="1140"/>
      <c r="AJ43" s="1142"/>
    </row>
    <row r="44" spans="1:36" ht="14.25" customHeight="1" x14ac:dyDescent="0.15">
      <c r="B44" s="1151"/>
      <c r="C44" s="1105"/>
      <c r="D44" s="1170" t="s">
        <v>1633</v>
      </c>
      <c r="E44" s="1171"/>
      <c r="F44" s="1171"/>
      <c r="G44" s="1171"/>
      <c r="H44" s="1171"/>
      <c r="I44" s="1171"/>
      <c r="J44" s="1171"/>
      <c r="K44" s="1171"/>
      <c r="L44" s="1171"/>
      <c r="M44" s="1172"/>
      <c r="N44" s="1183"/>
      <c r="O44" s="1184"/>
      <c r="P44" s="1183"/>
      <c r="Q44" s="1136"/>
      <c r="R44" s="1136"/>
      <c r="S44" s="1136"/>
      <c r="T44" s="1137"/>
      <c r="U44" s="849" t="s">
        <v>473</v>
      </c>
      <c r="V44" s="1168" t="s">
        <v>1628</v>
      </c>
      <c r="W44" s="1168"/>
      <c r="X44" s="850" t="s">
        <v>473</v>
      </c>
      <c r="Y44" s="1168" t="s">
        <v>1629</v>
      </c>
      <c r="Z44" s="1168"/>
      <c r="AA44" s="850" t="s">
        <v>473</v>
      </c>
      <c r="AB44" s="1168" t="s">
        <v>1630</v>
      </c>
      <c r="AC44" s="1169"/>
      <c r="AD44" s="1097"/>
      <c r="AE44" s="1098"/>
      <c r="AF44" s="1098"/>
      <c r="AG44" s="1098"/>
      <c r="AH44" s="1099"/>
      <c r="AI44" s="1140"/>
      <c r="AJ44" s="1142"/>
    </row>
    <row r="45" spans="1:36" ht="14.25" customHeight="1" x14ac:dyDescent="0.15">
      <c r="B45" s="1151"/>
      <c r="C45" s="1105"/>
      <c r="D45" s="1170" t="s">
        <v>1634</v>
      </c>
      <c r="E45" s="1171"/>
      <c r="F45" s="1171"/>
      <c r="G45" s="1171"/>
      <c r="H45" s="1171"/>
      <c r="I45" s="1171"/>
      <c r="J45" s="1171"/>
      <c r="K45" s="1171"/>
      <c r="L45" s="1171"/>
      <c r="M45" s="1172"/>
      <c r="N45" s="1183"/>
      <c r="O45" s="1184"/>
      <c r="P45" s="1183"/>
      <c r="Q45" s="1136"/>
      <c r="R45" s="1136"/>
      <c r="S45" s="1136"/>
      <c r="T45" s="1137"/>
      <c r="U45" s="849" t="s">
        <v>473</v>
      </c>
      <c r="V45" s="1168" t="s">
        <v>1628</v>
      </c>
      <c r="W45" s="1168"/>
      <c r="X45" s="850" t="s">
        <v>473</v>
      </c>
      <c r="Y45" s="1168" t="s">
        <v>1629</v>
      </c>
      <c r="Z45" s="1168"/>
      <c r="AA45" s="850" t="s">
        <v>473</v>
      </c>
      <c r="AB45" s="1168" t="s">
        <v>1630</v>
      </c>
      <c r="AC45" s="1169"/>
      <c r="AD45" s="1097"/>
      <c r="AE45" s="1098"/>
      <c r="AF45" s="1098"/>
      <c r="AG45" s="1098"/>
      <c r="AH45" s="1099"/>
      <c r="AI45" s="1140"/>
      <c r="AJ45" s="1142"/>
    </row>
    <row r="46" spans="1:36" ht="14.25" customHeight="1" x14ac:dyDescent="0.15">
      <c r="B46" s="1151"/>
      <c r="C46" s="1105"/>
      <c r="D46" s="1170" t="s">
        <v>1003</v>
      </c>
      <c r="E46" s="1171"/>
      <c r="F46" s="1171"/>
      <c r="G46" s="1171"/>
      <c r="H46" s="1171"/>
      <c r="I46" s="1171"/>
      <c r="J46" s="1171"/>
      <c r="K46" s="1171"/>
      <c r="L46" s="1171"/>
      <c r="M46" s="1172"/>
      <c r="N46" s="1183"/>
      <c r="O46" s="1184"/>
      <c r="P46" s="1183"/>
      <c r="Q46" s="1136"/>
      <c r="R46" s="1136"/>
      <c r="S46" s="1136"/>
      <c r="T46" s="1137"/>
      <c r="U46" s="849" t="s">
        <v>473</v>
      </c>
      <c r="V46" s="1168" t="s">
        <v>1628</v>
      </c>
      <c r="W46" s="1168"/>
      <c r="X46" s="850" t="s">
        <v>473</v>
      </c>
      <c r="Y46" s="1168" t="s">
        <v>1629</v>
      </c>
      <c r="Z46" s="1168"/>
      <c r="AA46" s="850" t="s">
        <v>473</v>
      </c>
      <c r="AB46" s="1168" t="s">
        <v>1630</v>
      </c>
      <c r="AC46" s="1169"/>
      <c r="AD46" s="1097"/>
      <c r="AE46" s="1098"/>
      <c r="AF46" s="1098"/>
      <c r="AG46" s="1098"/>
      <c r="AH46" s="1099"/>
      <c r="AI46" s="1140"/>
      <c r="AJ46" s="1142"/>
    </row>
    <row r="47" spans="1:36" ht="14.25" customHeight="1" x14ac:dyDescent="0.15">
      <c r="B47" s="1151"/>
      <c r="C47" s="1105"/>
      <c r="D47" s="1170" t="s">
        <v>1635</v>
      </c>
      <c r="E47" s="1171"/>
      <c r="F47" s="1171"/>
      <c r="G47" s="1171"/>
      <c r="H47" s="1171"/>
      <c r="I47" s="1171"/>
      <c r="J47" s="1171"/>
      <c r="K47" s="1171"/>
      <c r="L47" s="1171"/>
      <c r="M47" s="1172"/>
      <c r="N47" s="1183"/>
      <c r="O47" s="1184"/>
      <c r="P47" s="1183"/>
      <c r="Q47" s="1136"/>
      <c r="R47" s="1136"/>
      <c r="S47" s="1136"/>
      <c r="T47" s="1137"/>
      <c r="U47" s="849" t="s">
        <v>473</v>
      </c>
      <c r="V47" s="1168" t="s">
        <v>1628</v>
      </c>
      <c r="W47" s="1168"/>
      <c r="X47" s="850" t="s">
        <v>473</v>
      </c>
      <c r="Y47" s="1168" t="s">
        <v>1629</v>
      </c>
      <c r="Z47" s="1168"/>
      <c r="AA47" s="850" t="s">
        <v>473</v>
      </c>
      <c r="AB47" s="1168" t="s">
        <v>1630</v>
      </c>
      <c r="AC47" s="1169"/>
      <c r="AD47" s="1097"/>
      <c r="AE47" s="1098"/>
      <c r="AF47" s="1098"/>
      <c r="AG47" s="1098"/>
      <c r="AH47" s="1099"/>
      <c r="AI47" s="1140"/>
      <c r="AJ47" s="1142"/>
    </row>
    <row r="48" spans="1:36" ht="14.25" customHeight="1" x14ac:dyDescent="0.15">
      <c r="B48" s="1151"/>
      <c r="C48" s="1105"/>
      <c r="D48" s="1170" t="s">
        <v>1004</v>
      </c>
      <c r="E48" s="1171"/>
      <c r="F48" s="1171"/>
      <c r="G48" s="1171"/>
      <c r="H48" s="1171"/>
      <c r="I48" s="1171"/>
      <c r="J48" s="1171"/>
      <c r="K48" s="1171"/>
      <c r="L48" s="1171"/>
      <c r="M48" s="1172"/>
      <c r="N48" s="1183"/>
      <c r="O48" s="1184"/>
      <c r="P48" s="1183"/>
      <c r="Q48" s="1136"/>
      <c r="R48" s="1136"/>
      <c r="S48" s="1136"/>
      <c r="T48" s="1137"/>
      <c r="U48" s="849" t="s">
        <v>473</v>
      </c>
      <c r="V48" s="1168" t="s">
        <v>1628</v>
      </c>
      <c r="W48" s="1168"/>
      <c r="X48" s="850" t="s">
        <v>473</v>
      </c>
      <c r="Y48" s="1168" t="s">
        <v>1629</v>
      </c>
      <c r="Z48" s="1168"/>
      <c r="AA48" s="850" t="s">
        <v>473</v>
      </c>
      <c r="AB48" s="1168" t="s">
        <v>1630</v>
      </c>
      <c r="AC48" s="1169"/>
      <c r="AD48" s="1097"/>
      <c r="AE48" s="1098"/>
      <c r="AF48" s="1098"/>
      <c r="AG48" s="1098"/>
      <c r="AH48" s="1099"/>
      <c r="AI48" s="1140"/>
      <c r="AJ48" s="1142"/>
    </row>
    <row r="49" spans="2:36" ht="14.25" customHeight="1" x14ac:dyDescent="0.15">
      <c r="B49" s="1151"/>
      <c r="C49" s="1105"/>
      <c r="D49" s="1170" t="s">
        <v>1636</v>
      </c>
      <c r="E49" s="1171"/>
      <c r="F49" s="1171"/>
      <c r="G49" s="1171"/>
      <c r="H49" s="1171"/>
      <c r="I49" s="1171"/>
      <c r="J49" s="1171"/>
      <c r="K49" s="1171"/>
      <c r="L49" s="1171"/>
      <c r="M49" s="1172"/>
      <c r="N49" s="1183"/>
      <c r="O49" s="1184"/>
      <c r="P49" s="1183"/>
      <c r="Q49" s="1136"/>
      <c r="R49" s="1136"/>
      <c r="S49" s="1136"/>
      <c r="T49" s="1137"/>
      <c r="U49" s="849" t="s">
        <v>473</v>
      </c>
      <c r="V49" s="1168" t="s">
        <v>1628</v>
      </c>
      <c r="W49" s="1168"/>
      <c r="X49" s="850" t="s">
        <v>473</v>
      </c>
      <c r="Y49" s="1168" t="s">
        <v>1629</v>
      </c>
      <c r="Z49" s="1168"/>
      <c r="AA49" s="850" t="s">
        <v>473</v>
      </c>
      <c r="AB49" s="1168" t="s">
        <v>1630</v>
      </c>
      <c r="AC49" s="1169"/>
      <c r="AD49" s="1097"/>
      <c r="AE49" s="1098"/>
      <c r="AF49" s="1098"/>
      <c r="AG49" s="1098"/>
      <c r="AH49" s="1099"/>
      <c r="AI49" s="1140"/>
      <c r="AJ49" s="1142"/>
    </row>
    <row r="50" spans="2:36" ht="14.25" customHeight="1" x14ac:dyDescent="0.15">
      <c r="B50" s="1151"/>
      <c r="C50" s="1105"/>
      <c r="D50" s="1170" t="s">
        <v>1637</v>
      </c>
      <c r="E50" s="1171"/>
      <c r="F50" s="1171"/>
      <c r="G50" s="1171"/>
      <c r="H50" s="1171"/>
      <c r="I50" s="1171"/>
      <c r="J50" s="1171"/>
      <c r="K50" s="1171"/>
      <c r="L50" s="1171"/>
      <c r="M50" s="1172"/>
      <c r="N50" s="1183"/>
      <c r="O50" s="1184"/>
      <c r="P50" s="1183"/>
      <c r="Q50" s="1136"/>
      <c r="R50" s="1136"/>
      <c r="S50" s="1136"/>
      <c r="T50" s="1137"/>
      <c r="U50" s="849" t="s">
        <v>473</v>
      </c>
      <c r="V50" s="1168" t="s">
        <v>1628</v>
      </c>
      <c r="W50" s="1168"/>
      <c r="X50" s="850" t="s">
        <v>473</v>
      </c>
      <c r="Y50" s="1168" t="s">
        <v>1629</v>
      </c>
      <c r="Z50" s="1168"/>
      <c r="AA50" s="850" t="s">
        <v>473</v>
      </c>
      <c r="AB50" s="1168" t="s">
        <v>1630</v>
      </c>
      <c r="AC50" s="1169"/>
      <c r="AD50" s="1097"/>
      <c r="AE50" s="1098"/>
      <c r="AF50" s="1098"/>
      <c r="AG50" s="1098"/>
      <c r="AH50" s="1099"/>
      <c r="AI50" s="1140"/>
      <c r="AJ50" s="1142"/>
    </row>
    <row r="51" spans="2:36" ht="14.25" customHeight="1" thickBot="1" x14ac:dyDescent="0.2">
      <c r="B51" s="1151"/>
      <c r="C51" s="1105"/>
      <c r="D51" s="1204" t="s">
        <v>1638</v>
      </c>
      <c r="E51" s="1205"/>
      <c r="F51" s="1205"/>
      <c r="G51" s="1205"/>
      <c r="H51" s="1205"/>
      <c r="I51" s="1205"/>
      <c r="J51" s="1205"/>
      <c r="K51" s="1205"/>
      <c r="L51" s="1205"/>
      <c r="M51" s="1206"/>
      <c r="N51" s="1207"/>
      <c r="O51" s="1208"/>
      <c r="P51" s="1207"/>
      <c r="Q51" s="1209"/>
      <c r="R51" s="1209"/>
      <c r="S51" s="1209"/>
      <c r="T51" s="1210"/>
      <c r="U51" s="851" t="s">
        <v>473</v>
      </c>
      <c r="V51" s="1211" t="s">
        <v>1628</v>
      </c>
      <c r="W51" s="1211"/>
      <c r="X51" s="852" t="s">
        <v>473</v>
      </c>
      <c r="Y51" s="1211" t="s">
        <v>1629</v>
      </c>
      <c r="Z51" s="1211"/>
      <c r="AA51" s="852" t="s">
        <v>473</v>
      </c>
      <c r="AB51" s="1211" t="s">
        <v>1630</v>
      </c>
      <c r="AC51" s="1212"/>
      <c r="AD51" s="1185"/>
      <c r="AE51" s="1186"/>
      <c r="AF51" s="1186"/>
      <c r="AG51" s="1186"/>
      <c r="AH51" s="1187"/>
      <c r="AI51" s="1188"/>
      <c r="AJ51" s="1189"/>
    </row>
    <row r="52" spans="2:36" ht="14.25" customHeight="1" thickTop="1" x14ac:dyDescent="0.15">
      <c r="B52" s="1151"/>
      <c r="C52" s="1105"/>
      <c r="D52" s="1190" t="s">
        <v>1007</v>
      </c>
      <c r="E52" s="1191"/>
      <c r="F52" s="1191"/>
      <c r="G52" s="1191"/>
      <c r="H52" s="1191"/>
      <c r="I52" s="1191"/>
      <c r="J52" s="1191"/>
      <c r="K52" s="1191"/>
      <c r="L52" s="1191"/>
      <c r="M52" s="1192"/>
      <c r="N52" s="1193"/>
      <c r="O52" s="1194"/>
      <c r="P52" s="1193"/>
      <c r="Q52" s="1195"/>
      <c r="R52" s="1195"/>
      <c r="S52" s="1195"/>
      <c r="T52" s="1196"/>
      <c r="U52" s="853" t="s">
        <v>473</v>
      </c>
      <c r="V52" s="1197" t="s">
        <v>1628</v>
      </c>
      <c r="W52" s="1197"/>
      <c r="X52" s="854" t="s">
        <v>473</v>
      </c>
      <c r="Y52" s="1197" t="s">
        <v>1629</v>
      </c>
      <c r="Z52" s="1197"/>
      <c r="AA52" s="854" t="s">
        <v>473</v>
      </c>
      <c r="AB52" s="1197" t="s">
        <v>1630</v>
      </c>
      <c r="AC52" s="1198"/>
      <c r="AD52" s="1199"/>
      <c r="AE52" s="1200"/>
      <c r="AF52" s="1200"/>
      <c r="AG52" s="1200"/>
      <c r="AH52" s="1201"/>
      <c r="AI52" s="1202"/>
      <c r="AJ52" s="1203"/>
    </row>
    <row r="53" spans="2:36" ht="14.25" customHeight="1" x14ac:dyDescent="0.15">
      <c r="B53" s="1151"/>
      <c r="C53" s="1105"/>
      <c r="D53" s="1213" t="s">
        <v>1639</v>
      </c>
      <c r="E53" s="1214"/>
      <c r="F53" s="1214"/>
      <c r="G53" s="1214"/>
      <c r="H53" s="1214"/>
      <c r="I53" s="1214"/>
      <c r="J53" s="1214"/>
      <c r="K53" s="1214"/>
      <c r="L53" s="1214"/>
      <c r="M53" s="1215"/>
      <c r="N53" s="1183"/>
      <c r="O53" s="1184"/>
      <c r="P53" s="1183"/>
      <c r="Q53" s="1136"/>
      <c r="R53" s="1136"/>
      <c r="S53" s="1136"/>
      <c r="T53" s="1137"/>
      <c r="U53" s="849" t="s">
        <v>473</v>
      </c>
      <c r="V53" s="1168" t="s">
        <v>1628</v>
      </c>
      <c r="W53" s="1168"/>
      <c r="X53" s="850" t="s">
        <v>473</v>
      </c>
      <c r="Y53" s="1168" t="s">
        <v>1629</v>
      </c>
      <c r="Z53" s="1168"/>
      <c r="AA53" s="850" t="s">
        <v>473</v>
      </c>
      <c r="AB53" s="1168" t="s">
        <v>1630</v>
      </c>
      <c r="AC53" s="1169"/>
      <c r="AD53" s="1097"/>
      <c r="AE53" s="1098"/>
      <c r="AF53" s="1098"/>
      <c r="AG53" s="1098"/>
      <c r="AH53" s="1099"/>
      <c r="AI53" s="1140"/>
      <c r="AJ53" s="1142"/>
    </row>
    <row r="54" spans="2:36" ht="14.25" customHeight="1" x14ac:dyDescent="0.15">
      <c r="B54" s="1151"/>
      <c r="C54" s="1105"/>
      <c r="D54" s="1213" t="s">
        <v>1640</v>
      </c>
      <c r="E54" s="1214"/>
      <c r="F54" s="1214"/>
      <c r="G54" s="1214"/>
      <c r="H54" s="1214"/>
      <c r="I54" s="1214"/>
      <c r="J54" s="1214"/>
      <c r="K54" s="1214"/>
      <c r="L54" s="1214"/>
      <c r="M54" s="1215"/>
      <c r="N54" s="1183"/>
      <c r="O54" s="1184"/>
      <c r="P54" s="1183"/>
      <c r="Q54" s="1136"/>
      <c r="R54" s="1136"/>
      <c r="S54" s="1136"/>
      <c r="T54" s="1137"/>
      <c r="U54" s="849" t="s">
        <v>473</v>
      </c>
      <c r="V54" s="1168" t="s">
        <v>1628</v>
      </c>
      <c r="W54" s="1168"/>
      <c r="X54" s="850" t="s">
        <v>473</v>
      </c>
      <c r="Y54" s="1168" t="s">
        <v>1629</v>
      </c>
      <c r="Z54" s="1168"/>
      <c r="AA54" s="850" t="s">
        <v>473</v>
      </c>
      <c r="AB54" s="1168" t="s">
        <v>1630</v>
      </c>
      <c r="AC54" s="1169"/>
      <c r="AD54" s="1097"/>
      <c r="AE54" s="1098"/>
      <c r="AF54" s="1098"/>
      <c r="AG54" s="1098"/>
      <c r="AH54" s="1099"/>
      <c r="AI54" s="1140"/>
      <c r="AJ54" s="1142"/>
    </row>
    <row r="55" spans="2:36" ht="14.25" customHeight="1" x14ac:dyDescent="0.15">
      <c r="B55" s="1151"/>
      <c r="C55" s="1105"/>
      <c r="D55" s="1213" t="s">
        <v>1641</v>
      </c>
      <c r="E55" s="1214"/>
      <c r="F55" s="1214"/>
      <c r="G55" s="1214"/>
      <c r="H55" s="1214"/>
      <c r="I55" s="1214"/>
      <c r="J55" s="1214"/>
      <c r="K55" s="1214"/>
      <c r="L55" s="1214"/>
      <c r="M55" s="1215"/>
      <c r="N55" s="1183"/>
      <c r="O55" s="1184"/>
      <c r="P55" s="1183"/>
      <c r="Q55" s="1136"/>
      <c r="R55" s="1136"/>
      <c r="S55" s="1136"/>
      <c r="T55" s="1137"/>
      <c r="U55" s="849" t="s">
        <v>473</v>
      </c>
      <c r="V55" s="1168" t="s">
        <v>1628</v>
      </c>
      <c r="W55" s="1168"/>
      <c r="X55" s="850" t="s">
        <v>473</v>
      </c>
      <c r="Y55" s="1168" t="s">
        <v>1629</v>
      </c>
      <c r="Z55" s="1168"/>
      <c r="AA55" s="850" t="s">
        <v>473</v>
      </c>
      <c r="AB55" s="1168" t="s">
        <v>1630</v>
      </c>
      <c r="AC55" s="1169"/>
      <c r="AD55" s="1097"/>
      <c r="AE55" s="1098"/>
      <c r="AF55" s="1098"/>
      <c r="AG55" s="1098"/>
      <c r="AH55" s="1099"/>
      <c r="AI55" s="1140"/>
      <c r="AJ55" s="1142"/>
    </row>
    <row r="56" spans="2:36" ht="14.25" customHeight="1" x14ac:dyDescent="0.15">
      <c r="B56" s="1151"/>
      <c r="C56" s="1105"/>
      <c r="D56" s="1213" t="s">
        <v>1642</v>
      </c>
      <c r="E56" s="1214"/>
      <c r="F56" s="1214"/>
      <c r="G56" s="1214"/>
      <c r="H56" s="1214"/>
      <c r="I56" s="1214"/>
      <c r="J56" s="1214"/>
      <c r="K56" s="1214"/>
      <c r="L56" s="1214"/>
      <c r="M56" s="1215"/>
      <c r="N56" s="1183"/>
      <c r="O56" s="1184"/>
      <c r="P56" s="1183"/>
      <c r="Q56" s="1136"/>
      <c r="R56" s="1136"/>
      <c r="S56" s="1136"/>
      <c r="T56" s="1137"/>
      <c r="U56" s="849" t="s">
        <v>473</v>
      </c>
      <c r="V56" s="1168" t="s">
        <v>1628</v>
      </c>
      <c r="W56" s="1168"/>
      <c r="X56" s="850" t="s">
        <v>473</v>
      </c>
      <c r="Y56" s="1168" t="s">
        <v>1629</v>
      </c>
      <c r="Z56" s="1168"/>
      <c r="AA56" s="850" t="s">
        <v>473</v>
      </c>
      <c r="AB56" s="1168" t="s">
        <v>1630</v>
      </c>
      <c r="AC56" s="1169"/>
      <c r="AD56" s="1097"/>
      <c r="AE56" s="1098"/>
      <c r="AF56" s="1098"/>
      <c r="AG56" s="1098"/>
      <c r="AH56" s="1099"/>
      <c r="AI56" s="1140"/>
      <c r="AJ56" s="1142"/>
    </row>
    <row r="57" spans="2:36" ht="14.25" customHeight="1" x14ac:dyDescent="0.15">
      <c r="B57" s="1151"/>
      <c r="C57" s="1105"/>
      <c r="D57" s="1213" t="s">
        <v>763</v>
      </c>
      <c r="E57" s="1214"/>
      <c r="F57" s="1214"/>
      <c r="G57" s="1214"/>
      <c r="H57" s="1214"/>
      <c r="I57" s="1214"/>
      <c r="J57" s="1214"/>
      <c r="K57" s="1214"/>
      <c r="L57" s="1214"/>
      <c r="M57" s="1215"/>
      <c r="N57" s="1183"/>
      <c r="O57" s="1184"/>
      <c r="P57" s="1183"/>
      <c r="Q57" s="1136"/>
      <c r="R57" s="1136"/>
      <c r="S57" s="1136"/>
      <c r="T57" s="1137"/>
      <c r="U57" s="849" t="s">
        <v>473</v>
      </c>
      <c r="V57" s="1168" t="s">
        <v>1628</v>
      </c>
      <c r="W57" s="1168"/>
      <c r="X57" s="850" t="s">
        <v>473</v>
      </c>
      <c r="Y57" s="1168" t="s">
        <v>1629</v>
      </c>
      <c r="Z57" s="1168"/>
      <c r="AA57" s="850" t="s">
        <v>473</v>
      </c>
      <c r="AB57" s="1168" t="s">
        <v>1630</v>
      </c>
      <c r="AC57" s="1169"/>
      <c r="AD57" s="1097"/>
      <c r="AE57" s="1098"/>
      <c r="AF57" s="1098"/>
      <c r="AG57" s="1098"/>
      <c r="AH57" s="1099"/>
      <c r="AI57" s="1140"/>
      <c r="AJ57" s="1142"/>
    </row>
    <row r="58" spans="2:36" ht="14.25" customHeight="1" x14ac:dyDescent="0.15">
      <c r="B58" s="1151"/>
      <c r="C58" s="1105"/>
      <c r="D58" s="1213" t="s">
        <v>765</v>
      </c>
      <c r="E58" s="1214"/>
      <c r="F58" s="1214"/>
      <c r="G58" s="1214"/>
      <c r="H58" s="1214"/>
      <c r="I58" s="1214"/>
      <c r="J58" s="1214"/>
      <c r="K58" s="1214"/>
      <c r="L58" s="1214"/>
      <c r="M58" s="1215"/>
      <c r="N58" s="1183"/>
      <c r="O58" s="1184"/>
      <c r="P58" s="1183"/>
      <c r="Q58" s="1136"/>
      <c r="R58" s="1136"/>
      <c r="S58" s="1136"/>
      <c r="T58" s="1137"/>
      <c r="U58" s="853" t="s">
        <v>473</v>
      </c>
      <c r="V58" s="1197" t="s">
        <v>1628</v>
      </c>
      <c r="W58" s="1197"/>
      <c r="X58" s="854" t="s">
        <v>473</v>
      </c>
      <c r="Y58" s="1197" t="s">
        <v>1629</v>
      </c>
      <c r="Z58" s="1197"/>
      <c r="AA58" s="854" t="s">
        <v>473</v>
      </c>
      <c r="AB58" s="1197" t="s">
        <v>1630</v>
      </c>
      <c r="AC58" s="1198"/>
      <c r="AD58" s="1097"/>
      <c r="AE58" s="1098"/>
      <c r="AF58" s="1098"/>
      <c r="AG58" s="1098"/>
      <c r="AH58" s="1099"/>
      <c r="AI58" s="1140"/>
      <c r="AJ58" s="1142"/>
    </row>
    <row r="59" spans="2:36" ht="14.25" customHeight="1" x14ac:dyDescent="0.15">
      <c r="B59" s="1151"/>
      <c r="C59" s="1105"/>
      <c r="D59" s="1213" t="s">
        <v>1643</v>
      </c>
      <c r="E59" s="1214"/>
      <c r="F59" s="1214"/>
      <c r="G59" s="1214"/>
      <c r="H59" s="1214"/>
      <c r="I59" s="1214"/>
      <c r="J59" s="1214"/>
      <c r="K59" s="1214"/>
      <c r="L59" s="1214"/>
      <c r="M59" s="1215"/>
      <c r="N59" s="1183"/>
      <c r="O59" s="1184"/>
      <c r="P59" s="1183"/>
      <c r="Q59" s="1136"/>
      <c r="R59" s="1136"/>
      <c r="S59" s="1136"/>
      <c r="T59" s="1137"/>
      <c r="U59" s="849" t="s">
        <v>473</v>
      </c>
      <c r="V59" s="1168" t="s">
        <v>1628</v>
      </c>
      <c r="W59" s="1168"/>
      <c r="X59" s="850" t="s">
        <v>473</v>
      </c>
      <c r="Y59" s="1168" t="s">
        <v>1629</v>
      </c>
      <c r="Z59" s="1168"/>
      <c r="AA59" s="850" t="s">
        <v>473</v>
      </c>
      <c r="AB59" s="1168" t="s">
        <v>1630</v>
      </c>
      <c r="AC59" s="1169"/>
      <c r="AD59" s="1097"/>
      <c r="AE59" s="1098"/>
      <c r="AF59" s="1098"/>
      <c r="AG59" s="1098"/>
      <c r="AH59" s="1099"/>
      <c r="AI59" s="1140"/>
      <c r="AJ59" s="1142"/>
    </row>
    <row r="60" spans="2:36" ht="14.25" customHeight="1" x14ac:dyDescent="0.15">
      <c r="B60" s="1151"/>
      <c r="C60" s="1106"/>
      <c r="D60" s="1213" t="s">
        <v>1644</v>
      </c>
      <c r="E60" s="1214"/>
      <c r="F60" s="1214"/>
      <c r="G60" s="1214"/>
      <c r="H60" s="1214"/>
      <c r="I60" s="1214"/>
      <c r="J60" s="1214"/>
      <c r="K60" s="1214"/>
      <c r="L60" s="1214"/>
      <c r="M60" s="1215"/>
      <c r="N60" s="1183"/>
      <c r="O60" s="1184"/>
      <c r="P60" s="1183"/>
      <c r="Q60" s="1136"/>
      <c r="R60" s="1136"/>
      <c r="S60" s="1136"/>
      <c r="T60" s="1137"/>
      <c r="U60" s="849" t="s">
        <v>473</v>
      </c>
      <c r="V60" s="1168" t="s">
        <v>1628</v>
      </c>
      <c r="W60" s="1168"/>
      <c r="X60" s="850" t="s">
        <v>473</v>
      </c>
      <c r="Y60" s="1168" t="s">
        <v>1629</v>
      </c>
      <c r="Z60" s="1168"/>
      <c r="AA60" s="850" t="s">
        <v>473</v>
      </c>
      <c r="AB60" s="1168" t="s">
        <v>1630</v>
      </c>
      <c r="AC60" s="1169"/>
      <c r="AD60" s="1097"/>
      <c r="AE60" s="1098"/>
      <c r="AF60" s="1098"/>
      <c r="AG60" s="1098"/>
      <c r="AH60" s="1099"/>
      <c r="AI60" s="1140"/>
      <c r="AJ60" s="1142"/>
    </row>
    <row r="61" spans="2:36" ht="14.25" customHeight="1" x14ac:dyDescent="0.15">
      <c r="B61" s="1151"/>
      <c r="C61" s="1229" t="s">
        <v>1645</v>
      </c>
      <c r="D61" s="1170" t="s">
        <v>799</v>
      </c>
      <c r="E61" s="1170"/>
      <c r="F61" s="1170"/>
      <c r="G61" s="1170"/>
      <c r="H61" s="1170"/>
      <c r="I61" s="1170"/>
      <c r="J61" s="1170"/>
      <c r="K61" s="1170"/>
      <c r="L61" s="1170"/>
      <c r="M61" s="1216"/>
      <c r="N61" s="1183"/>
      <c r="O61" s="1184"/>
      <c r="P61" s="1183"/>
      <c r="Q61" s="1136"/>
      <c r="R61" s="1136"/>
      <c r="S61" s="1136"/>
      <c r="T61" s="1137"/>
      <c r="U61" s="849" t="s">
        <v>473</v>
      </c>
      <c r="V61" s="1168" t="s">
        <v>1628</v>
      </c>
      <c r="W61" s="1168"/>
      <c r="X61" s="850" t="s">
        <v>473</v>
      </c>
      <c r="Y61" s="1168" t="s">
        <v>1629</v>
      </c>
      <c r="Z61" s="1168"/>
      <c r="AA61" s="850" t="s">
        <v>473</v>
      </c>
      <c r="AB61" s="1168" t="s">
        <v>1630</v>
      </c>
      <c r="AC61" s="1169"/>
      <c r="AD61" s="1097"/>
      <c r="AE61" s="1098"/>
      <c r="AF61" s="1098"/>
      <c r="AG61" s="1098"/>
      <c r="AH61" s="1099"/>
      <c r="AI61" s="1140"/>
      <c r="AJ61" s="1142"/>
    </row>
    <row r="62" spans="2:36" ht="14.25" customHeight="1" x14ac:dyDescent="0.15">
      <c r="B62" s="1151"/>
      <c r="C62" s="1229"/>
      <c r="D62" s="1170" t="s">
        <v>1646</v>
      </c>
      <c r="E62" s="1170"/>
      <c r="F62" s="1170"/>
      <c r="G62" s="1170"/>
      <c r="H62" s="1170"/>
      <c r="I62" s="1170"/>
      <c r="J62" s="1170"/>
      <c r="K62" s="1170"/>
      <c r="L62" s="1170"/>
      <c r="M62" s="1216"/>
      <c r="N62" s="1183"/>
      <c r="O62" s="1184"/>
      <c r="P62" s="1183"/>
      <c r="Q62" s="1136"/>
      <c r="R62" s="1136"/>
      <c r="S62" s="1136"/>
      <c r="T62" s="1137"/>
      <c r="U62" s="849" t="s">
        <v>473</v>
      </c>
      <c r="V62" s="1168" t="s">
        <v>1628</v>
      </c>
      <c r="W62" s="1168"/>
      <c r="X62" s="850" t="s">
        <v>473</v>
      </c>
      <c r="Y62" s="1168" t="s">
        <v>1629</v>
      </c>
      <c r="Z62" s="1168"/>
      <c r="AA62" s="850" t="s">
        <v>473</v>
      </c>
      <c r="AB62" s="1168" t="s">
        <v>1630</v>
      </c>
      <c r="AC62" s="1169"/>
      <c r="AD62" s="1097"/>
      <c r="AE62" s="1098"/>
      <c r="AF62" s="1098"/>
      <c r="AG62" s="1098"/>
      <c r="AH62" s="1099"/>
      <c r="AI62" s="1140"/>
      <c r="AJ62" s="1142"/>
    </row>
    <row r="63" spans="2:36" ht="14.25" customHeight="1" x14ac:dyDescent="0.15">
      <c r="B63" s="1152"/>
      <c r="C63" s="1229"/>
      <c r="D63" s="1170" t="s">
        <v>1647</v>
      </c>
      <c r="E63" s="1170"/>
      <c r="F63" s="1170"/>
      <c r="G63" s="1170"/>
      <c r="H63" s="1170"/>
      <c r="I63" s="1170"/>
      <c r="J63" s="1170"/>
      <c r="K63" s="1170"/>
      <c r="L63" s="1170"/>
      <c r="M63" s="1216"/>
      <c r="N63" s="1183"/>
      <c r="O63" s="1184"/>
      <c r="P63" s="1183"/>
      <c r="Q63" s="1136"/>
      <c r="R63" s="1136"/>
      <c r="S63" s="1136"/>
      <c r="T63" s="1137"/>
      <c r="U63" s="853" t="s">
        <v>473</v>
      </c>
      <c r="V63" s="1197" t="s">
        <v>1628</v>
      </c>
      <c r="W63" s="1197"/>
      <c r="X63" s="854" t="s">
        <v>473</v>
      </c>
      <c r="Y63" s="1197" t="s">
        <v>1629</v>
      </c>
      <c r="Z63" s="1197"/>
      <c r="AA63" s="854" t="s">
        <v>473</v>
      </c>
      <c r="AB63" s="1197" t="s">
        <v>1630</v>
      </c>
      <c r="AC63" s="1198"/>
      <c r="AD63" s="1217"/>
      <c r="AE63" s="1218"/>
      <c r="AF63" s="1218"/>
      <c r="AG63" s="1218"/>
      <c r="AH63" s="1219"/>
      <c r="AI63" s="1220"/>
      <c r="AJ63" s="1221"/>
    </row>
    <row r="64" spans="2:36" ht="14.25" customHeight="1" x14ac:dyDescent="0.15">
      <c r="B64" s="1222" t="s">
        <v>1648</v>
      </c>
      <c r="C64" s="1170"/>
      <c r="D64" s="1170"/>
      <c r="E64" s="1170"/>
      <c r="F64" s="1170"/>
      <c r="G64" s="1170"/>
      <c r="H64" s="1170"/>
      <c r="I64" s="1170"/>
      <c r="J64" s="1170"/>
      <c r="K64" s="1135"/>
      <c r="L64" s="1136"/>
      <c r="M64" s="1136"/>
      <c r="N64" s="1136"/>
      <c r="O64" s="1136"/>
      <c r="P64" s="1136"/>
      <c r="Q64" s="1136"/>
      <c r="R64" s="1136"/>
      <c r="S64" s="1136"/>
      <c r="T64" s="1137"/>
      <c r="U64" s="1167"/>
      <c r="V64" s="1167"/>
      <c r="W64" s="1167"/>
      <c r="X64" s="1167"/>
      <c r="Y64" s="1167"/>
      <c r="Z64" s="1167"/>
      <c r="AA64" s="1167"/>
      <c r="AB64" s="1167"/>
      <c r="AC64" s="1167"/>
      <c r="AD64" s="1167"/>
      <c r="AE64" s="1167"/>
      <c r="AF64" s="1167"/>
      <c r="AG64" s="1167"/>
      <c r="AH64" s="1167"/>
      <c r="AI64" s="1167"/>
      <c r="AJ64" s="1174"/>
    </row>
    <row r="65" spans="2:36" ht="14.25" customHeight="1" x14ac:dyDescent="0.15">
      <c r="B65" s="1224" t="s">
        <v>1649</v>
      </c>
      <c r="C65" s="1225"/>
      <c r="D65" s="1225"/>
      <c r="E65" s="1225"/>
      <c r="F65" s="1225"/>
      <c r="G65" s="1225"/>
      <c r="H65" s="1225"/>
      <c r="I65" s="1225"/>
      <c r="J65" s="1225"/>
      <c r="K65" s="1140"/>
      <c r="L65" s="1141"/>
      <c r="M65" s="1141"/>
      <c r="N65" s="1141"/>
      <c r="O65" s="1141"/>
      <c r="P65" s="1141"/>
      <c r="Q65" s="1141"/>
      <c r="R65" s="1141"/>
      <c r="S65" s="1141"/>
      <c r="T65" s="1142"/>
      <c r="U65" s="1223"/>
      <c r="V65" s="1223"/>
      <c r="W65" s="1223"/>
      <c r="X65" s="1223"/>
      <c r="Y65" s="1223"/>
      <c r="Z65" s="1223"/>
      <c r="AA65" s="1223"/>
      <c r="AB65" s="1223"/>
      <c r="AC65" s="1223"/>
      <c r="AD65" s="1223"/>
      <c r="AE65" s="1223"/>
      <c r="AF65" s="1223"/>
      <c r="AG65" s="1223"/>
      <c r="AH65" s="1223"/>
      <c r="AI65" s="1223"/>
      <c r="AJ65" s="1182"/>
    </row>
    <row r="66" spans="2:36" ht="14.25" customHeight="1" x14ac:dyDescent="0.15">
      <c r="B66" s="1104" t="s">
        <v>1650</v>
      </c>
      <c r="C66" s="1135" t="s">
        <v>1651</v>
      </c>
      <c r="D66" s="1136"/>
      <c r="E66" s="1136"/>
      <c r="F66" s="1136"/>
      <c r="G66" s="1136"/>
      <c r="H66" s="1136"/>
      <c r="I66" s="1136"/>
      <c r="J66" s="1136"/>
      <c r="K66" s="1136"/>
      <c r="L66" s="1136"/>
      <c r="M66" s="1136"/>
      <c r="N66" s="1136"/>
      <c r="O66" s="1136"/>
      <c r="P66" s="1136"/>
      <c r="Q66" s="1136"/>
      <c r="R66" s="1136"/>
      <c r="S66" s="1136"/>
      <c r="T66" s="1137"/>
      <c r="U66" s="1135" t="s">
        <v>1652</v>
      </c>
      <c r="V66" s="1223"/>
      <c r="W66" s="1223"/>
      <c r="X66" s="1223"/>
      <c r="Y66" s="1223"/>
      <c r="Z66" s="1223"/>
      <c r="AA66" s="1223"/>
      <c r="AB66" s="1223"/>
      <c r="AC66" s="1223"/>
      <c r="AD66" s="1223"/>
      <c r="AE66" s="1223"/>
      <c r="AF66" s="1223"/>
      <c r="AG66" s="1223"/>
      <c r="AH66" s="1223"/>
      <c r="AI66" s="1223"/>
      <c r="AJ66" s="1182"/>
    </row>
    <row r="67" spans="2:36" x14ac:dyDescent="0.15">
      <c r="B67" s="1105"/>
      <c r="C67" s="1226"/>
      <c r="D67" s="1227"/>
      <c r="E67" s="1227"/>
      <c r="F67" s="1227"/>
      <c r="G67" s="1227"/>
      <c r="H67" s="1227"/>
      <c r="I67" s="1227"/>
      <c r="J67" s="1227"/>
      <c r="K67" s="1227"/>
      <c r="L67" s="1227"/>
      <c r="M67" s="1227"/>
      <c r="N67" s="1227"/>
      <c r="O67" s="1227"/>
      <c r="P67" s="1227"/>
      <c r="Q67" s="1227"/>
      <c r="R67" s="1227"/>
      <c r="S67" s="1227"/>
      <c r="T67" s="1228"/>
      <c r="U67" s="1226"/>
      <c r="V67" s="1227"/>
      <c r="W67" s="1227"/>
      <c r="X67" s="1227"/>
      <c r="Y67" s="1227"/>
      <c r="Z67" s="1227"/>
      <c r="AA67" s="1227"/>
      <c r="AB67" s="1227"/>
      <c r="AC67" s="1227"/>
      <c r="AD67" s="1227"/>
      <c r="AE67" s="1227"/>
      <c r="AF67" s="1227"/>
      <c r="AG67" s="1227"/>
      <c r="AH67" s="1227"/>
      <c r="AI67" s="1227"/>
      <c r="AJ67" s="1228"/>
    </row>
    <row r="68" spans="2:36" x14ac:dyDescent="0.15">
      <c r="B68" s="1105"/>
      <c r="C68" s="1162"/>
      <c r="D68" s="1163"/>
      <c r="E68" s="1163"/>
      <c r="F68" s="1163"/>
      <c r="G68" s="1163"/>
      <c r="H68" s="1163"/>
      <c r="I68" s="1163"/>
      <c r="J68" s="1163"/>
      <c r="K68" s="1163"/>
      <c r="L68" s="1163"/>
      <c r="M68" s="1163"/>
      <c r="N68" s="1163"/>
      <c r="O68" s="1163"/>
      <c r="P68" s="1163"/>
      <c r="Q68" s="1163"/>
      <c r="R68" s="1163"/>
      <c r="S68" s="1163"/>
      <c r="T68" s="1164"/>
      <c r="U68" s="1162"/>
      <c r="V68" s="1163"/>
      <c r="W68" s="1163"/>
      <c r="X68" s="1163"/>
      <c r="Y68" s="1163"/>
      <c r="Z68" s="1163"/>
      <c r="AA68" s="1163"/>
      <c r="AB68" s="1163"/>
      <c r="AC68" s="1163"/>
      <c r="AD68" s="1163"/>
      <c r="AE68" s="1163"/>
      <c r="AF68" s="1163"/>
      <c r="AG68" s="1163"/>
      <c r="AH68" s="1163"/>
      <c r="AI68" s="1163"/>
      <c r="AJ68" s="1164"/>
    </row>
    <row r="69" spans="2:36" x14ac:dyDescent="0.15">
      <c r="B69" s="1105"/>
      <c r="C69" s="1162"/>
      <c r="D69" s="1163"/>
      <c r="E69" s="1163"/>
      <c r="F69" s="1163"/>
      <c r="G69" s="1163"/>
      <c r="H69" s="1163"/>
      <c r="I69" s="1163"/>
      <c r="J69" s="1163"/>
      <c r="K69" s="1163"/>
      <c r="L69" s="1163"/>
      <c r="M69" s="1163"/>
      <c r="N69" s="1163"/>
      <c r="O69" s="1163"/>
      <c r="P69" s="1163"/>
      <c r="Q69" s="1163"/>
      <c r="R69" s="1163"/>
      <c r="S69" s="1163"/>
      <c r="T69" s="1164"/>
      <c r="U69" s="1162"/>
      <c r="V69" s="1163"/>
      <c r="W69" s="1163"/>
      <c r="X69" s="1163"/>
      <c r="Y69" s="1163"/>
      <c r="Z69" s="1163"/>
      <c r="AA69" s="1163"/>
      <c r="AB69" s="1163"/>
      <c r="AC69" s="1163"/>
      <c r="AD69" s="1163"/>
      <c r="AE69" s="1163"/>
      <c r="AF69" s="1163"/>
      <c r="AG69" s="1163"/>
      <c r="AH69" s="1163"/>
      <c r="AI69" s="1163"/>
      <c r="AJ69" s="1164"/>
    </row>
    <row r="70" spans="2:36" x14ac:dyDescent="0.15">
      <c r="B70" s="1106"/>
      <c r="C70" s="1178"/>
      <c r="D70" s="1179"/>
      <c r="E70" s="1179"/>
      <c r="F70" s="1179"/>
      <c r="G70" s="1179"/>
      <c r="H70" s="1179"/>
      <c r="I70" s="1179"/>
      <c r="J70" s="1179"/>
      <c r="K70" s="1179"/>
      <c r="L70" s="1179"/>
      <c r="M70" s="1179"/>
      <c r="N70" s="1179"/>
      <c r="O70" s="1179"/>
      <c r="P70" s="1179"/>
      <c r="Q70" s="1179"/>
      <c r="R70" s="1179"/>
      <c r="S70" s="1179"/>
      <c r="T70" s="1180"/>
      <c r="U70" s="1178"/>
      <c r="V70" s="1179"/>
      <c r="W70" s="1179"/>
      <c r="X70" s="1179"/>
      <c r="Y70" s="1179"/>
      <c r="Z70" s="1179"/>
      <c r="AA70" s="1179"/>
      <c r="AB70" s="1179"/>
      <c r="AC70" s="1179"/>
      <c r="AD70" s="1179"/>
      <c r="AE70" s="1179"/>
      <c r="AF70" s="1179"/>
      <c r="AG70" s="1179"/>
      <c r="AH70" s="1179"/>
      <c r="AI70" s="1179"/>
      <c r="AJ70" s="1180"/>
    </row>
    <row r="71" spans="2:36" ht="14.25" customHeight="1" x14ac:dyDescent="0.15">
      <c r="B71" s="1094" t="s">
        <v>1653</v>
      </c>
      <c r="C71" s="1095"/>
      <c r="D71" s="1095"/>
      <c r="E71" s="1096"/>
      <c r="F71" s="1134" t="s">
        <v>1654</v>
      </c>
      <c r="G71" s="1134"/>
      <c r="H71" s="1134"/>
      <c r="I71" s="1134"/>
      <c r="J71" s="1134"/>
      <c r="K71" s="1134"/>
      <c r="L71" s="1134"/>
      <c r="M71" s="1134"/>
      <c r="N71" s="1134"/>
      <c r="O71" s="1134"/>
      <c r="P71" s="1134"/>
      <c r="Q71" s="1134"/>
      <c r="R71" s="1134"/>
      <c r="S71" s="1134"/>
      <c r="T71" s="1134"/>
      <c r="U71" s="1134"/>
      <c r="V71" s="1134"/>
      <c r="W71" s="1134"/>
      <c r="X71" s="1134"/>
      <c r="Y71" s="1134"/>
      <c r="Z71" s="1134"/>
      <c r="AA71" s="1134"/>
      <c r="AB71" s="1134"/>
      <c r="AC71" s="1134"/>
      <c r="AD71" s="1134"/>
      <c r="AE71" s="1134"/>
      <c r="AF71" s="1134"/>
      <c r="AG71" s="1134"/>
      <c r="AH71" s="1134"/>
      <c r="AI71" s="1134"/>
      <c r="AJ71" s="1134"/>
    </row>
    <row r="73" spans="2:36" x14ac:dyDescent="0.15">
      <c r="B73" s="722" t="s">
        <v>1655</v>
      </c>
    </row>
    <row r="74" spans="2:36" x14ac:dyDescent="0.15">
      <c r="B74" s="722" t="s">
        <v>1656</v>
      </c>
    </row>
    <row r="75" spans="2:36" x14ac:dyDescent="0.15">
      <c r="B75" s="722" t="s">
        <v>1657</v>
      </c>
    </row>
    <row r="76" spans="2:36" x14ac:dyDescent="0.15">
      <c r="B76" s="722" t="s">
        <v>1658</v>
      </c>
    </row>
    <row r="77" spans="2:36" x14ac:dyDescent="0.15">
      <c r="B77" s="722" t="s">
        <v>1659</v>
      </c>
    </row>
    <row r="78" spans="2:36" x14ac:dyDescent="0.15">
      <c r="B78" s="722" t="s">
        <v>1660</v>
      </c>
    </row>
    <row r="79" spans="2:36" x14ac:dyDescent="0.15">
      <c r="B79" s="722" t="s">
        <v>1661</v>
      </c>
    </row>
    <row r="80" spans="2:36" x14ac:dyDescent="0.15">
      <c r="C80" s="722" t="s">
        <v>1662</v>
      </c>
    </row>
    <row r="81" spans="2:2" x14ac:dyDescent="0.15">
      <c r="B81" s="722" t="s">
        <v>1663</v>
      </c>
    </row>
    <row r="82" spans="2:2" x14ac:dyDescent="0.15">
      <c r="B82" s="722" t="s">
        <v>1664</v>
      </c>
    </row>
    <row r="83" spans="2:2" x14ac:dyDescent="0.15">
      <c r="B83" s="722" t="s">
        <v>1665</v>
      </c>
    </row>
  </sheetData>
  <mergeCells count="312">
    <mergeCell ref="D63:M63"/>
    <mergeCell ref="N63:O63"/>
    <mergeCell ref="P63:T63"/>
    <mergeCell ref="V63:W63"/>
    <mergeCell ref="Y63:Z63"/>
    <mergeCell ref="AB63:AC63"/>
    <mergeCell ref="AD63:AH63"/>
    <mergeCell ref="AI63:AJ63"/>
    <mergeCell ref="B71:E71"/>
    <mergeCell ref="F71:AJ71"/>
    <mergeCell ref="B64:J64"/>
    <mergeCell ref="K64:T64"/>
    <mergeCell ref="U64:AJ65"/>
    <mergeCell ref="B65:J65"/>
    <mergeCell ref="K65:T65"/>
    <mergeCell ref="B66:B70"/>
    <mergeCell ref="C66:T66"/>
    <mergeCell ref="U66:AJ66"/>
    <mergeCell ref="C67:T70"/>
    <mergeCell ref="U67:AJ70"/>
    <mergeCell ref="C61:C63"/>
    <mergeCell ref="B39:B63"/>
    <mergeCell ref="C39:M40"/>
    <mergeCell ref="N39:O40"/>
    <mergeCell ref="AI61:AJ61"/>
    <mergeCell ref="D62:M62"/>
    <mergeCell ref="N62:O62"/>
    <mergeCell ref="P62:T62"/>
    <mergeCell ref="V62:W62"/>
    <mergeCell ref="Y62:Z62"/>
    <mergeCell ref="AB62:AC62"/>
    <mergeCell ref="AD62:AH62"/>
    <mergeCell ref="AI62:AJ62"/>
    <mergeCell ref="D61:M61"/>
    <mergeCell ref="N61:O61"/>
    <mergeCell ref="P61:T61"/>
    <mergeCell ref="V61:W61"/>
    <mergeCell ref="Y61:Z61"/>
    <mergeCell ref="AB61:AC61"/>
    <mergeCell ref="AD61:AH61"/>
    <mergeCell ref="AD59:AH59"/>
    <mergeCell ref="AI59:AJ59"/>
    <mergeCell ref="D60:M60"/>
    <mergeCell ref="N60:O60"/>
    <mergeCell ref="P60:T60"/>
    <mergeCell ref="V60:W60"/>
    <mergeCell ref="Y60:Z60"/>
    <mergeCell ref="AB60:AC60"/>
    <mergeCell ref="AD60:AH60"/>
    <mergeCell ref="AI60:AJ60"/>
    <mergeCell ref="D59:M59"/>
    <mergeCell ref="N59:O59"/>
    <mergeCell ref="P59:T59"/>
    <mergeCell ref="V59:W59"/>
    <mergeCell ref="Y59:Z59"/>
    <mergeCell ref="AB59:AC59"/>
    <mergeCell ref="AD57:AH57"/>
    <mergeCell ref="AI57:AJ57"/>
    <mergeCell ref="D58:M58"/>
    <mergeCell ref="N58:O58"/>
    <mergeCell ref="P58:T58"/>
    <mergeCell ref="V58:W58"/>
    <mergeCell ref="Y58:Z58"/>
    <mergeCell ref="AB58:AC58"/>
    <mergeCell ref="AD58:AH58"/>
    <mergeCell ref="AI58:AJ58"/>
    <mergeCell ref="D57:M57"/>
    <mergeCell ref="N57:O57"/>
    <mergeCell ref="P57:T57"/>
    <mergeCell ref="V57:W57"/>
    <mergeCell ref="Y57:Z57"/>
    <mergeCell ref="AB57:AC57"/>
    <mergeCell ref="AD55:AH55"/>
    <mergeCell ref="AI55:AJ55"/>
    <mergeCell ref="D56:M56"/>
    <mergeCell ref="N56:O56"/>
    <mergeCell ref="P56:T56"/>
    <mergeCell ref="V56:W56"/>
    <mergeCell ref="Y56:Z56"/>
    <mergeCell ref="AB56:AC56"/>
    <mergeCell ref="AD56:AH56"/>
    <mergeCell ref="AI56:AJ56"/>
    <mergeCell ref="D55:M55"/>
    <mergeCell ref="N55:O55"/>
    <mergeCell ref="P55:T55"/>
    <mergeCell ref="V55:W55"/>
    <mergeCell ref="Y55:Z55"/>
    <mergeCell ref="AB55:AC55"/>
    <mergeCell ref="AD53:AH53"/>
    <mergeCell ref="AI53:AJ53"/>
    <mergeCell ref="D54:M54"/>
    <mergeCell ref="N54:O54"/>
    <mergeCell ref="P54:T54"/>
    <mergeCell ref="V54:W54"/>
    <mergeCell ref="Y54:Z54"/>
    <mergeCell ref="AB54:AC54"/>
    <mergeCell ref="AD54:AH54"/>
    <mergeCell ref="AI54:AJ54"/>
    <mergeCell ref="D53:M53"/>
    <mergeCell ref="N53:O53"/>
    <mergeCell ref="P53:T53"/>
    <mergeCell ref="V53:W53"/>
    <mergeCell ref="Y53:Z53"/>
    <mergeCell ref="AB53:AC53"/>
    <mergeCell ref="AD51:AH51"/>
    <mergeCell ref="AI51:AJ51"/>
    <mergeCell ref="D52:M52"/>
    <mergeCell ref="N52:O52"/>
    <mergeCell ref="P52:T52"/>
    <mergeCell ref="V52:W52"/>
    <mergeCell ref="Y52:Z52"/>
    <mergeCell ref="AB52:AC52"/>
    <mergeCell ref="AD52:AH52"/>
    <mergeCell ref="AI52:AJ52"/>
    <mergeCell ref="D51:M51"/>
    <mergeCell ref="N51:O51"/>
    <mergeCell ref="P51:T51"/>
    <mergeCell ref="V51:W51"/>
    <mergeCell ref="Y51:Z51"/>
    <mergeCell ref="AB51:AC51"/>
    <mergeCell ref="AD49:AH49"/>
    <mergeCell ref="AI49:AJ49"/>
    <mergeCell ref="D50:M50"/>
    <mergeCell ref="N50:O50"/>
    <mergeCell ref="P50:T50"/>
    <mergeCell ref="V50:W50"/>
    <mergeCell ref="Y50:Z50"/>
    <mergeCell ref="AB50:AC50"/>
    <mergeCell ref="AD50:AH50"/>
    <mergeCell ref="AI50:AJ50"/>
    <mergeCell ref="D49:M49"/>
    <mergeCell ref="N49:O49"/>
    <mergeCell ref="P49:T49"/>
    <mergeCell ref="V49:W49"/>
    <mergeCell ref="Y49:Z49"/>
    <mergeCell ref="AB49:AC49"/>
    <mergeCell ref="Y48:Z48"/>
    <mergeCell ref="AB48:AC48"/>
    <mergeCell ref="AD48:AH48"/>
    <mergeCell ref="AI48:AJ48"/>
    <mergeCell ref="D47:M47"/>
    <mergeCell ref="N47:O47"/>
    <mergeCell ref="P47:T47"/>
    <mergeCell ref="V47:W47"/>
    <mergeCell ref="Y47:Z47"/>
    <mergeCell ref="AB47:AC47"/>
    <mergeCell ref="D48:M48"/>
    <mergeCell ref="N48:O48"/>
    <mergeCell ref="P48:T48"/>
    <mergeCell ref="V48:W48"/>
    <mergeCell ref="AI46:AJ46"/>
    <mergeCell ref="D45:M45"/>
    <mergeCell ref="N45:O45"/>
    <mergeCell ref="P45:T45"/>
    <mergeCell ref="V45:W45"/>
    <mergeCell ref="Y45:Z45"/>
    <mergeCell ref="AB45:AC45"/>
    <mergeCell ref="AD47:AH47"/>
    <mergeCell ref="AI47:AJ47"/>
    <mergeCell ref="D46:M46"/>
    <mergeCell ref="N46:O46"/>
    <mergeCell ref="P46:T46"/>
    <mergeCell ref="V46:W46"/>
    <mergeCell ref="Y46:Z46"/>
    <mergeCell ref="AB46:AC46"/>
    <mergeCell ref="AD46:AH46"/>
    <mergeCell ref="AI44:AJ44"/>
    <mergeCell ref="N43:O43"/>
    <mergeCell ref="P43:T43"/>
    <mergeCell ref="V43:W43"/>
    <mergeCell ref="Y43:Z43"/>
    <mergeCell ref="AB43:AC43"/>
    <mergeCell ref="AD43:AH43"/>
    <mergeCell ref="AD45:AH45"/>
    <mergeCell ref="AI45:AJ45"/>
    <mergeCell ref="AI39:AJ39"/>
    <mergeCell ref="P40:T40"/>
    <mergeCell ref="U40:AC40"/>
    <mergeCell ref="AD40:AH40"/>
    <mergeCell ref="AI40:AJ40"/>
    <mergeCell ref="C41:C60"/>
    <mergeCell ref="D41:M41"/>
    <mergeCell ref="N41:O41"/>
    <mergeCell ref="P41:T41"/>
    <mergeCell ref="V41:W41"/>
    <mergeCell ref="AI41:AJ41"/>
    <mergeCell ref="D42:M42"/>
    <mergeCell ref="N42:O42"/>
    <mergeCell ref="P42:T42"/>
    <mergeCell ref="V42:W42"/>
    <mergeCell ref="Y42:Z42"/>
    <mergeCell ref="AB42:AC42"/>
    <mergeCell ref="AD42:AH42"/>
    <mergeCell ref="AI42:AJ42"/>
    <mergeCell ref="AI43:AJ43"/>
    <mergeCell ref="D44:M44"/>
    <mergeCell ref="N44:O44"/>
    <mergeCell ref="P44:T44"/>
    <mergeCell ref="V44:W44"/>
    <mergeCell ref="P39:T39"/>
    <mergeCell ref="U39:AC39"/>
    <mergeCell ref="AD39:AH39"/>
    <mergeCell ref="Y41:Z41"/>
    <mergeCell ref="AB41:AC41"/>
    <mergeCell ref="AD41:AH41"/>
    <mergeCell ref="D43:M43"/>
    <mergeCell ref="Y44:Z44"/>
    <mergeCell ref="AB44:AC44"/>
    <mergeCell ref="AD44:AH44"/>
    <mergeCell ref="C36:K38"/>
    <mergeCell ref="L36:O36"/>
    <mergeCell ref="P36:R36"/>
    <mergeCell ref="T36:V36"/>
    <mergeCell ref="X36:AJ36"/>
    <mergeCell ref="L37:O37"/>
    <mergeCell ref="Q37:T37"/>
    <mergeCell ref="U37:V37"/>
    <mergeCell ref="W37:AJ37"/>
    <mergeCell ref="L38:AJ38"/>
    <mergeCell ref="AF34:AJ34"/>
    <mergeCell ref="C35:K35"/>
    <mergeCell ref="L35:AJ35"/>
    <mergeCell ref="C31:K33"/>
    <mergeCell ref="L31:O31"/>
    <mergeCell ref="P31:R31"/>
    <mergeCell ref="T31:V31"/>
    <mergeCell ref="X31:AJ31"/>
    <mergeCell ref="L32:O32"/>
    <mergeCell ref="Q32:T32"/>
    <mergeCell ref="U32:V32"/>
    <mergeCell ref="W32:AJ32"/>
    <mergeCell ref="L33:AJ33"/>
    <mergeCell ref="B25:B38"/>
    <mergeCell ref="C25:K25"/>
    <mergeCell ref="L25:AJ25"/>
    <mergeCell ref="C26:K26"/>
    <mergeCell ref="L26:AJ26"/>
    <mergeCell ref="C27:K29"/>
    <mergeCell ref="L27:O27"/>
    <mergeCell ref="P27:R27"/>
    <mergeCell ref="T27:V27"/>
    <mergeCell ref="X27:AJ27"/>
    <mergeCell ref="L28:O28"/>
    <mergeCell ref="Q28:T28"/>
    <mergeCell ref="U28:V28"/>
    <mergeCell ref="W28:AJ28"/>
    <mergeCell ref="L29:AJ29"/>
    <mergeCell ref="C30:K30"/>
    <mergeCell ref="L30:P30"/>
    <mergeCell ref="Q30:Z30"/>
    <mergeCell ref="AA30:AE30"/>
    <mergeCell ref="AF30:AJ30"/>
    <mergeCell ref="C34:K34"/>
    <mergeCell ref="L34:P34"/>
    <mergeCell ref="Q34:Z34"/>
    <mergeCell ref="AA34:AE34"/>
    <mergeCell ref="C22:K24"/>
    <mergeCell ref="L22:O22"/>
    <mergeCell ref="P22:R22"/>
    <mergeCell ref="T22:V22"/>
    <mergeCell ref="X22:AJ22"/>
    <mergeCell ref="L23:O23"/>
    <mergeCell ref="Q23:T23"/>
    <mergeCell ref="U23:V23"/>
    <mergeCell ref="W23:AJ23"/>
    <mergeCell ref="L24:AJ24"/>
    <mergeCell ref="C20:K20"/>
    <mergeCell ref="L20:T20"/>
    <mergeCell ref="U20:Z20"/>
    <mergeCell ref="AA20:AJ20"/>
    <mergeCell ref="C21:K21"/>
    <mergeCell ref="L21:P21"/>
    <mergeCell ref="Q21:Z21"/>
    <mergeCell ref="AA21:AE21"/>
    <mergeCell ref="AF21:AJ21"/>
    <mergeCell ref="X11:AJ11"/>
    <mergeCell ref="M13:N13"/>
    <mergeCell ref="AA13:AH13"/>
    <mergeCell ref="AI13:AJ13"/>
    <mergeCell ref="B14:B24"/>
    <mergeCell ref="C14:K14"/>
    <mergeCell ref="L14:AJ14"/>
    <mergeCell ref="C15:K15"/>
    <mergeCell ref="L15:AJ15"/>
    <mergeCell ref="C16:K18"/>
    <mergeCell ref="L18:AJ18"/>
    <mergeCell ref="C19:K19"/>
    <mergeCell ref="L19:P19"/>
    <mergeCell ref="Q19:Z19"/>
    <mergeCell ref="AA19:AE19"/>
    <mergeCell ref="AF19:AJ19"/>
    <mergeCell ref="L16:O16"/>
    <mergeCell ref="P16:R16"/>
    <mergeCell ref="T16:V16"/>
    <mergeCell ref="X16:AJ16"/>
    <mergeCell ref="L17:O17"/>
    <mergeCell ref="Q17:T17"/>
    <mergeCell ref="U17:V17"/>
    <mergeCell ref="W17:AJ17"/>
    <mergeCell ref="B7:I7"/>
    <mergeCell ref="U8:W8"/>
    <mergeCell ref="X8:AJ8"/>
    <mergeCell ref="X9:AJ9"/>
    <mergeCell ref="U10:W10"/>
    <mergeCell ref="X10:AJ10"/>
    <mergeCell ref="AA3:AE3"/>
    <mergeCell ref="AF3:AJ3"/>
    <mergeCell ref="B5:AJ5"/>
    <mergeCell ref="Z6:AA6"/>
    <mergeCell ref="AB6:AC6"/>
    <mergeCell ref="AE6:AF6"/>
    <mergeCell ref="AH6:AI6"/>
  </mergeCells>
  <phoneticPr fontId="2"/>
  <dataValidations count="2">
    <dataValidation type="list" allowBlank="1" showInputMessage="1" showErrorMessage="1" sqref="N41:O63">
      <formula1>"○"</formula1>
    </dataValidation>
    <dataValidation type="list" allowBlank="1" showInputMessage="1" showErrorMessage="1" sqref="AA41:AA63 X41:X63 U41:U63">
      <formula1>"□,■"</formula1>
    </dataValidation>
  </dataValidations>
  <pageMargins left="0.7" right="0.7" top="0.75" bottom="0.75" header="0.3" footer="0.3"/>
  <pageSetup paperSize="9" scale="6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C120"/>
  <sheetViews>
    <sheetView view="pageBreakPreview" zoomScale="70" zoomScaleNormal="100" zoomScaleSheetLayoutView="70" workbookViewId="0"/>
  </sheetViews>
  <sheetFormatPr defaultColWidth="4" defaultRowHeight="17.25" x14ac:dyDescent="0.4"/>
  <cols>
    <col min="1" max="1" width="1.5" style="555" customWidth="1"/>
    <col min="2" max="29" width="4" style="555"/>
    <col min="30" max="30" width="1.5" style="555" customWidth="1"/>
    <col min="31" max="16384" width="4" style="555"/>
  </cols>
  <sheetData>
    <row r="2" spans="2:29" x14ac:dyDescent="0.4">
      <c r="B2" s="555" t="s">
        <v>960</v>
      </c>
    </row>
    <row r="4" spans="2:29" x14ac:dyDescent="0.4">
      <c r="S4" s="556"/>
      <c r="T4" s="557" t="s">
        <v>961</v>
      </c>
      <c r="U4" s="1257"/>
      <c r="V4" s="1257"/>
      <c r="W4" s="556" t="s">
        <v>962</v>
      </c>
      <c r="X4" s="1257"/>
      <c r="Y4" s="1257"/>
      <c r="Z4" s="556" t="s">
        <v>963</v>
      </c>
      <c r="AA4" s="1257"/>
      <c r="AB4" s="1257"/>
      <c r="AC4" s="556" t="s">
        <v>964</v>
      </c>
    </row>
    <row r="5" spans="2:29" x14ac:dyDescent="0.4">
      <c r="B5" s="1258" t="s">
        <v>965</v>
      </c>
      <c r="C5" s="1258"/>
      <c r="D5" s="1258"/>
      <c r="E5" s="1258"/>
      <c r="F5" s="1258"/>
      <c r="G5" s="1258"/>
      <c r="H5" s="1258"/>
      <c r="I5" s="1258"/>
      <c r="J5" s="1258"/>
      <c r="K5" s="556" t="s">
        <v>966</v>
      </c>
    </row>
    <row r="7" spans="2:29" x14ac:dyDescent="0.4">
      <c r="P7" s="557" t="s">
        <v>967</v>
      </c>
      <c r="Q7" s="1258"/>
      <c r="R7" s="1258"/>
      <c r="S7" s="1258"/>
      <c r="T7" s="1258"/>
      <c r="U7" s="1258"/>
      <c r="V7" s="1258"/>
      <c r="W7" s="1258"/>
      <c r="X7" s="1258"/>
      <c r="Y7" s="1258"/>
      <c r="Z7" s="1258"/>
      <c r="AA7" s="1258"/>
      <c r="AB7" s="1258"/>
      <c r="AC7" s="1258"/>
    </row>
    <row r="10" spans="2:29" x14ac:dyDescent="0.4">
      <c r="B10" s="1256" t="s">
        <v>968</v>
      </c>
      <c r="C10" s="1256"/>
      <c r="D10" s="1256"/>
      <c r="E10" s="1256"/>
      <c r="F10" s="1256"/>
      <c r="G10" s="1256"/>
      <c r="H10" s="1256"/>
      <c r="I10" s="1256"/>
      <c r="J10" s="1256"/>
      <c r="K10" s="1256"/>
      <c r="L10" s="1256"/>
      <c r="M10" s="1256"/>
      <c r="N10" s="1256"/>
      <c r="O10" s="1256"/>
      <c r="P10" s="1256"/>
      <c r="Q10" s="1256"/>
      <c r="R10" s="1256"/>
      <c r="S10" s="1256"/>
      <c r="T10" s="1256"/>
      <c r="U10" s="1256"/>
      <c r="V10" s="1256"/>
      <c r="W10" s="1256"/>
      <c r="X10" s="1256"/>
      <c r="Y10" s="1256"/>
      <c r="Z10" s="1256"/>
      <c r="AA10" s="1256"/>
      <c r="AB10" s="1256"/>
      <c r="AC10" s="1256"/>
    </row>
    <row r="11" spans="2:29" x14ac:dyDescent="0.4">
      <c r="B11" s="1256"/>
      <c r="C11" s="1256"/>
      <c r="D11" s="1256"/>
      <c r="E11" s="1256"/>
      <c r="F11" s="1256"/>
      <c r="G11" s="1256"/>
      <c r="H11" s="1256"/>
      <c r="I11" s="1256"/>
      <c r="J11" s="1256"/>
      <c r="K11" s="1256"/>
      <c r="L11" s="1256"/>
      <c r="M11" s="1256"/>
      <c r="N11" s="1256"/>
      <c r="O11" s="1256"/>
      <c r="P11" s="1256"/>
      <c r="Q11" s="1256"/>
      <c r="R11" s="1256"/>
      <c r="S11" s="1256"/>
      <c r="T11" s="1256"/>
      <c r="U11" s="1256"/>
      <c r="V11" s="1256"/>
      <c r="W11" s="1256"/>
      <c r="X11" s="1256"/>
      <c r="Y11" s="1256"/>
      <c r="Z11" s="1256"/>
      <c r="AA11" s="1256"/>
      <c r="AB11" s="1256"/>
      <c r="AC11" s="1256"/>
    </row>
    <row r="12" spans="2:29" x14ac:dyDescent="0.4">
      <c r="B12" s="1256"/>
      <c r="C12" s="1256"/>
      <c r="D12" s="1256"/>
      <c r="E12" s="1256"/>
      <c r="F12" s="1256"/>
      <c r="G12" s="1256"/>
      <c r="H12" s="1256"/>
      <c r="I12" s="1256"/>
      <c r="J12" s="1256"/>
      <c r="K12" s="1256"/>
      <c r="L12" s="1256"/>
      <c r="M12" s="1256"/>
      <c r="N12" s="1256"/>
      <c r="O12" s="1256"/>
      <c r="P12" s="1256"/>
      <c r="Q12" s="1256"/>
      <c r="R12" s="1256"/>
      <c r="S12" s="1256"/>
      <c r="T12" s="1256"/>
      <c r="U12" s="1256"/>
      <c r="V12" s="1256"/>
      <c r="W12" s="1256"/>
      <c r="X12" s="1256"/>
      <c r="Y12" s="1256"/>
      <c r="Z12" s="1256"/>
      <c r="AA12" s="1256"/>
      <c r="AB12" s="1256"/>
      <c r="AC12" s="1256"/>
    </row>
    <row r="15" spans="2:29" x14ac:dyDescent="0.4">
      <c r="B15" s="555" t="s">
        <v>969</v>
      </c>
    </row>
    <row r="17" spans="1:29" x14ac:dyDescent="0.4">
      <c r="B17" s="1248" t="s">
        <v>970</v>
      </c>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row>
    <row r="19" spans="1:29" x14ac:dyDescent="0.4">
      <c r="A19" s="555" t="s">
        <v>971</v>
      </c>
    </row>
    <row r="21" spans="1:29" s="558" customFormat="1" ht="54.75" customHeight="1" x14ac:dyDescent="0.4">
      <c r="B21" s="1240" t="s">
        <v>972</v>
      </c>
      <c r="C21" s="1241"/>
      <c r="D21" s="1241"/>
      <c r="E21" s="1241"/>
      <c r="F21" s="1241"/>
      <c r="G21" s="1241"/>
      <c r="H21" s="1241"/>
      <c r="I21" s="1241"/>
      <c r="J21" s="1249"/>
      <c r="K21" s="1240" t="s">
        <v>973</v>
      </c>
      <c r="L21" s="1241"/>
      <c r="M21" s="1241"/>
      <c r="N21" s="1241"/>
      <c r="O21" s="1241"/>
      <c r="P21" s="1241"/>
      <c r="Q21" s="1241"/>
      <c r="R21" s="1241"/>
      <c r="S21" s="1241"/>
      <c r="T21" s="1241"/>
      <c r="U21" s="1241"/>
      <c r="V21" s="1249"/>
      <c r="W21" s="1250" t="s">
        <v>974</v>
      </c>
      <c r="X21" s="1251"/>
      <c r="Y21" s="1251"/>
      <c r="Z21" s="1251"/>
      <c r="AA21" s="1251"/>
      <c r="AB21" s="1251"/>
      <c r="AC21" s="1252"/>
    </row>
    <row r="22" spans="1:29" s="558" customFormat="1" ht="33" customHeight="1" x14ac:dyDescent="0.4">
      <c r="B22" s="1253" t="s">
        <v>975</v>
      </c>
      <c r="C22" s="1254"/>
      <c r="D22" s="1254"/>
      <c r="E22" s="1254"/>
      <c r="F22" s="1254"/>
      <c r="G22" s="1254"/>
      <c r="H22" s="1254"/>
      <c r="I22" s="1254"/>
      <c r="J22" s="1255"/>
      <c r="K22" s="1237" t="s">
        <v>976</v>
      </c>
      <c r="L22" s="1238"/>
      <c r="M22" s="1238"/>
      <c r="N22" s="1238"/>
      <c r="O22" s="1238"/>
      <c r="P22" s="1238"/>
      <c r="Q22" s="1238"/>
      <c r="R22" s="1238"/>
      <c r="S22" s="1238"/>
      <c r="T22" s="1238"/>
      <c r="U22" s="1238"/>
      <c r="V22" s="1238"/>
      <c r="W22" s="1240"/>
      <c r="X22" s="1241"/>
      <c r="Y22" s="1241"/>
      <c r="Z22" s="1241"/>
      <c r="AA22" s="1241"/>
      <c r="AB22" s="1241"/>
      <c r="AC22" s="559" t="s">
        <v>977</v>
      </c>
    </row>
    <row r="23" spans="1:29" s="558" customFormat="1" ht="34.5" customHeight="1" x14ac:dyDescent="0.4">
      <c r="B23" s="1242"/>
      <c r="C23" s="1243"/>
      <c r="D23" s="1243"/>
      <c r="E23" s="1243"/>
      <c r="F23" s="1243"/>
      <c r="G23" s="1243"/>
      <c r="H23" s="1243"/>
      <c r="I23" s="1243"/>
      <c r="J23" s="1244"/>
      <c r="K23" s="1237" t="s">
        <v>978</v>
      </c>
      <c r="L23" s="1238"/>
      <c r="M23" s="1238"/>
      <c r="N23" s="1238"/>
      <c r="O23" s="1238"/>
      <c r="P23" s="1238"/>
      <c r="Q23" s="1238"/>
      <c r="R23" s="1238"/>
      <c r="S23" s="1238"/>
      <c r="T23" s="1238"/>
      <c r="U23" s="1238"/>
      <c r="V23" s="1239"/>
      <c r="W23" s="1240"/>
      <c r="X23" s="1241"/>
      <c r="Y23" s="1241"/>
      <c r="Z23" s="1241"/>
      <c r="AA23" s="1241"/>
      <c r="AB23" s="1241"/>
      <c r="AC23" s="559" t="s">
        <v>977</v>
      </c>
    </row>
    <row r="24" spans="1:29" s="558" customFormat="1" ht="34.5" customHeight="1" x14ac:dyDescent="0.4">
      <c r="B24" s="1242"/>
      <c r="C24" s="1243"/>
      <c r="D24" s="1243"/>
      <c r="E24" s="1243"/>
      <c r="F24" s="1243"/>
      <c r="G24" s="1243"/>
      <c r="H24" s="1243"/>
      <c r="I24" s="1243"/>
      <c r="J24" s="1244"/>
      <c r="K24" s="1237" t="s">
        <v>979</v>
      </c>
      <c r="L24" s="1238"/>
      <c r="M24" s="1238"/>
      <c r="N24" s="1238"/>
      <c r="O24" s="1238"/>
      <c r="P24" s="1238"/>
      <c r="Q24" s="1238"/>
      <c r="R24" s="1238"/>
      <c r="S24" s="1238"/>
      <c r="T24" s="1238"/>
      <c r="U24" s="1238"/>
      <c r="V24" s="1239"/>
      <c r="W24" s="1240"/>
      <c r="X24" s="1241"/>
      <c r="Y24" s="1241"/>
      <c r="Z24" s="1241"/>
      <c r="AA24" s="1241"/>
      <c r="AB24" s="1241"/>
      <c r="AC24" s="559" t="s">
        <v>977</v>
      </c>
    </row>
    <row r="25" spans="1:29" s="558" customFormat="1" ht="34.5" customHeight="1" x14ac:dyDescent="0.4">
      <c r="B25" s="1242"/>
      <c r="C25" s="1243"/>
      <c r="D25" s="1243"/>
      <c r="E25" s="1243"/>
      <c r="F25" s="1243"/>
      <c r="G25" s="1243"/>
      <c r="H25" s="1243"/>
      <c r="I25" s="1243"/>
      <c r="J25" s="1244"/>
      <c r="K25" s="1237" t="s">
        <v>980</v>
      </c>
      <c r="L25" s="1238"/>
      <c r="M25" s="1238"/>
      <c r="N25" s="1238"/>
      <c r="O25" s="1238"/>
      <c r="P25" s="1238"/>
      <c r="Q25" s="1238"/>
      <c r="R25" s="1238"/>
      <c r="S25" s="1238"/>
      <c r="T25" s="1238"/>
      <c r="U25" s="1238"/>
      <c r="V25" s="1239"/>
      <c r="W25" s="1240"/>
      <c r="X25" s="1241"/>
      <c r="Y25" s="1241"/>
      <c r="Z25" s="1241"/>
      <c r="AA25" s="1241"/>
      <c r="AB25" s="1241"/>
      <c r="AC25" s="559" t="s">
        <v>977</v>
      </c>
    </row>
    <row r="26" spans="1:29" s="558" customFormat="1" ht="34.5" customHeight="1" x14ac:dyDescent="0.4">
      <c r="B26" s="1245"/>
      <c r="C26" s="1246"/>
      <c r="D26" s="1246"/>
      <c r="E26" s="1246"/>
      <c r="F26" s="1246"/>
      <c r="G26" s="1246"/>
      <c r="H26" s="1246"/>
      <c r="I26" s="1246"/>
      <c r="J26" s="1247"/>
      <c r="K26" s="1237" t="s">
        <v>981</v>
      </c>
      <c r="L26" s="1238"/>
      <c r="M26" s="1238"/>
      <c r="N26" s="1238"/>
      <c r="O26" s="1238"/>
      <c r="P26" s="1238"/>
      <c r="Q26" s="1238"/>
      <c r="R26" s="1238"/>
      <c r="S26" s="1238"/>
      <c r="T26" s="1238"/>
      <c r="U26" s="1238"/>
      <c r="V26" s="1239"/>
      <c r="W26" s="1240"/>
      <c r="X26" s="1241"/>
      <c r="Y26" s="1241"/>
      <c r="Z26" s="1241"/>
      <c r="AA26" s="1241"/>
      <c r="AB26" s="1241"/>
      <c r="AC26" s="559" t="s">
        <v>977</v>
      </c>
    </row>
    <row r="27" spans="1:29" s="558" customFormat="1" ht="34.5" customHeight="1" x14ac:dyDescent="0.4">
      <c r="B27" s="1242" t="s">
        <v>982</v>
      </c>
      <c r="C27" s="1243"/>
      <c r="D27" s="1243"/>
      <c r="E27" s="1243"/>
      <c r="F27" s="1243"/>
      <c r="G27" s="1243"/>
      <c r="H27" s="1243"/>
      <c r="I27" s="1243"/>
      <c r="J27" s="1244"/>
      <c r="K27" s="1237" t="s">
        <v>983</v>
      </c>
      <c r="L27" s="1238"/>
      <c r="M27" s="1238"/>
      <c r="N27" s="1238"/>
      <c r="O27" s="1238"/>
      <c r="P27" s="1238"/>
      <c r="Q27" s="1238"/>
      <c r="R27" s="1238"/>
      <c r="S27" s="1238"/>
      <c r="T27" s="1238"/>
      <c r="U27" s="1238"/>
      <c r="V27" s="1239"/>
      <c r="W27" s="1240"/>
      <c r="X27" s="1241"/>
      <c r="Y27" s="1241"/>
      <c r="Z27" s="1241"/>
      <c r="AA27" s="1241"/>
      <c r="AB27" s="1241"/>
      <c r="AC27" s="559" t="s">
        <v>977</v>
      </c>
    </row>
    <row r="28" spans="1:29" s="558" customFormat="1" ht="34.5" customHeight="1" x14ac:dyDescent="0.4">
      <c r="B28" s="1242"/>
      <c r="C28" s="1243"/>
      <c r="D28" s="1243"/>
      <c r="E28" s="1243"/>
      <c r="F28" s="1243"/>
      <c r="G28" s="1243"/>
      <c r="H28" s="1243"/>
      <c r="I28" s="1243"/>
      <c r="J28" s="1244"/>
      <c r="K28" s="1237" t="s">
        <v>984</v>
      </c>
      <c r="L28" s="1238"/>
      <c r="M28" s="1238"/>
      <c r="N28" s="1238"/>
      <c r="O28" s="1238"/>
      <c r="P28" s="1238"/>
      <c r="Q28" s="1238"/>
      <c r="R28" s="1238"/>
      <c r="S28" s="1238"/>
      <c r="T28" s="1238"/>
      <c r="U28" s="1238"/>
      <c r="V28" s="1239"/>
      <c r="W28" s="1240"/>
      <c r="X28" s="1241"/>
      <c r="Y28" s="1241"/>
      <c r="Z28" s="1241"/>
      <c r="AA28" s="1241"/>
      <c r="AB28" s="1241"/>
      <c r="AC28" s="559" t="s">
        <v>977</v>
      </c>
    </row>
    <row r="29" spans="1:29" s="558" customFormat="1" ht="34.5" customHeight="1" x14ac:dyDescent="0.4">
      <c r="B29" s="1245"/>
      <c r="C29" s="1246"/>
      <c r="D29" s="1246"/>
      <c r="E29" s="1246"/>
      <c r="F29" s="1246"/>
      <c r="G29" s="1246"/>
      <c r="H29" s="1246"/>
      <c r="I29" s="1246"/>
      <c r="J29" s="1247"/>
      <c r="K29" s="1237" t="s">
        <v>985</v>
      </c>
      <c r="L29" s="1238"/>
      <c r="M29" s="1238"/>
      <c r="N29" s="1238"/>
      <c r="O29" s="1238"/>
      <c r="P29" s="1238"/>
      <c r="Q29" s="1238"/>
      <c r="R29" s="1238"/>
      <c r="S29" s="1238"/>
      <c r="T29" s="1238"/>
      <c r="U29" s="1238"/>
      <c r="V29" s="1239"/>
      <c r="W29" s="1240"/>
      <c r="X29" s="1241"/>
      <c r="Y29" s="1241"/>
      <c r="Z29" s="1241"/>
      <c r="AA29" s="1241"/>
      <c r="AB29" s="1241"/>
      <c r="AC29" s="559" t="s">
        <v>977</v>
      </c>
    </row>
    <row r="30" spans="1:29" s="558" customFormat="1" ht="34.5" customHeight="1" x14ac:dyDescent="0.4">
      <c r="B30" s="1237" t="s">
        <v>986</v>
      </c>
      <c r="C30" s="1238"/>
      <c r="D30" s="1238"/>
      <c r="E30" s="1238"/>
      <c r="F30" s="1238"/>
      <c r="G30" s="1238"/>
      <c r="H30" s="1238"/>
      <c r="I30" s="1238"/>
      <c r="J30" s="1239"/>
      <c r="K30" s="1240"/>
      <c r="L30" s="1241"/>
      <c r="M30" s="1241"/>
      <c r="N30" s="1241"/>
      <c r="O30" s="1241"/>
      <c r="P30" s="1241"/>
      <c r="Q30" s="1241"/>
      <c r="R30" s="1241"/>
      <c r="S30" s="1241"/>
      <c r="T30" s="1241"/>
      <c r="U30" s="1241"/>
      <c r="V30" s="1241"/>
      <c r="W30" s="1241"/>
      <c r="X30" s="1241"/>
      <c r="Y30" s="1241"/>
      <c r="Z30" s="1241"/>
      <c r="AA30" s="1241"/>
      <c r="AB30" s="1241"/>
      <c r="AC30" s="559" t="s">
        <v>977</v>
      </c>
    </row>
    <row r="31" spans="1:29" s="558" customFormat="1" ht="34.5" customHeight="1" x14ac:dyDescent="0.4">
      <c r="B31" s="1237" t="s">
        <v>987</v>
      </c>
      <c r="C31" s="1238"/>
      <c r="D31" s="1238"/>
      <c r="E31" s="1238"/>
      <c r="F31" s="1238"/>
      <c r="G31" s="1238"/>
      <c r="H31" s="1238"/>
      <c r="I31" s="1238"/>
      <c r="J31" s="1239"/>
      <c r="K31" s="1240"/>
      <c r="L31" s="1241"/>
      <c r="M31" s="1241"/>
      <c r="N31" s="1241"/>
      <c r="O31" s="1241"/>
      <c r="P31" s="1241"/>
      <c r="Q31" s="1241"/>
      <c r="R31" s="1241"/>
      <c r="S31" s="1241"/>
      <c r="T31" s="1241"/>
      <c r="U31" s="1241"/>
      <c r="V31" s="1241"/>
      <c r="W31" s="1241"/>
      <c r="X31" s="1241"/>
      <c r="Y31" s="1241"/>
      <c r="Z31" s="1241"/>
      <c r="AA31" s="1241"/>
      <c r="AB31" s="1241"/>
      <c r="AC31" s="559" t="s">
        <v>977</v>
      </c>
    </row>
    <row r="33" spans="1:20" x14ac:dyDescent="0.4">
      <c r="A33" s="555" t="s">
        <v>988</v>
      </c>
      <c r="J33" s="1236"/>
      <c r="K33" s="1236"/>
      <c r="L33" s="1236"/>
      <c r="M33" s="1236"/>
      <c r="N33" s="555" t="s">
        <v>962</v>
      </c>
      <c r="O33" s="1236"/>
      <c r="P33" s="1236"/>
      <c r="Q33" s="555" t="s">
        <v>989</v>
      </c>
      <c r="R33" s="1236"/>
      <c r="S33" s="1236"/>
      <c r="T33" s="555" t="s">
        <v>990</v>
      </c>
    </row>
    <row r="119" spans="3:7" x14ac:dyDescent="0.4">
      <c r="C119" s="560"/>
      <c r="D119" s="560"/>
      <c r="E119" s="560"/>
      <c r="F119" s="560"/>
      <c r="G119" s="560"/>
    </row>
    <row r="120" spans="3:7" x14ac:dyDescent="0.4">
      <c r="C120" s="561"/>
    </row>
  </sheetData>
  <mergeCells count="35">
    <mergeCell ref="B10:AC12"/>
    <mergeCell ref="U4:V4"/>
    <mergeCell ref="X4:Y4"/>
    <mergeCell ref="AA4:AB4"/>
    <mergeCell ref="B5:J5"/>
    <mergeCell ref="Q7:AC7"/>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J33:M33"/>
    <mergeCell ref="O33:P33"/>
    <mergeCell ref="R33:S33"/>
    <mergeCell ref="K29:V29"/>
    <mergeCell ref="W29:AB29"/>
    <mergeCell ref="B30:J30"/>
    <mergeCell ref="K30:AB30"/>
    <mergeCell ref="B31:J31"/>
    <mergeCell ref="K31:AB31"/>
    <mergeCell ref="B27:J29"/>
    <mergeCell ref="K27:V27"/>
    <mergeCell ref="W27:AB27"/>
    <mergeCell ref="K28:V28"/>
    <mergeCell ref="W28:AB28"/>
  </mergeCells>
  <phoneticPr fontId="2"/>
  <pageMargins left="0.7" right="0.7" top="0.75" bottom="0.75" header="0.3" footer="0.3"/>
  <pageSetup paperSize="9"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85" zoomScaleNormal="100" zoomScaleSheetLayoutView="85" workbookViewId="0"/>
  </sheetViews>
  <sheetFormatPr defaultColWidth="4" defaultRowHeight="17.25" x14ac:dyDescent="0.4"/>
  <cols>
    <col min="1" max="1" width="1.5" style="555" customWidth="1"/>
    <col min="2" max="12" width="3.25" style="555" customWidth="1"/>
    <col min="13" max="13" width="13" style="555" customWidth="1"/>
    <col min="14" max="14" width="4.125" style="555" bestFit="1" customWidth="1"/>
    <col min="15" max="32" width="3.25" style="555" customWidth="1"/>
    <col min="33" max="33" width="1.5" style="555" customWidth="1"/>
    <col min="34" max="36" width="3.25" style="555" customWidth="1"/>
    <col min="37" max="16384" width="4" style="555"/>
  </cols>
  <sheetData>
    <row r="2" spans="1:32" x14ac:dyDescent="0.4">
      <c r="B2" s="555" t="s">
        <v>991</v>
      </c>
    </row>
    <row r="4" spans="1:32" x14ac:dyDescent="0.4">
      <c r="W4" s="557" t="s">
        <v>961</v>
      </c>
      <c r="X4" s="1257"/>
      <c r="Y4" s="1257"/>
      <c r="Z4" s="556" t="s">
        <v>962</v>
      </c>
      <c r="AA4" s="1257"/>
      <c r="AB4" s="1257"/>
      <c r="AC4" s="556" t="s">
        <v>963</v>
      </c>
      <c r="AD4" s="1257"/>
      <c r="AE4" s="1257"/>
      <c r="AF4" s="556" t="s">
        <v>964</v>
      </c>
    </row>
    <row r="5" spans="1:32" x14ac:dyDescent="0.4">
      <c r="B5" s="1258" t="s">
        <v>965</v>
      </c>
      <c r="C5" s="1258"/>
      <c r="D5" s="1258"/>
      <c r="E5" s="1258"/>
      <c r="F5" s="1258"/>
      <c r="G5" s="1258"/>
      <c r="H5" s="1258"/>
      <c r="I5" s="1258"/>
      <c r="J5" s="1258"/>
      <c r="K5" s="556" t="s">
        <v>966</v>
      </c>
    </row>
    <row r="7" spans="1:32" x14ac:dyDescent="0.4">
      <c r="S7" s="557" t="s">
        <v>992</v>
      </c>
      <c r="T7" s="1258"/>
      <c r="U7" s="1258"/>
      <c r="V7" s="1258"/>
      <c r="W7" s="1258"/>
      <c r="X7" s="1258"/>
      <c r="Y7" s="1258"/>
      <c r="Z7" s="1258"/>
      <c r="AA7" s="1258"/>
      <c r="AB7" s="1258"/>
      <c r="AC7" s="1258"/>
      <c r="AD7" s="1258"/>
      <c r="AE7" s="1258"/>
      <c r="AF7" s="1258"/>
    </row>
    <row r="8" spans="1:32" x14ac:dyDescent="0.4">
      <c r="S8" s="557"/>
      <c r="T8" s="556"/>
      <c r="U8" s="556"/>
      <c r="V8" s="556"/>
      <c r="W8" s="556"/>
      <c r="X8" s="556"/>
      <c r="Y8" s="556"/>
      <c r="Z8" s="556"/>
      <c r="AA8" s="556"/>
      <c r="AB8" s="556"/>
      <c r="AC8" s="556"/>
      <c r="AD8" s="556"/>
      <c r="AE8" s="556"/>
      <c r="AF8" s="556"/>
    </row>
    <row r="9" spans="1:32" x14ac:dyDescent="0.4">
      <c r="B9" s="1268" t="s">
        <v>993</v>
      </c>
      <c r="C9" s="1268"/>
      <c r="D9" s="1268"/>
      <c r="E9" s="1268"/>
      <c r="F9" s="1268"/>
      <c r="G9" s="1268"/>
      <c r="H9" s="1268"/>
      <c r="I9" s="1268"/>
      <c r="J9" s="1268"/>
      <c r="K9" s="1268"/>
      <c r="L9" s="1268"/>
      <c r="M9" s="1268"/>
      <c r="N9" s="1268"/>
      <c r="O9" s="1268"/>
      <c r="P9" s="1268"/>
      <c r="Q9" s="1268"/>
      <c r="R9" s="1268"/>
      <c r="S9" s="1268"/>
      <c r="T9" s="1268"/>
      <c r="U9" s="1268"/>
      <c r="V9" s="1268"/>
      <c r="W9" s="1268"/>
      <c r="X9" s="1268"/>
      <c r="Y9" s="1268"/>
      <c r="Z9" s="1268"/>
      <c r="AA9" s="1268"/>
    </row>
    <row r="10" spans="1:32" x14ac:dyDescent="0.4">
      <c r="B10" s="562"/>
      <c r="C10" s="562"/>
      <c r="D10" s="562"/>
      <c r="E10" s="562"/>
      <c r="F10" s="562"/>
      <c r="G10" s="562"/>
      <c r="H10" s="562"/>
      <c r="I10" s="562"/>
      <c r="J10" s="562"/>
      <c r="K10" s="562"/>
      <c r="L10" s="562"/>
      <c r="M10" s="562"/>
      <c r="N10" s="562"/>
      <c r="O10" s="562"/>
      <c r="P10" s="562"/>
      <c r="Q10" s="562"/>
      <c r="R10" s="562"/>
      <c r="S10" s="562"/>
      <c r="T10" s="562"/>
      <c r="U10" s="562"/>
      <c r="V10" s="562"/>
      <c r="W10" s="562"/>
      <c r="X10" s="562"/>
      <c r="Y10" s="562"/>
      <c r="Z10" s="562"/>
      <c r="AA10" s="562"/>
    </row>
    <row r="11" spans="1:32" x14ac:dyDescent="0.4">
      <c r="A11" s="555" t="s">
        <v>994</v>
      </c>
    </row>
    <row r="13" spans="1:32" ht="36" customHeight="1" x14ac:dyDescent="0.4">
      <c r="R13" s="1240" t="s">
        <v>995</v>
      </c>
      <c r="S13" s="1241"/>
      <c r="T13" s="1241"/>
      <c r="U13" s="1241"/>
      <c r="V13" s="1249"/>
      <c r="W13" s="563"/>
      <c r="X13" s="564"/>
      <c r="Y13" s="564"/>
      <c r="Z13" s="564"/>
      <c r="AA13" s="564"/>
      <c r="AB13" s="564"/>
      <c r="AC13" s="564"/>
      <c r="AD13" s="564"/>
      <c r="AE13" s="564"/>
      <c r="AF13" s="565"/>
    </row>
    <row r="14" spans="1:32" ht="13.5" customHeight="1" x14ac:dyDescent="0.4"/>
    <row r="15" spans="1:32" s="558" customFormat="1" ht="34.5" customHeight="1" x14ac:dyDescent="0.4">
      <c r="B15" s="1240" t="s">
        <v>996</v>
      </c>
      <c r="C15" s="1241"/>
      <c r="D15" s="1241"/>
      <c r="E15" s="1241"/>
      <c r="F15" s="1241"/>
      <c r="G15" s="1241"/>
      <c r="H15" s="1241"/>
      <c r="I15" s="1241"/>
      <c r="J15" s="1241"/>
      <c r="K15" s="1241"/>
      <c r="L15" s="1249"/>
      <c r="M15" s="1241" t="s">
        <v>997</v>
      </c>
      <c r="N15" s="1249"/>
      <c r="O15" s="1240" t="s">
        <v>998</v>
      </c>
      <c r="P15" s="1241"/>
      <c r="Q15" s="1241"/>
      <c r="R15" s="1241"/>
      <c r="S15" s="1241"/>
      <c r="T15" s="1241"/>
      <c r="U15" s="1241"/>
      <c r="V15" s="1241"/>
      <c r="W15" s="1241"/>
      <c r="X15" s="1241"/>
      <c r="Y15" s="1241"/>
      <c r="Z15" s="1241"/>
      <c r="AA15" s="1241"/>
      <c r="AB15" s="1241"/>
      <c r="AC15" s="1241"/>
      <c r="AD15" s="1241"/>
      <c r="AE15" s="1241"/>
      <c r="AF15" s="1249"/>
    </row>
    <row r="16" spans="1:32" s="558" customFormat="1" x14ac:dyDescent="0.4">
      <c r="B16" s="1259" t="s">
        <v>999</v>
      </c>
      <c r="C16" s="1260"/>
      <c r="D16" s="1260"/>
      <c r="E16" s="1260"/>
      <c r="F16" s="1260"/>
      <c r="G16" s="1260"/>
      <c r="H16" s="1260"/>
      <c r="I16" s="1260"/>
      <c r="J16" s="1260"/>
      <c r="K16" s="1260"/>
      <c r="L16" s="1261"/>
      <c r="M16" s="566" t="s">
        <v>1000</v>
      </c>
      <c r="N16" s="567" t="s">
        <v>977</v>
      </c>
      <c r="O16" s="1253" t="s">
        <v>1001</v>
      </c>
      <c r="P16" s="1254"/>
      <c r="Q16" s="1254"/>
      <c r="R16" s="1254"/>
      <c r="S16" s="1254"/>
      <c r="T16" s="1254"/>
      <c r="U16" s="1254"/>
      <c r="V16" s="1254"/>
      <c r="W16" s="1254"/>
      <c r="X16" s="1254"/>
      <c r="Y16" s="1254"/>
      <c r="Z16" s="1254"/>
      <c r="AA16" s="1254"/>
      <c r="AB16" s="1254"/>
      <c r="AC16" s="1254"/>
      <c r="AD16" s="1254"/>
      <c r="AE16" s="1254"/>
      <c r="AF16" s="1255"/>
    </row>
    <row r="17" spans="2:32" s="558" customFormat="1" x14ac:dyDescent="0.4">
      <c r="B17" s="1267"/>
      <c r="C17" s="1268"/>
      <c r="D17" s="1268"/>
      <c r="E17" s="1268"/>
      <c r="F17" s="1268"/>
      <c r="G17" s="1268"/>
      <c r="H17" s="1268"/>
      <c r="I17" s="1268"/>
      <c r="J17" s="1268"/>
      <c r="K17" s="1268"/>
      <c r="L17" s="1269"/>
      <c r="M17" s="568"/>
      <c r="N17" s="559" t="s">
        <v>977</v>
      </c>
      <c r="O17" s="1237"/>
      <c r="P17" s="1238"/>
      <c r="Q17" s="1238"/>
      <c r="R17" s="1238"/>
      <c r="S17" s="1238"/>
      <c r="T17" s="1238"/>
      <c r="U17" s="1238"/>
      <c r="V17" s="1238"/>
      <c r="W17" s="1238"/>
      <c r="X17" s="1238"/>
      <c r="Y17" s="1238"/>
      <c r="Z17" s="1238"/>
      <c r="AA17" s="1238"/>
      <c r="AB17" s="1238"/>
      <c r="AC17" s="1238"/>
      <c r="AD17" s="1238"/>
      <c r="AE17" s="1238"/>
      <c r="AF17" s="1239"/>
    </row>
    <row r="18" spans="2:32" s="558" customFormat="1" x14ac:dyDescent="0.4">
      <c r="B18" s="1270"/>
      <c r="C18" s="1271"/>
      <c r="D18" s="1271"/>
      <c r="E18" s="1271"/>
      <c r="F18" s="1271"/>
      <c r="G18" s="1271"/>
      <c r="H18" s="1271"/>
      <c r="I18" s="1271"/>
      <c r="J18" s="1271"/>
      <c r="K18" s="1271"/>
      <c r="L18" s="1272"/>
      <c r="M18" s="568"/>
      <c r="N18" s="559" t="s">
        <v>977</v>
      </c>
      <c r="O18" s="1237"/>
      <c r="P18" s="1238"/>
      <c r="Q18" s="1238"/>
      <c r="R18" s="1238"/>
      <c r="S18" s="1238"/>
      <c r="T18" s="1238"/>
      <c r="U18" s="1238"/>
      <c r="V18" s="1238"/>
      <c r="W18" s="1238"/>
      <c r="X18" s="1238"/>
      <c r="Y18" s="1238"/>
      <c r="Z18" s="1238"/>
      <c r="AA18" s="1238"/>
      <c r="AB18" s="1238"/>
      <c r="AC18" s="1238"/>
      <c r="AD18" s="1238"/>
      <c r="AE18" s="1238"/>
      <c r="AF18" s="1239"/>
    </row>
    <row r="19" spans="2:32" s="558" customFormat="1" x14ac:dyDescent="0.4">
      <c r="B19" s="1259" t="s">
        <v>1002</v>
      </c>
      <c r="C19" s="1260"/>
      <c r="D19" s="1260"/>
      <c r="E19" s="1260"/>
      <c r="F19" s="1260"/>
      <c r="G19" s="1260"/>
      <c r="H19" s="1260"/>
      <c r="I19" s="1260"/>
      <c r="J19" s="1260"/>
      <c r="K19" s="1260"/>
      <c r="L19" s="1261"/>
      <c r="M19" s="568"/>
      <c r="N19" s="569" t="s">
        <v>977</v>
      </c>
      <c r="O19" s="1237"/>
      <c r="P19" s="1238"/>
      <c r="Q19" s="1238"/>
      <c r="R19" s="1238"/>
      <c r="S19" s="1238"/>
      <c r="T19" s="1238"/>
      <c r="U19" s="1238"/>
      <c r="V19" s="1238"/>
      <c r="W19" s="1238"/>
      <c r="X19" s="1238"/>
      <c r="Y19" s="1238"/>
      <c r="Z19" s="1238"/>
      <c r="AA19" s="1238"/>
      <c r="AB19" s="1238"/>
      <c r="AC19" s="1238"/>
      <c r="AD19" s="1238"/>
      <c r="AE19" s="1238"/>
      <c r="AF19" s="1239"/>
    </row>
    <row r="20" spans="2:32" s="558" customFormat="1" x14ac:dyDescent="0.4">
      <c r="B20" s="1273"/>
      <c r="C20" s="1274"/>
      <c r="D20" s="1274"/>
      <c r="E20" s="1274"/>
      <c r="F20" s="1274"/>
      <c r="G20" s="1274"/>
      <c r="H20" s="1274"/>
      <c r="I20" s="1274"/>
      <c r="J20" s="1274"/>
      <c r="K20" s="1274"/>
      <c r="L20" s="1275"/>
      <c r="M20" s="568"/>
      <c r="N20" s="569" t="s">
        <v>977</v>
      </c>
      <c r="O20" s="1237"/>
      <c r="P20" s="1238"/>
      <c r="Q20" s="1238"/>
      <c r="R20" s="1238"/>
      <c r="S20" s="1238"/>
      <c r="T20" s="1238"/>
      <c r="U20" s="1238"/>
      <c r="V20" s="1238"/>
      <c r="W20" s="1238"/>
      <c r="X20" s="1238"/>
      <c r="Y20" s="1238"/>
      <c r="Z20" s="1238"/>
      <c r="AA20" s="1238"/>
      <c r="AB20" s="1238"/>
      <c r="AC20" s="1238"/>
      <c r="AD20" s="1238"/>
      <c r="AE20" s="1238"/>
      <c r="AF20" s="1239"/>
    </row>
    <row r="21" spans="2:32" s="558" customFormat="1" x14ac:dyDescent="0.4">
      <c r="B21" s="1262"/>
      <c r="C21" s="1263"/>
      <c r="D21" s="1263"/>
      <c r="E21" s="1263"/>
      <c r="F21" s="1263"/>
      <c r="G21" s="1263"/>
      <c r="H21" s="1263"/>
      <c r="I21" s="1263"/>
      <c r="J21" s="1263"/>
      <c r="K21" s="1263"/>
      <c r="L21" s="1264"/>
      <c r="M21" s="570"/>
      <c r="N21" s="571" t="s">
        <v>977</v>
      </c>
      <c r="O21" s="1237"/>
      <c r="P21" s="1238"/>
      <c r="Q21" s="1238"/>
      <c r="R21" s="1238"/>
      <c r="S21" s="1238"/>
      <c r="T21" s="1238"/>
      <c r="U21" s="1238"/>
      <c r="V21" s="1238"/>
      <c r="W21" s="1238"/>
      <c r="X21" s="1238"/>
      <c r="Y21" s="1238"/>
      <c r="Z21" s="1238"/>
      <c r="AA21" s="1238"/>
      <c r="AB21" s="1238"/>
      <c r="AC21" s="1238"/>
      <c r="AD21" s="1238"/>
      <c r="AE21" s="1238"/>
      <c r="AF21" s="1239"/>
    </row>
    <row r="22" spans="2:32" s="558" customFormat="1" x14ac:dyDescent="0.4">
      <c r="B22" s="1259" t="s">
        <v>1003</v>
      </c>
      <c r="C22" s="1260"/>
      <c r="D22" s="1260"/>
      <c r="E22" s="1260"/>
      <c r="F22" s="1260"/>
      <c r="G22" s="1260"/>
      <c r="H22" s="1260"/>
      <c r="I22" s="1260"/>
      <c r="J22" s="1260"/>
      <c r="K22" s="1260"/>
      <c r="L22" s="1261"/>
      <c r="M22" s="568"/>
      <c r="N22" s="559" t="s">
        <v>977</v>
      </c>
      <c r="O22" s="1237"/>
      <c r="P22" s="1238"/>
      <c r="Q22" s="1238"/>
      <c r="R22" s="1238"/>
      <c r="S22" s="1238"/>
      <c r="T22" s="1238"/>
      <c r="U22" s="1238"/>
      <c r="V22" s="1238"/>
      <c r="W22" s="1238"/>
      <c r="X22" s="1238"/>
      <c r="Y22" s="1238"/>
      <c r="Z22" s="1238"/>
      <c r="AA22" s="1238"/>
      <c r="AB22" s="1238"/>
      <c r="AC22" s="1238"/>
      <c r="AD22" s="1238"/>
      <c r="AE22" s="1238"/>
      <c r="AF22" s="1239"/>
    </row>
    <row r="23" spans="2:32" s="558" customFormat="1" x14ac:dyDescent="0.4">
      <c r="B23" s="1273"/>
      <c r="C23" s="1274"/>
      <c r="D23" s="1274"/>
      <c r="E23" s="1274"/>
      <c r="F23" s="1274"/>
      <c r="G23" s="1274"/>
      <c r="H23" s="1274"/>
      <c r="I23" s="1274"/>
      <c r="J23" s="1274"/>
      <c r="K23" s="1274"/>
      <c r="L23" s="1275"/>
      <c r="M23" s="568"/>
      <c r="N23" s="559" t="s">
        <v>977</v>
      </c>
      <c r="O23" s="1237"/>
      <c r="P23" s="1238"/>
      <c r="Q23" s="1238"/>
      <c r="R23" s="1238"/>
      <c r="S23" s="1238"/>
      <c r="T23" s="1238"/>
      <c r="U23" s="1238"/>
      <c r="V23" s="1238"/>
      <c r="W23" s="1238"/>
      <c r="X23" s="1238"/>
      <c r="Y23" s="1238"/>
      <c r="Z23" s="1238"/>
      <c r="AA23" s="1238"/>
      <c r="AB23" s="1238"/>
      <c r="AC23" s="1238"/>
      <c r="AD23" s="1238"/>
      <c r="AE23" s="1238"/>
      <c r="AF23" s="1239"/>
    </row>
    <row r="24" spans="2:32" s="558" customFormat="1" x14ac:dyDescent="0.4">
      <c r="B24" s="1262"/>
      <c r="C24" s="1263"/>
      <c r="D24" s="1263"/>
      <c r="E24" s="1263"/>
      <c r="F24" s="1263"/>
      <c r="G24" s="1263"/>
      <c r="H24" s="1263"/>
      <c r="I24" s="1263"/>
      <c r="J24" s="1263"/>
      <c r="K24" s="1263"/>
      <c r="L24" s="1264"/>
      <c r="M24" s="568"/>
      <c r="N24" s="559" t="s">
        <v>977</v>
      </c>
      <c r="O24" s="1237"/>
      <c r="P24" s="1238"/>
      <c r="Q24" s="1238"/>
      <c r="R24" s="1238"/>
      <c r="S24" s="1238"/>
      <c r="T24" s="1238"/>
      <c r="U24" s="1238"/>
      <c r="V24" s="1238"/>
      <c r="W24" s="1238"/>
      <c r="X24" s="1238"/>
      <c r="Y24" s="1238"/>
      <c r="Z24" s="1238"/>
      <c r="AA24" s="1238"/>
      <c r="AB24" s="1238"/>
      <c r="AC24" s="1238"/>
      <c r="AD24" s="1238"/>
      <c r="AE24" s="1238"/>
      <c r="AF24" s="1239"/>
    </row>
    <row r="25" spans="2:32" s="558" customFormat="1" x14ac:dyDescent="0.4">
      <c r="B25" s="1259" t="s">
        <v>1004</v>
      </c>
      <c r="C25" s="1260"/>
      <c r="D25" s="1260"/>
      <c r="E25" s="1260"/>
      <c r="F25" s="1260"/>
      <c r="G25" s="1260"/>
      <c r="H25" s="1260"/>
      <c r="I25" s="1260"/>
      <c r="J25" s="1260"/>
      <c r="K25" s="1260"/>
      <c r="L25" s="1261"/>
      <c r="M25" s="568"/>
      <c r="N25" s="559" t="s">
        <v>977</v>
      </c>
      <c r="O25" s="1237"/>
      <c r="P25" s="1238"/>
      <c r="Q25" s="1238"/>
      <c r="R25" s="1238"/>
      <c r="S25" s="1238"/>
      <c r="T25" s="1238"/>
      <c r="U25" s="1238"/>
      <c r="V25" s="1238"/>
      <c r="W25" s="1238"/>
      <c r="X25" s="1238"/>
      <c r="Y25" s="1238"/>
      <c r="Z25" s="1238"/>
      <c r="AA25" s="1238"/>
      <c r="AB25" s="1238"/>
      <c r="AC25" s="1238"/>
      <c r="AD25" s="1238"/>
      <c r="AE25" s="1238"/>
      <c r="AF25" s="1239"/>
    </row>
    <row r="26" spans="2:32" s="558" customFormat="1" x14ac:dyDescent="0.4">
      <c r="B26" s="1273"/>
      <c r="C26" s="1274"/>
      <c r="D26" s="1274"/>
      <c r="E26" s="1274"/>
      <c r="F26" s="1274"/>
      <c r="G26" s="1274"/>
      <c r="H26" s="1274"/>
      <c r="I26" s="1274"/>
      <c r="J26" s="1274"/>
      <c r="K26" s="1274"/>
      <c r="L26" s="1275"/>
      <c r="M26" s="568"/>
      <c r="N26" s="559" t="s">
        <v>977</v>
      </c>
      <c r="O26" s="1237"/>
      <c r="P26" s="1238"/>
      <c r="Q26" s="1238"/>
      <c r="R26" s="1238"/>
      <c r="S26" s="1238"/>
      <c r="T26" s="1238"/>
      <c r="U26" s="1238"/>
      <c r="V26" s="1238"/>
      <c r="W26" s="1238"/>
      <c r="X26" s="1238"/>
      <c r="Y26" s="1238"/>
      <c r="Z26" s="1238"/>
      <c r="AA26" s="1238"/>
      <c r="AB26" s="1238"/>
      <c r="AC26" s="1238"/>
      <c r="AD26" s="1238"/>
      <c r="AE26" s="1238"/>
      <c r="AF26" s="1239"/>
    </row>
    <row r="27" spans="2:32" s="558" customFormat="1" x14ac:dyDescent="0.4">
      <c r="B27" s="1262"/>
      <c r="C27" s="1263"/>
      <c r="D27" s="1263"/>
      <c r="E27" s="1263"/>
      <c r="F27" s="1263"/>
      <c r="G27" s="1263"/>
      <c r="H27" s="1263"/>
      <c r="I27" s="1263"/>
      <c r="J27" s="1263"/>
      <c r="K27" s="1263"/>
      <c r="L27" s="1264"/>
      <c r="M27" s="568"/>
      <c r="N27" s="559" t="s">
        <v>977</v>
      </c>
      <c r="O27" s="1237"/>
      <c r="P27" s="1238"/>
      <c r="Q27" s="1238"/>
      <c r="R27" s="1238"/>
      <c r="S27" s="1238"/>
      <c r="T27" s="1238"/>
      <c r="U27" s="1238"/>
      <c r="V27" s="1238"/>
      <c r="W27" s="1238"/>
      <c r="X27" s="1238"/>
      <c r="Y27" s="1238"/>
      <c r="Z27" s="1238"/>
      <c r="AA27" s="1238"/>
      <c r="AB27" s="1238"/>
      <c r="AC27" s="1238"/>
      <c r="AD27" s="1238"/>
      <c r="AE27" s="1238"/>
      <c r="AF27" s="1239"/>
    </row>
    <row r="28" spans="2:32" s="558" customFormat="1" x14ac:dyDescent="0.4">
      <c r="B28" s="1259" t="s">
        <v>1005</v>
      </c>
      <c r="C28" s="1260"/>
      <c r="D28" s="1260"/>
      <c r="E28" s="1260"/>
      <c r="F28" s="1260"/>
      <c r="G28" s="1260"/>
      <c r="H28" s="1260"/>
      <c r="I28" s="1260"/>
      <c r="J28" s="1260"/>
      <c r="K28" s="1260"/>
      <c r="L28" s="1261"/>
      <c r="M28" s="568"/>
      <c r="N28" s="559" t="s">
        <v>977</v>
      </c>
      <c r="O28" s="1237"/>
      <c r="P28" s="1238"/>
      <c r="Q28" s="1238"/>
      <c r="R28" s="1238"/>
      <c r="S28" s="1238"/>
      <c r="T28" s="1238"/>
      <c r="U28" s="1238"/>
      <c r="V28" s="1238"/>
      <c r="W28" s="1238"/>
      <c r="X28" s="1238"/>
      <c r="Y28" s="1238"/>
      <c r="Z28" s="1238"/>
      <c r="AA28" s="1238"/>
      <c r="AB28" s="1238"/>
      <c r="AC28" s="1238"/>
      <c r="AD28" s="1238"/>
      <c r="AE28" s="1238"/>
      <c r="AF28" s="1239"/>
    </row>
    <row r="29" spans="2:32" s="558" customFormat="1" x14ac:dyDescent="0.4">
      <c r="B29" s="1273"/>
      <c r="C29" s="1274"/>
      <c r="D29" s="1274"/>
      <c r="E29" s="1274"/>
      <c r="F29" s="1274"/>
      <c r="G29" s="1274"/>
      <c r="H29" s="1274"/>
      <c r="I29" s="1274"/>
      <c r="J29" s="1274"/>
      <c r="K29" s="1274"/>
      <c r="L29" s="1275"/>
      <c r="M29" s="568"/>
      <c r="N29" s="559" t="s">
        <v>977</v>
      </c>
      <c r="O29" s="1237"/>
      <c r="P29" s="1238"/>
      <c r="Q29" s="1238"/>
      <c r="R29" s="1238"/>
      <c r="S29" s="1238"/>
      <c r="T29" s="1238"/>
      <c r="U29" s="1238"/>
      <c r="V29" s="1238"/>
      <c r="W29" s="1238"/>
      <c r="X29" s="1238"/>
      <c r="Y29" s="1238"/>
      <c r="Z29" s="1238"/>
      <c r="AA29" s="1238"/>
      <c r="AB29" s="1238"/>
      <c r="AC29" s="1238"/>
      <c r="AD29" s="1238"/>
      <c r="AE29" s="1238"/>
      <c r="AF29" s="1239"/>
    </row>
    <row r="30" spans="2:32" s="558" customFormat="1" x14ac:dyDescent="0.4">
      <c r="B30" s="1262"/>
      <c r="C30" s="1263"/>
      <c r="D30" s="1263"/>
      <c r="E30" s="1263"/>
      <c r="F30" s="1263"/>
      <c r="G30" s="1263"/>
      <c r="H30" s="1263"/>
      <c r="I30" s="1263"/>
      <c r="J30" s="1263"/>
      <c r="K30" s="1263"/>
      <c r="L30" s="1264"/>
      <c r="M30" s="568"/>
      <c r="N30" s="559" t="s">
        <v>977</v>
      </c>
      <c r="O30" s="1237"/>
      <c r="P30" s="1238"/>
      <c r="Q30" s="1238"/>
      <c r="R30" s="1238"/>
      <c r="S30" s="1238"/>
      <c r="T30" s="1238"/>
      <c r="U30" s="1238"/>
      <c r="V30" s="1238"/>
      <c r="W30" s="1238"/>
      <c r="X30" s="1238"/>
      <c r="Y30" s="1238"/>
      <c r="Z30" s="1238"/>
      <c r="AA30" s="1238"/>
      <c r="AB30" s="1238"/>
      <c r="AC30" s="1238"/>
      <c r="AD30" s="1238"/>
      <c r="AE30" s="1238"/>
      <c r="AF30" s="1239"/>
    </row>
    <row r="31" spans="2:32" s="558" customFormat="1" x14ac:dyDescent="0.4">
      <c r="B31" s="1259" t="s">
        <v>1006</v>
      </c>
      <c r="C31" s="1260"/>
      <c r="D31" s="1260"/>
      <c r="E31" s="1260"/>
      <c r="F31" s="1260"/>
      <c r="G31" s="1260"/>
      <c r="H31" s="1260"/>
      <c r="I31" s="1260"/>
      <c r="J31" s="1260"/>
      <c r="K31" s="1260"/>
      <c r="L31" s="1261"/>
      <c r="M31" s="572"/>
      <c r="N31" s="569" t="s">
        <v>977</v>
      </c>
      <c r="O31" s="1237"/>
      <c r="P31" s="1238"/>
      <c r="Q31" s="1238"/>
      <c r="R31" s="1238"/>
      <c r="S31" s="1238"/>
      <c r="T31" s="1238"/>
      <c r="U31" s="1238"/>
      <c r="V31" s="1238"/>
      <c r="W31" s="1238"/>
      <c r="X31" s="1238"/>
      <c r="Y31" s="1238"/>
      <c r="Z31" s="1238"/>
      <c r="AA31" s="1238"/>
      <c r="AB31" s="1238"/>
      <c r="AC31" s="1238"/>
      <c r="AD31" s="1238"/>
      <c r="AE31" s="1238"/>
      <c r="AF31" s="1239"/>
    </row>
    <row r="32" spans="2:32" s="558" customFormat="1" x14ac:dyDescent="0.4">
      <c r="B32" s="1273"/>
      <c r="C32" s="1274"/>
      <c r="D32" s="1274"/>
      <c r="E32" s="1274"/>
      <c r="F32" s="1274"/>
      <c r="G32" s="1274"/>
      <c r="H32" s="1274"/>
      <c r="I32" s="1274"/>
      <c r="J32" s="1274"/>
      <c r="K32" s="1274"/>
      <c r="L32" s="1275"/>
      <c r="M32" s="572"/>
      <c r="N32" s="569" t="s">
        <v>977</v>
      </c>
      <c r="O32" s="1237"/>
      <c r="P32" s="1238"/>
      <c r="Q32" s="1238"/>
      <c r="R32" s="1238"/>
      <c r="S32" s="1238"/>
      <c r="T32" s="1238"/>
      <c r="U32" s="1238"/>
      <c r="V32" s="1238"/>
      <c r="W32" s="1238"/>
      <c r="X32" s="1238"/>
      <c r="Y32" s="1238"/>
      <c r="Z32" s="1238"/>
      <c r="AA32" s="1238"/>
      <c r="AB32" s="1238"/>
      <c r="AC32" s="1238"/>
      <c r="AD32" s="1238"/>
      <c r="AE32" s="1238"/>
      <c r="AF32" s="1239"/>
    </row>
    <row r="33" spans="1:32" s="558" customFormat="1" ht="18" thickBot="1" x14ac:dyDescent="0.45">
      <c r="B33" s="1276"/>
      <c r="C33" s="1277"/>
      <c r="D33" s="1277"/>
      <c r="E33" s="1277"/>
      <c r="F33" s="1277"/>
      <c r="G33" s="1277"/>
      <c r="H33" s="1277"/>
      <c r="I33" s="1277"/>
      <c r="J33" s="1277"/>
      <c r="K33" s="1277"/>
      <c r="L33" s="1278"/>
      <c r="M33" s="573"/>
      <c r="N33" s="574" t="s">
        <v>977</v>
      </c>
      <c r="O33" s="1279"/>
      <c r="P33" s="1280"/>
      <c r="Q33" s="1280"/>
      <c r="R33" s="1280"/>
      <c r="S33" s="1280"/>
      <c r="T33" s="1280"/>
      <c r="U33" s="1280"/>
      <c r="V33" s="1280"/>
      <c r="W33" s="1280"/>
      <c r="X33" s="1280"/>
      <c r="Y33" s="1280"/>
      <c r="Z33" s="1280"/>
      <c r="AA33" s="1280"/>
      <c r="AB33" s="1280"/>
      <c r="AC33" s="1280"/>
      <c r="AD33" s="1280"/>
      <c r="AE33" s="1280"/>
      <c r="AF33" s="1281"/>
    </row>
    <row r="34" spans="1:32" s="558" customFormat="1" ht="18" thickTop="1" x14ac:dyDescent="0.4">
      <c r="B34" s="1259" t="s">
        <v>1007</v>
      </c>
      <c r="C34" s="1260"/>
      <c r="D34" s="1260"/>
      <c r="E34" s="1260"/>
      <c r="F34" s="1260"/>
      <c r="G34" s="1260"/>
      <c r="H34" s="1260"/>
      <c r="I34" s="1260"/>
      <c r="J34" s="1260"/>
      <c r="K34" s="1260"/>
      <c r="L34" s="1261"/>
      <c r="M34" s="575"/>
      <c r="N34" s="576" t="s">
        <v>977</v>
      </c>
      <c r="O34" s="1282"/>
      <c r="P34" s="1283"/>
      <c r="Q34" s="1283"/>
      <c r="R34" s="1283"/>
      <c r="S34" s="1283"/>
      <c r="T34" s="1283"/>
      <c r="U34" s="1283"/>
      <c r="V34" s="1283"/>
      <c r="W34" s="1283"/>
      <c r="X34" s="1283"/>
      <c r="Y34" s="1283"/>
      <c r="Z34" s="1283"/>
      <c r="AA34" s="1283"/>
      <c r="AB34" s="1283"/>
      <c r="AC34" s="1283"/>
      <c r="AD34" s="1283"/>
      <c r="AE34" s="1283"/>
      <c r="AF34" s="1284"/>
    </row>
    <row r="35" spans="1:32" s="558" customFormat="1" x14ac:dyDescent="0.4">
      <c r="B35" s="1273"/>
      <c r="C35" s="1274"/>
      <c r="D35" s="1274"/>
      <c r="E35" s="1274"/>
      <c r="F35" s="1274"/>
      <c r="G35" s="1274"/>
      <c r="H35" s="1274"/>
      <c r="I35" s="1274"/>
      <c r="J35" s="1274"/>
      <c r="K35" s="1274"/>
      <c r="L35" s="1275"/>
      <c r="M35" s="568"/>
      <c r="N35" s="569" t="s">
        <v>977</v>
      </c>
      <c r="O35" s="1237"/>
      <c r="P35" s="1238"/>
      <c r="Q35" s="1238"/>
      <c r="R35" s="1238"/>
      <c r="S35" s="1238"/>
      <c r="T35" s="1238"/>
      <c r="U35" s="1238"/>
      <c r="V35" s="1238"/>
      <c r="W35" s="1238"/>
      <c r="X35" s="1238"/>
      <c r="Y35" s="1238"/>
      <c r="Z35" s="1238"/>
      <c r="AA35" s="1238"/>
      <c r="AB35" s="1238"/>
      <c r="AC35" s="1238"/>
      <c r="AD35" s="1238"/>
      <c r="AE35" s="1238"/>
      <c r="AF35" s="1239"/>
    </row>
    <row r="36" spans="1:32" s="558" customFormat="1" x14ac:dyDescent="0.4">
      <c r="B36" s="1262"/>
      <c r="C36" s="1263"/>
      <c r="D36" s="1263"/>
      <c r="E36" s="1263"/>
      <c r="F36" s="1263"/>
      <c r="G36" s="1263"/>
      <c r="H36" s="1263"/>
      <c r="I36" s="1263"/>
      <c r="J36" s="1263"/>
      <c r="K36" s="1263"/>
      <c r="L36" s="1264"/>
      <c r="M36" s="570"/>
      <c r="N36" s="571" t="s">
        <v>977</v>
      </c>
      <c r="O36" s="1237"/>
      <c r="P36" s="1238"/>
      <c r="Q36" s="1238"/>
      <c r="R36" s="1238"/>
      <c r="S36" s="1238"/>
      <c r="T36" s="1238"/>
      <c r="U36" s="1238"/>
      <c r="V36" s="1238"/>
      <c r="W36" s="1238"/>
      <c r="X36" s="1238"/>
      <c r="Y36" s="1238"/>
      <c r="Z36" s="1238"/>
      <c r="AA36" s="1238"/>
      <c r="AB36" s="1238"/>
      <c r="AC36" s="1238"/>
      <c r="AD36" s="1238"/>
      <c r="AE36" s="1238"/>
      <c r="AF36" s="1239"/>
    </row>
    <row r="37" spans="1:32" s="558" customFormat="1" x14ac:dyDescent="0.4">
      <c r="B37" s="1259" t="s">
        <v>763</v>
      </c>
      <c r="C37" s="1260"/>
      <c r="D37" s="1260"/>
      <c r="E37" s="1260"/>
      <c r="F37" s="1260"/>
      <c r="G37" s="1260"/>
      <c r="H37" s="1260"/>
      <c r="I37" s="1260"/>
      <c r="J37" s="1260"/>
      <c r="K37" s="1260"/>
      <c r="L37" s="1261"/>
      <c r="M37" s="568"/>
      <c r="N37" s="559" t="s">
        <v>977</v>
      </c>
      <c r="O37" s="1237"/>
      <c r="P37" s="1238"/>
      <c r="Q37" s="1238"/>
      <c r="R37" s="1238"/>
      <c r="S37" s="1238"/>
      <c r="T37" s="1238"/>
      <c r="U37" s="1238"/>
      <c r="V37" s="1238"/>
      <c r="W37" s="1238"/>
      <c r="X37" s="1238"/>
      <c r="Y37" s="1238"/>
      <c r="Z37" s="1238"/>
      <c r="AA37" s="1238"/>
      <c r="AB37" s="1238"/>
      <c r="AC37" s="1238"/>
      <c r="AD37" s="1238"/>
      <c r="AE37" s="1238"/>
      <c r="AF37" s="1239"/>
    </row>
    <row r="38" spans="1:32" s="558" customFormat="1" x14ac:dyDescent="0.4">
      <c r="B38" s="1262"/>
      <c r="C38" s="1263"/>
      <c r="D38" s="1263"/>
      <c r="E38" s="1263"/>
      <c r="F38" s="1263"/>
      <c r="G38" s="1263"/>
      <c r="H38" s="1263"/>
      <c r="I38" s="1263"/>
      <c r="J38" s="1263"/>
      <c r="K38" s="1263"/>
      <c r="L38" s="1264"/>
      <c r="M38" s="568"/>
      <c r="N38" s="559" t="s">
        <v>977</v>
      </c>
      <c r="O38" s="1237"/>
      <c r="P38" s="1238"/>
      <c r="Q38" s="1238"/>
      <c r="R38" s="1238"/>
      <c r="S38" s="1238"/>
      <c r="T38" s="1238"/>
      <c r="U38" s="1238"/>
      <c r="V38" s="1238"/>
      <c r="W38" s="1238"/>
      <c r="X38" s="1238"/>
      <c r="Y38" s="1238"/>
      <c r="Z38" s="1238"/>
      <c r="AA38" s="1238"/>
      <c r="AB38" s="1238"/>
      <c r="AC38" s="1238"/>
      <c r="AD38" s="1238"/>
      <c r="AE38" s="1238"/>
      <c r="AF38" s="1239"/>
    </row>
    <row r="39" spans="1:32" s="558" customFormat="1" x14ac:dyDescent="0.4">
      <c r="A39" s="577"/>
      <c r="B39" s="1262"/>
      <c r="C39" s="1265"/>
      <c r="D39" s="1263"/>
      <c r="E39" s="1263"/>
      <c r="F39" s="1263"/>
      <c r="G39" s="1263"/>
      <c r="H39" s="1263"/>
      <c r="I39" s="1263"/>
      <c r="J39" s="1263"/>
      <c r="K39" s="1263"/>
      <c r="L39" s="1264"/>
      <c r="M39" s="575"/>
      <c r="N39" s="578" t="s">
        <v>977</v>
      </c>
      <c r="O39" s="1245"/>
      <c r="P39" s="1246"/>
      <c r="Q39" s="1246"/>
      <c r="R39" s="1246"/>
      <c r="S39" s="1246"/>
      <c r="T39" s="1246"/>
      <c r="U39" s="1246"/>
      <c r="V39" s="1246"/>
      <c r="W39" s="1246"/>
      <c r="X39" s="1246"/>
      <c r="Y39" s="1246"/>
      <c r="Z39" s="1246"/>
      <c r="AA39" s="1246"/>
      <c r="AB39" s="1246"/>
      <c r="AC39" s="1246"/>
      <c r="AD39" s="1246"/>
      <c r="AE39" s="1246"/>
      <c r="AF39" s="1247"/>
    </row>
    <row r="40" spans="1:32" s="558" customFormat="1" x14ac:dyDescent="0.4">
      <c r="B40" s="1266" t="s">
        <v>1008</v>
      </c>
      <c r="C40" s="1260"/>
      <c r="D40" s="1260"/>
      <c r="E40" s="1260"/>
      <c r="F40" s="1260"/>
      <c r="G40" s="1260"/>
      <c r="H40" s="1260"/>
      <c r="I40" s="1260"/>
      <c r="J40" s="1260"/>
      <c r="K40" s="1260"/>
      <c r="L40" s="1261"/>
      <c r="M40" s="568"/>
      <c r="N40" s="559" t="s">
        <v>977</v>
      </c>
      <c r="O40" s="1237"/>
      <c r="P40" s="1238"/>
      <c r="Q40" s="1238"/>
      <c r="R40" s="1238"/>
      <c r="S40" s="1238"/>
      <c r="T40" s="1238"/>
      <c r="U40" s="1238"/>
      <c r="V40" s="1238"/>
      <c r="W40" s="1238"/>
      <c r="X40" s="1238"/>
      <c r="Y40" s="1238"/>
      <c r="Z40" s="1238"/>
      <c r="AA40" s="1238"/>
      <c r="AB40" s="1238"/>
      <c r="AC40" s="1238"/>
      <c r="AD40" s="1238"/>
      <c r="AE40" s="1238"/>
      <c r="AF40" s="1239"/>
    </row>
    <row r="41" spans="1:32" s="558" customFormat="1" x14ac:dyDescent="0.4">
      <c r="B41" s="1267"/>
      <c r="C41" s="1268"/>
      <c r="D41" s="1268"/>
      <c r="E41" s="1268"/>
      <c r="F41" s="1268"/>
      <c r="G41" s="1268"/>
      <c r="H41" s="1268"/>
      <c r="I41" s="1268"/>
      <c r="J41" s="1268"/>
      <c r="K41" s="1268"/>
      <c r="L41" s="1269"/>
      <c r="M41" s="568"/>
      <c r="N41" s="559" t="s">
        <v>977</v>
      </c>
      <c r="O41" s="1237"/>
      <c r="P41" s="1238"/>
      <c r="Q41" s="1238"/>
      <c r="R41" s="1238"/>
      <c r="S41" s="1238"/>
      <c r="T41" s="1238"/>
      <c r="U41" s="1238"/>
      <c r="V41" s="1238"/>
      <c r="W41" s="1238"/>
      <c r="X41" s="1238"/>
      <c r="Y41" s="1238"/>
      <c r="Z41" s="1238"/>
      <c r="AA41" s="1238"/>
      <c r="AB41" s="1238"/>
      <c r="AC41" s="1238"/>
      <c r="AD41" s="1238"/>
      <c r="AE41" s="1238"/>
      <c r="AF41" s="1239"/>
    </row>
    <row r="42" spans="1:32" s="558" customFormat="1" x14ac:dyDescent="0.4">
      <c r="B42" s="1270"/>
      <c r="C42" s="1271"/>
      <c r="D42" s="1271"/>
      <c r="E42" s="1271"/>
      <c r="F42" s="1271"/>
      <c r="G42" s="1271"/>
      <c r="H42" s="1271"/>
      <c r="I42" s="1271"/>
      <c r="J42" s="1271"/>
      <c r="K42" s="1271"/>
      <c r="L42" s="1272"/>
      <c r="M42" s="568"/>
      <c r="N42" s="559" t="s">
        <v>977</v>
      </c>
      <c r="O42" s="1237"/>
      <c r="P42" s="1238"/>
      <c r="Q42" s="1238"/>
      <c r="R42" s="1238"/>
      <c r="S42" s="1238"/>
      <c r="T42" s="1238"/>
      <c r="U42" s="1238"/>
      <c r="V42" s="1238"/>
      <c r="W42" s="1238"/>
      <c r="X42" s="1238"/>
      <c r="Y42" s="1238"/>
      <c r="Z42" s="1238"/>
      <c r="AA42" s="1238"/>
      <c r="AB42" s="1238"/>
      <c r="AC42" s="1238"/>
      <c r="AD42" s="1238"/>
      <c r="AE42" s="1238"/>
      <c r="AF42" s="1239"/>
    </row>
    <row r="44" spans="1:32" x14ac:dyDescent="0.4">
      <c r="B44" s="555" t="s">
        <v>1009</v>
      </c>
    </row>
    <row r="45" spans="1:32" x14ac:dyDescent="0.4">
      <c r="B45" s="555" t="s">
        <v>1010</v>
      </c>
    </row>
    <row r="47" spans="1:32" x14ac:dyDescent="0.4">
      <c r="A47" s="555" t="s">
        <v>1011</v>
      </c>
      <c r="M47" s="579"/>
      <c r="N47" s="555" t="s">
        <v>962</v>
      </c>
      <c r="O47" s="1236"/>
      <c r="P47" s="1236"/>
      <c r="Q47" s="555" t="s">
        <v>989</v>
      </c>
      <c r="R47" s="1236"/>
      <c r="S47" s="1236"/>
      <c r="T47" s="555" t="s">
        <v>990</v>
      </c>
    </row>
    <row r="122" spans="3:7" x14ac:dyDescent="0.4">
      <c r="C122" s="560"/>
      <c r="D122" s="560"/>
      <c r="E122" s="560"/>
      <c r="F122" s="560"/>
      <c r="G122" s="560"/>
    </row>
    <row r="123" spans="3:7" x14ac:dyDescent="0.4">
      <c r="C123" s="561"/>
    </row>
  </sheetData>
  <mergeCells count="48">
    <mergeCell ref="B9:AA9"/>
    <mergeCell ref="X4:Y4"/>
    <mergeCell ref="AA4:AB4"/>
    <mergeCell ref="AD4:AE4"/>
    <mergeCell ref="B5:J5"/>
    <mergeCell ref="T7:AF7"/>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940"/>
  <sheetViews>
    <sheetView view="pageBreakPreview" zoomScaleNormal="100" zoomScaleSheetLayoutView="100" workbookViewId="0"/>
  </sheetViews>
  <sheetFormatPr defaultColWidth="4" defaultRowHeight="14.25" x14ac:dyDescent="0.4"/>
  <cols>
    <col min="1" max="1" width="1.25" style="580" customWidth="1"/>
    <col min="2" max="34" width="3.5" style="580" customWidth="1"/>
    <col min="35" max="16384" width="4" style="580"/>
  </cols>
  <sheetData>
    <row r="2" spans="1:37" x14ac:dyDescent="0.4">
      <c r="A2" s="580" t="s">
        <v>1012</v>
      </c>
    </row>
    <row r="3" spans="1:37" ht="6.75" customHeight="1" x14ac:dyDescent="0.4"/>
    <row r="4" spans="1:37" x14ac:dyDescent="0.4">
      <c r="B4" s="580" t="s">
        <v>1013</v>
      </c>
    </row>
    <row r="5" spans="1:37" ht="7.5" customHeight="1" x14ac:dyDescent="0.4"/>
    <row r="6" spans="1:37" s="581" customFormat="1" ht="24" customHeight="1" x14ac:dyDescent="0.4">
      <c r="F6" s="582" t="s">
        <v>1014</v>
      </c>
      <c r="G6" s="583"/>
      <c r="H6" s="583"/>
      <c r="I6" s="583"/>
      <c r="J6" s="583"/>
      <c r="K6" s="583"/>
      <c r="L6" s="584"/>
      <c r="M6" s="1285"/>
      <c r="N6" s="1286"/>
      <c r="O6" s="1286"/>
      <c r="P6" s="1286"/>
      <c r="Q6" s="1286"/>
      <c r="R6" s="1286"/>
      <c r="S6" s="1286"/>
      <c r="T6" s="1286"/>
      <c r="U6" s="1286"/>
      <c r="V6" s="1286"/>
      <c r="W6" s="1286"/>
      <c r="X6" s="1286"/>
      <c r="Y6" s="1287"/>
      <c r="AA6" s="581" t="s">
        <v>1015</v>
      </c>
    </row>
    <row r="7" spans="1:37" ht="21.75" customHeight="1" x14ac:dyDescent="0.4"/>
    <row r="8" spans="1:37" x14ac:dyDescent="0.4">
      <c r="B8" s="585"/>
      <c r="C8" s="586"/>
      <c r="D8" s="586"/>
      <c r="E8" s="586"/>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7"/>
    </row>
    <row r="9" spans="1:37" x14ac:dyDescent="0.4">
      <c r="B9" s="588"/>
      <c r="AK9" s="589"/>
    </row>
    <row r="10" spans="1:37" x14ac:dyDescent="0.4">
      <c r="B10" s="588"/>
      <c r="AK10" s="589"/>
    </row>
    <row r="11" spans="1:37" x14ac:dyDescent="0.4">
      <c r="B11" s="588"/>
      <c r="D11" s="585"/>
      <c r="E11" s="586"/>
      <c r="F11" s="586"/>
      <c r="G11" s="586"/>
      <c r="H11" s="586"/>
      <c r="I11" s="585"/>
      <c r="J11" s="586"/>
      <c r="K11" s="586"/>
      <c r="L11" s="587"/>
      <c r="M11" s="586"/>
      <c r="N11" s="586"/>
      <c r="O11" s="586"/>
      <c r="P11" s="587"/>
      <c r="Q11" s="585"/>
      <c r="R11" s="586"/>
      <c r="S11" s="586"/>
      <c r="T11" s="587"/>
      <c r="U11" s="585"/>
      <c r="V11" s="586"/>
      <c r="W11" s="586"/>
      <c r="X11" s="586"/>
      <c r="Y11" s="586"/>
      <c r="Z11" s="587"/>
      <c r="AA11" s="1288" t="s">
        <v>1016</v>
      </c>
      <c r="AB11" s="1289"/>
      <c r="AC11" s="1289"/>
      <c r="AD11" s="1289"/>
      <c r="AE11" s="1289"/>
      <c r="AF11" s="1289"/>
      <c r="AG11" s="1289"/>
      <c r="AH11" s="1289"/>
      <c r="AI11" s="1290"/>
      <c r="AK11" s="589"/>
    </row>
    <row r="12" spans="1:37" x14ac:dyDescent="0.4">
      <c r="B12" s="588"/>
      <c r="D12" s="588"/>
      <c r="I12" s="588" t="s">
        <v>1017</v>
      </c>
      <c r="L12" s="589"/>
      <c r="M12" s="580" t="s">
        <v>1018</v>
      </c>
      <c r="P12" s="589"/>
      <c r="Q12" s="588" t="s">
        <v>1019</v>
      </c>
      <c r="T12" s="589"/>
      <c r="U12" s="588" t="s">
        <v>1020</v>
      </c>
      <c r="Y12" s="580" t="s">
        <v>1021</v>
      </c>
      <c r="AA12" s="1291"/>
      <c r="AB12" s="1292"/>
      <c r="AC12" s="1292"/>
      <c r="AD12" s="1292"/>
      <c r="AE12" s="1292"/>
      <c r="AF12" s="1292"/>
      <c r="AG12" s="1292"/>
      <c r="AH12" s="1292"/>
      <c r="AI12" s="1293"/>
      <c r="AK12" s="589"/>
    </row>
    <row r="13" spans="1:37" ht="6.75" customHeight="1" x14ac:dyDescent="0.4">
      <c r="B13" s="588"/>
      <c r="D13" s="588"/>
      <c r="I13" s="588"/>
      <c r="L13" s="589"/>
      <c r="P13" s="589"/>
      <c r="Q13" s="588"/>
      <c r="T13" s="589"/>
      <c r="U13" s="588"/>
      <c r="Z13" s="589"/>
      <c r="AA13" s="590"/>
      <c r="AB13" s="591"/>
      <c r="AC13" s="591"/>
      <c r="AD13" s="591"/>
      <c r="AE13" s="1294" t="s">
        <v>1022</v>
      </c>
      <c r="AF13" s="1294"/>
      <c r="AG13" s="1294"/>
      <c r="AH13" s="1294"/>
      <c r="AI13" s="592"/>
      <c r="AK13" s="589"/>
    </row>
    <row r="14" spans="1:37" x14ac:dyDescent="0.4">
      <c r="B14" s="588"/>
      <c r="D14" s="588"/>
      <c r="I14" s="588"/>
      <c r="K14" s="580" t="s">
        <v>1021</v>
      </c>
      <c r="L14" s="589"/>
      <c r="O14" s="580" t="s">
        <v>1021</v>
      </c>
      <c r="P14" s="589"/>
      <c r="Q14" s="588"/>
      <c r="S14" s="580" t="s">
        <v>1021</v>
      </c>
      <c r="T14" s="589"/>
      <c r="U14" s="588" t="s">
        <v>1023</v>
      </c>
      <c r="Z14" s="589"/>
      <c r="AA14" s="588"/>
      <c r="AE14" s="1295"/>
      <c r="AF14" s="1295"/>
      <c r="AG14" s="1295"/>
      <c r="AH14" s="1295"/>
      <c r="AI14" s="589"/>
      <c r="AK14" s="589"/>
    </row>
    <row r="15" spans="1:37" x14ac:dyDescent="0.4">
      <c r="B15" s="588"/>
      <c r="D15" s="588"/>
      <c r="I15" s="593"/>
      <c r="J15" s="594"/>
      <c r="K15" s="594"/>
      <c r="L15" s="595"/>
      <c r="M15" s="594"/>
      <c r="N15" s="594"/>
      <c r="O15" s="594"/>
      <c r="P15" s="595"/>
      <c r="Q15" s="593"/>
      <c r="R15" s="594"/>
      <c r="S15" s="594"/>
      <c r="T15" s="595"/>
      <c r="U15" s="593"/>
      <c r="V15" s="594"/>
      <c r="W15" s="594"/>
      <c r="X15" s="594"/>
      <c r="Y15" s="594"/>
      <c r="Z15" s="595"/>
      <c r="AE15" s="1295"/>
      <c r="AF15" s="1295"/>
      <c r="AG15" s="1295"/>
      <c r="AH15" s="1295"/>
      <c r="AK15" s="589"/>
    </row>
    <row r="16" spans="1:37" x14ac:dyDescent="0.4">
      <c r="B16" s="588"/>
      <c r="D16" s="588"/>
      <c r="L16" s="589"/>
      <c r="AE16" s="1295"/>
      <c r="AF16" s="1295"/>
      <c r="AG16" s="1295"/>
      <c r="AH16" s="1295"/>
      <c r="AK16" s="589"/>
    </row>
    <row r="17" spans="2:37" x14ac:dyDescent="0.4">
      <c r="B17" s="588"/>
      <c r="D17" s="588"/>
      <c r="L17" s="589"/>
      <c r="AE17" s="1295"/>
      <c r="AF17" s="1295"/>
      <c r="AG17" s="1295"/>
      <c r="AH17" s="1295"/>
      <c r="AI17" s="589"/>
      <c r="AK17" s="589"/>
    </row>
    <row r="18" spans="2:37" x14ac:dyDescent="0.4">
      <c r="B18" s="588"/>
      <c r="D18" s="588"/>
      <c r="L18" s="589"/>
      <c r="AE18" s="1296"/>
      <c r="AF18" s="1296"/>
      <c r="AG18" s="1296"/>
      <c r="AH18" s="1296"/>
      <c r="AI18" s="589"/>
      <c r="AK18" s="589"/>
    </row>
    <row r="19" spans="2:37" x14ac:dyDescent="0.4">
      <c r="B19" s="588"/>
      <c r="D19" s="588"/>
      <c r="L19" s="589"/>
      <c r="M19" s="586"/>
      <c r="N19" s="586"/>
      <c r="O19" s="586"/>
      <c r="P19" s="586"/>
      <c r="Q19" s="586"/>
      <c r="R19" s="586"/>
      <c r="S19" s="586"/>
      <c r="T19" s="586"/>
      <c r="U19" s="586"/>
      <c r="V19" s="586"/>
      <c r="W19" s="587"/>
      <c r="X19" s="585"/>
      <c r="Y19" s="586"/>
      <c r="Z19" s="587"/>
      <c r="AD19" s="585"/>
      <c r="AE19" s="586"/>
      <c r="AF19" s="586"/>
      <c r="AG19" s="586"/>
      <c r="AH19" s="586"/>
      <c r="AI19" s="587"/>
      <c r="AK19" s="589"/>
    </row>
    <row r="20" spans="2:37" x14ac:dyDescent="0.4">
      <c r="B20" s="588"/>
      <c r="D20" s="588"/>
      <c r="E20" s="580" t="s">
        <v>1024</v>
      </c>
      <c r="J20" s="596" t="s">
        <v>1021</v>
      </c>
      <c r="L20" s="589"/>
      <c r="W20" s="589"/>
      <c r="X20" s="588"/>
      <c r="Z20" s="589"/>
      <c r="AD20" s="588"/>
      <c r="AI20" s="589"/>
      <c r="AK20" s="589"/>
    </row>
    <row r="21" spans="2:37" ht="6.75" customHeight="1" x14ac:dyDescent="0.4">
      <c r="B21" s="588"/>
      <c r="D21" s="588"/>
      <c r="J21" s="596"/>
      <c r="L21" s="589"/>
      <c r="W21" s="589"/>
      <c r="X21" s="588"/>
      <c r="Z21" s="589"/>
      <c r="AD21" s="588"/>
      <c r="AI21" s="589"/>
      <c r="AK21" s="589"/>
    </row>
    <row r="22" spans="2:37" x14ac:dyDescent="0.4">
      <c r="B22" s="588"/>
      <c r="D22" s="588"/>
      <c r="E22" s="580" t="s">
        <v>1025</v>
      </c>
      <c r="L22" s="589"/>
      <c r="W22" s="589"/>
      <c r="X22" s="588" t="s">
        <v>1026</v>
      </c>
      <c r="Z22" s="589"/>
      <c r="AD22" s="588"/>
      <c r="AI22" s="589"/>
      <c r="AK22" s="589"/>
    </row>
    <row r="23" spans="2:37" x14ac:dyDescent="0.4">
      <c r="B23" s="588"/>
      <c r="D23" s="588"/>
      <c r="L23" s="589"/>
      <c r="O23" s="580" t="s">
        <v>1027</v>
      </c>
      <c r="R23" s="596" t="s">
        <v>1021</v>
      </c>
      <c r="W23" s="589"/>
      <c r="X23" s="588"/>
      <c r="Z23" s="589" t="s">
        <v>1021</v>
      </c>
      <c r="AD23" s="588"/>
      <c r="AE23" s="580" t="s">
        <v>1028</v>
      </c>
      <c r="AH23" s="596" t="s">
        <v>1021</v>
      </c>
      <c r="AI23" s="589"/>
      <c r="AK23" s="589"/>
    </row>
    <row r="24" spans="2:37" x14ac:dyDescent="0.4">
      <c r="B24" s="588"/>
      <c r="D24" s="588"/>
      <c r="L24" s="589"/>
      <c r="W24" s="589"/>
      <c r="X24" s="588"/>
      <c r="Z24" s="589"/>
      <c r="AD24" s="588"/>
      <c r="AI24" s="589"/>
      <c r="AK24" s="589"/>
    </row>
    <row r="25" spans="2:37" ht="6.75" customHeight="1" x14ac:dyDescent="0.4">
      <c r="B25" s="588"/>
      <c r="D25" s="588"/>
      <c r="L25" s="589"/>
      <c r="W25" s="589"/>
      <c r="X25" s="588"/>
      <c r="Z25" s="589"/>
      <c r="AD25" s="588"/>
      <c r="AI25" s="589"/>
      <c r="AK25" s="589"/>
    </row>
    <row r="26" spans="2:37" x14ac:dyDescent="0.4">
      <c r="B26" s="588"/>
      <c r="D26" s="588"/>
      <c r="L26" s="589"/>
      <c r="W26" s="589"/>
      <c r="X26" s="588"/>
      <c r="Z26" s="589"/>
      <c r="AD26" s="588"/>
      <c r="AI26" s="589"/>
      <c r="AK26" s="589"/>
    </row>
    <row r="27" spans="2:37" x14ac:dyDescent="0.4">
      <c r="B27" s="588"/>
      <c r="D27" s="593"/>
      <c r="E27" s="594"/>
      <c r="F27" s="594"/>
      <c r="G27" s="594"/>
      <c r="H27" s="594"/>
      <c r="I27" s="594"/>
      <c r="J27" s="594"/>
      <c r="K27" s="594"/>
      <c r="L27" s="595"/>
      <c r="M27" s="594"/>
      <c r="N27" s="594"/>
      <c r="O27" s="594"/>
      <c r="P27" s="594"/>
      <c r="Q27" s="594"/>
      <c r="R27" s="594"/>
      <c r="S27" s="594"/>
      <c r="T27" s="594"/>
      <c r="U27" s="594"/>
      <c r="V27" s="594"/>
      <c r="W27" s="595"/>
      <c r="X27" s="593"/>
      <c r="Y27" s="594"/>
      <c r="Z27" s="595"/>
      <c r="AA27" s="594"/>
      <c r="AB27" s="594"/>
      <c r="AC27" s="594"/>
      <c r="AD27" s="593"/>
      <c r="AE27" s="594"/>
      <c r="AF27" s="594"/>
      <c r="AG27" s="594"/>
      <c r="AH27" s="594"/>
      <c r="AI27" s="595"/>
      <c r="AK27" s="589"/>
    </row>
    <row r="28" spans="2:37" x14ac:dyDescent="0.4">
      <c r="B28" s="588"/>
      <c r="AK28" s="589"/>
    </row>
    <row r="29" spans="2:37" x14ac:dyDescent="0.4">
      <c r="B29" s="588"/>
      <c r="AK29" s="589"/>
    </row>
    <row r="30" spans="2:37" x14ac:dyDescent="0.4">
      <c r="B30" s="593"/>
      <c r="C30" s="594"/>
      <c r="D30" s="594"/>
      <c r="E30" s="594"/>
      <c r="F30" s="594"/>
      <c r="G30" s="594"/>
      <c r="H30" s="594"/>
      <c r="I30" s="594"/>
      <c r="J30" s="594"/>
      <c r="K30" s="594"/>
      <c r="L30" s="594"/>
      <c r="M30" s="594"/>
      <c r="N30" s="594"/>
      <c r="O30" s="594"/>
      <c r="P30" s="594"/>
      <c r="Q30" s="594"/>
      <c r="R30" s="594"/>
      <c r="S30" s="594"/>
      <c r="T30" s="594"/>
      <c r="U30" s="594"/>
      <c r="V30" s="594"/>
      <c r="W30" s="594"/>
      <c r="X30" s="594"/>
      <c r="Y30" s="594"/>
      <c r="Z30" s="594"/>
      <c r="AA30" s="594"/>
      <c r="AB30" s="594"/>
      <c r="AC30" s="594"/>
      <c r="AD30" s="594"/>
      <c r="AE30" s="594"/>
      <c r="AF30" s="594"/>
      <c r="AG30" s="594"/>
      <c r="AH30" s="594"/>
      <c r="AI30" s="594"/>
      <c r="AJ30" s="594"/>
      <c r="AK30" s="595"/>
    </row>
    <row r="32" spans="2:37" s="598" customFormat="1" x14ac:dyDescent="0.15">
      <c r="B32" s="597" t="s">
        <v>1029</v>
      </c>
    </row>
    <row r="33" spans="2:2" s="598" customFormat="1" x14ac:dyDescent="0.15">
      <c r="B33" s="597" t="s">
        <v>1030</v>
      </c>
    </row>
    <row r="122" spans="1:1" x14ac:dyDescent="0.4">
      <c r="A122" s="594"/>
    </row>
    <row r="158" spans="1:1" x14ac:dyDescent="0.4">
      <c r="A158" s="593"/>
    </row>
    <row r="209" spans="1:1" x14ac:dyDescent="0.4">
      <c r="A209" s="593"/>
    </row>
    <row r="258" spans="1:1" x14ac:dyDescent="0.4">
      <c r="A258" s="593"/>
    </row>
    <row r="285" spans="1:1" x14ac:dyDescent="0.4">
      <c r="A285" s="594"/>
    </row>
    <row r="335" spans="1:1" x14ac:dyDescent="0.4">
      <c r="A335" s="593"/>
    </row>
    <row r="359" spans="1:1" x14ac:dyDescent="0.4">
      <c r="A359" s="594"/>
    </row>
    <row r="387" spans="1:1" x14ac:dyDescent="0.4">
      <c r="A387" s="594"/>
    </row>
    <row r="415" spans="1:1" x14ac:dyDescent="0.4">
      <c r="A415" s="594"/>
    </row>
    <row r="439" spans="1:1" x14ac:dyDescent="0.4">
      <c r="A439" s="594"/>
    </row>
    <row r="468" spans="1:1" x14ac:dyDescent="0.4">
      <c r="A468" s="594"/>
    </row>
    <row r="497" spans="1:1" x14ac:dyDescent="0.4">
      <c r="A497" s="594"/>
    </row>
    <row r="546" spans="1:1" x14ac:dyDescent="0.4">
      <c r="A546" s="593"/>
    </row>
    <row r="577" spans="1:1" x14ac:dyDescent="0.4">
      <c r="A577" s="593"/>
    </row>
    <row r="621" spans="1:1" x14ac:dyDescent="0.4">
      <c r="A621" s="593"/>
    </row>
    <row r="657" spans="1:1" x14ac:dyDescent="0.4">
      <c r="A657" s="594"/>
    </row>
    <row r="696" spans="1:1" x14ac:dyDescent="0.4">
      <c r="A696" s="593"/>
    </row>
    <row r="725" spans="1:1" x14ac:dyDescent="0.4">
      <c r="A725" s="593"/>
    </row>
    <row r="764" spans="1:1" x14ac:dyDescent="0.4">
      <c r="A764" s="593"/>
    </row>
    <row r="803" spans="1:1" x14ac:dyDescent="0.4">
      <c r="A803" s="593"/>
    </row>
    <row r="831" spans="1:1" x14ac:dyDescent="0.4">
      <c r="A831" s="593"/>
    </row>
    <row r="871" spans="1:1" x14ac:dyDescent="0.4">
      <c r="A871" s="593"/>
    </row>
    <row r="911" spans="1:1" x14ac:dyDescent="0.4">
      <c r="A911" s="593"/>
    </row>
    <row r="940" spans="1:1" x14ac:dyDescent="0.4">
      <c r="A940" s="593"/>
    </row>
  </sheetData>
  <mergeCells count="3">
    <mergeCell ref="M6:Y6"/>
    <mergeCell ref="AA11:AI12"/>
    <mergeCell ref="AE13:AH18"/>
  </mergeCells>
  <phoneticPr fontId="2"/>
  <pageMargins left="0.7" right="0.7" top="0.75" bottom="0.75" header="0.3" footer="0.3"/>
  <pageSetup paperSize="9" scale="6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89"/>
  <sheetViews>
    <sheetView view="pageBreakPreview" zoomScale="70" zoomScaleNormal="100" zoomScaleSheetLayoutView="70" workbookViewId="0"/>
  </sheetViews>
  <sheetFormatPr defaultRowHeight="13.5" x14ac:dyDescent="0.15"/>
  <cols>
    <col min="1" max="1" width="1.5" style="600" customWidth="1"/>
    <col min="2" max="2" width="10" style="600" customWidth="1"/>
    <col min="3" max="3" width="6.75" style="600" customWidth="1"/>
    <col min="4" max="4" width="10" style="600" customWidth="1"/>
    <col min="5" max="32" width="3.875" style="600" customWidth="1"/>
    <col min="33" max="35" width="9" style="600"/>
    <col min="36" max="36" width="2.5" style="600" customWidth="1"/>
    <col min="37" max="16384" width="9" style="600"/>
  </cols>
  <sheetData>
    <row r="2" spans="2:37" x14ac:dyDescent="0.15">
      <c r="B2" s="599" t="s">
        <v>1031</v>
      </c>
    </row>
    <row r="3" spans="2:37" x14ac:dyDescent="0.15">
      <c r="B3" s="601"/>
    </row>
    <row r="4" spans="2:37" ht="13.5" customHeight="1" x14ac:dyDescent="0.15">
      <c r="B4" s="599" t="s">
        <v>1032</v>
      </c>
      <c r="X4" s="602" t="s">
        <v>1033</v>
      </c>
    </row>
    <row r="5" spans="2:37" ht="6.75" customHeight="1" x14ac:dyDescent="0.15">
      <c r="B5" s="599"/>
      <c r="W5" s="602"/>
      <c r="AJ5" s="603"/>
      <c r="AK5" s="603"/>
    </row>
    <row r="6" spans="2:37" ht="13.5" customHeight="1" x14ac:dyDescent="0.15">
      <c r="X6" s="599" t="s">
        <v>1034</v>
      </c>
      <c r="AJ6" s="603"/>
      <c r="AK6" s="603"/>
    </row>
    <row r="7" spans="2:37" ht="6.75" customHeight="1" x14ac:dyDescent="0.15">
      <c r="W7" s="599"/>
      <c r="AJ7" s="603"/>
      <c r="AK7" s="603"/>
    </row>
    <row r="8" spans="2:37" ht="14.25" customHeight="1" x14ac:dyDescent="0.15">
      <c r="B8" s="599" t="s">
        <v>1035</v>
      </c>
      <c r="AB8" s="599" t="s">
        <v>1036</v>
      </c>
      <c r="AJ8" s="603"/>
      <c r="AK8" s="603"/>
    </row>
    <row r="9" spans="2:37" ht="14.25" customHeight="1" x14ac:dyDescent="0.15">
      <c r="B9" s="601"/>
      <c r="AJ9" s="603"/>
      <c r="AK9" s="603"/>
    </row>
    <row r="10" spans="2:37" ht="18" customHeight="1" x14ac:dyDescent="0.15">
      <c r="B10" s="1306" t="s">
        <v>1037</v>
      </c>
      <c r="C10" s="1306" t="s">
        <v>1038</v>
      </c>
      <c r="D10" s="1306" t="s">
        <v>1039</v>
      </c>
      <c r="E10" s="1300" t="s">
        <v>1040</v>
      </c>
      <c r="F10" s="1301"/>
      <c r="G10" s="1301"/>
      <c r="H10" s="1301"/>
      <c r="I10" s="1301"/>
      <c r="J10" s="1301"/>
      <c r="K10" s="1311"/>
      <c r="L10" s="1300" t="s">
        <v>1041</v>
      </c>
      <c r="M10" s="1301"/>
      <c r="N10" s="1301"/>
      <c r="O10" s="1301"/>
      <c r="P10" s="1301"/>
      <c r="Q10" s="1301"/>
      <c r="R10" s="1311"/>
      <c r="S10" s="1300" t="s">
        <v>1042</v>
      </c>
      <c r="T10" s="1301"/>
      <c r="U10" s="1301"/>
      <c r="V10" s="1301"/>
      <c r="W10" s="1301"/>
      <c r="X10" s="1301"/>
      <c r="Y10" s="1311"/>
      <c r="Z10" s="1300" t="s">
        <v>1043</v>
      </c>
      <c r="AA10" s="1301"/>
      <c r="AB10" s="1301"/>
      <c r="AC10" s="1301"/>
      <c r="AD10" s="1301"/>
      <c r="AE10" s="1301"/>
      <c r="AF10" s="1302"/>
      <c r="AG10" s="1303" t="s">
        <v>1044</v>
      </c>
      <c r="AH10" s="1306" t="s">
        <v>1045</v>
      </c>
      <c r="AI10" s="1306" t="s">
        <v>1046</v>
      </c>
      <c r="AJ10" s="603"/>
      <c r="AK10" s="603"/>
    </row>
    <row r="11" spans="2:37" ht="18" customHeight="1" x14ac:dyDescent="0.15">
      <c r="B11" s="1309"/>
      <c r="C11" s="1309"/>
      <c r="D11" s="1309"/>
      <c r="E11" s="604">
        <v>1</v>
      </c>
      <c r="F11" s="604">
        <v>2</v>
      </c>
      <c r="G11" s="604">
        <v>3</v>
      </c>
      <c r="H11" s="604">
        <v>4</v>
      </c>
      <c r="I11" s="604">
        <v>5</v>
      </c>
      <c r="J11" s="604">
        <v>6</v>
      </c>
      <c r="K11" s="604">
        <v>7</v>
      </c>
      <c r="L11" s="604">
        <v>8</v>
      </c>
      <c r="M11" s="604">
        <v>9</v>
      </c>
      <c r="N11" s="604">
        <v>10</v>
      </c>
      <c r="O11" s="604">
        <v>11</v>
      </c>
      <c r="P11" s="604">
        <v>12</v>
      </c>
      <c r="Q11" s="604">
        <v>13</v>
      </c>
      <c r="R11" s="604">
        <v>14</v>
      </c>
      <c r="S11" s="604">
        <v>15</v>
      </c>
      <c r="T11" s="604">
        <v>16</v>
      </c>
      <c r="U11" s="604">
        <v>17</v>
      </c>
      <c r="V11" s="604">
        <v>18</v>
      </c>
      <c r="W11" s="604">
        <v>19</v>
      </c>
      <c r="X11" s="604">
        <v>20</v>
      </c>
      <c r="Y11" s="604">
        <v>21</v>
      </c>
      <c r="Z11" s="604">
        <v>22</v>
      </c>
      <c r="AA11" s="604">
        <v>23</v>
      </c>
      <c r="AB11" s="604">
        <v>24</v>
      </c>
      <c r="AC11" s="604">
        <v>25</v>
      </c>
      <c r="AD11" s="604">
        <v>26</v>
      </c>
      <c r="AE11" s="604">
        <v>27</v>
      </c>
      <c r="AF11" s="605">
        <v>28</v>
      </c>
      <c r="AG11" s="1304"/>
      <c r="AH11" s="1307"/>
      <c r="AI11" s="1307"/>
      <c r="AJ11" s="603"/>
      <c r="AK11" s="603"/>
    </row>
    <row r="12" spans="2:37" ht="18" customHeight="1" x14ac:dyDescent="0.15">
      <c r="B12" s="1310"/>
      <c r="C12" s="1310"/>
      <c r="D12" s="1310"/>
      <c r="E12" s="604" t="s">
        <v>1047</v>
      </c>
      <c r="F12" s="606"/>
      <c r="G12" s="606"/>
      <c r="H12" s="606"/>
      <c r="I12" s="606"/>
      <c r="J12" s="606"/>
      <c r="K12" s="606"/>
      <c r="L12" s="606"/>
      <c r="M12" s="606"/>
      <c r="N12" s="606"/>
      <c r="O12" s="606"/>
      <c r="P12" s="606"/>
      <c r="Q12" s="606"/>
      <c r="R12" s="606"/>
      <c r="S12" s="606"/>
      <c r="T12" s="606"/>
      <c r="U12" s="606"/>
      <c r="V12" s="606"/>
      <c r="W12" s="606"/>
      <c r="X12" s="606"/>
      <c r="Y12" s="606"/>
      <c r="Z12" s="606"/>
      <c r="AA12" s="606"/>
      <c r="AB12" s="606"/>
      <c r="AC12" s="606"/>
      <c r="AD12" s="606"/>
      <c r="AE12" s="606"/>
      <c r="AF12" s="607"/>
      <c r="AG12" s="1305"/>
      <c r="AH12" s="1308"/>
      <c r="AI12" s="1308"/>
      <c r="AJ12" s="603"/>
      <c r="AK12" s="603"/>
    </row>
    <row r="13" spans="2:37" ht="18" customHeight="1" x14ac:dyDescent="0.15">
      <c r="B13" s="1298" t="s">
        <v>1048</v>
      </c>
      <c r="C13" s="1298"/>
      <c r="D13" s="1298"/>
      <c r="E13" s="608" t="s">
        <v>1049</v>
      </c>
      <c r="F13" s="608" t="s">
        <v>1049</v>
      </c>
      <c r="G13" s="608" t="s">
        <v>1050</v>
      </c>
      <c r="H13" s="608" t="s">
        <v>1051</v>
      </c>
      <c r="I13" s="608" t="s">
        <v>1052</v>
      </c>
      <c r="J13" s="608" t="s">
        <v>1049</v>
      </c>
      <c r="K13" s="608" t="s">
        <v>1052</v>
      </c>
      <c r="L13" s="609"/>
      <c r="M13" s="609"/>
      <c r="N13" s="609"/>
      <c r="O13" s="609"/>
      <c r="P13" s="609"/>
      <c r="Q13" s="609"/>
      <c r="R13" s="609"/>
      <c r="S13" s="609"/>
      <c r="T13" s="609"/>
      <c r="U13" s="609"/>
      <c r="V13" s="609"/>
      <c r="W13" s="609"/>
      <c r="X13" s="609"/>
      <c r="Y13" s="609"/>
      <c r="Z13" s="609"/>
      <c r="AA13" s="609"/>
      <c r="AB13" s="609"/>
      <c r="AC13" s="609"/>
      <c r="AD13" s="609"/>
      <c r="AE13" s="609"/>
      <c r="AF13" s="610"/>
      <c r="AG13" s="611"/>
      <c r="AH13" s="612"/>
      <c r="AI13" s="612"/>
    </row>
    <row r="14" spans="2:37" ht="18" customHeight="1" x14ac:dyDescent="0.15">
      <c r="B14" s="1298" t="s">
        <v>1053</v>
      </c>
      <c r="C14" s="1298"/>
      <c r="D14" s="1298"/>
      <c r="E14" s="608" t="s">
        <v>1054</v>
      </c>
      <c r="F14" s="608" t="s">
        <v>1054</v>
      </c>
      <c r="G14" s="608" t="s">
        <v>1054</v>
      </c>
      <c r="H14" s="608" t="s">
        <v>1055</v>
      </c>
      <c r="I14" s="608" t="s">
        <v>1055</v>
      </c>
      <c r="J14" s="608" t="s">
        <v>1056</v>
      </c>
      <c r="K14" s="608" t="s">
        <v>1056</v>
      </c>
      <c r="L14" s="609"/>
      <c r="M14" s="609"/>
      <c r="N14" s="609"/>
      <c r="O14" s="609"/>
      <c r="P14" s="609"/>
      <c r="Q14" s="609"/>
      <c r="R14" s="609"/>
      <c r="S14" s="609"/>
      <c r="T14" s="609"/>
      <c r="U14" s="609"/>
      <c r="V14" s="609"/>
      <c r="W14" s="609"/>
      <c r="X14" s="609"/>
      <c r="Y14" s="609"/>
      <c r="Z14" s="609"/>
      <c r="AA14" s="609"/>
      <c r="AB14" s="609"/>
      <c r="AC14" s="609"/>
      <c r="AD14" s="609"/>
      <c r="AE14" s="609"/>
      <c r="AF14" s="610"/>
      <c r="AG14" s="611"/>
      <c r="AH14" s="612"/>
      <c r="AI14" s="612"/>
    </row>
    <row r="15" spans="2:37" ht="18" customHeight="1" x14ac:dyDescent="0.15">
      <c r="B15" s="612"/>
      <c r="C15" s="612"/>
      <c r="D15" s="612"/>
      <c r="E15" s="608"/>
      <c r="F15" s="608"/>
      <c r="G15" s="608"/>
      <c r="H15" s="608"/>
      <c r="I15" s="608"/>
      <c r="J15" s="608"/>
      <c r="K15" s="608"/>
      <c r="L15" s="608"/>
      <c r="M15" s="608"/>
      <c r="N15" s="608"/>
      <c r="O15" s="608"/>
      <c r="P15" s="608"/>
      <c r="Q15" s="608"/>
      <c r="R15" s="608"/>
      <c r="S15" s="608"/>
      <c r="T15" s="608"/>
      <c r="U15" s="608"/>
      <c r="V15" s="608"/>
      <c r="W15" s="608"/>
      <c r="X15" s="608"/>
      <c r="Y15" s="608"/>
      <c r="Z15" s="608"/>
      <c r="AA15" s="608"/>
      <c r="AB15" s="608"/>
      <c r="AC15" s="608"/>
      <c r="AD15" s="608"/>
      <c r="AE15" s="608"/>
      <c r="AF15" s="613"/>
      <c r="AG15" s="611"/>
      <c r="AH15" s="612"/>
      <c r="AI15" s="612"/>
    </row>
    <row r="16" spans="2:37" ht="18" customHeight="1" x14ac:dyDescent="0.15">
      <c r="B16" s="612"/>
      <c r="C16" s="612"/>
      <c r="D16" s="612"/>
      <c r="E16" s="608"/>
      <c r="F16" s="608"/>
      <c r="G16" s="608"/>
      <c r="H16" s="608"/>
      <c r="I16" s="608"/>
      <c r="J16" s="608"/>
      <c r="K16" s="608"/>
      <c r="L16" s="608"/>
      <c r="M16" s="608"/>
      <c r="N16" s="608"/>
      <c r="O16" s="608"/>
      <c r="P16" s="608"/>
      <c r="Q16" s="608"/>
      <c r="R16" s="608"/>
      <c r="S16" s="608"/>
      <c r="T16" s="608"/>
      <c r="U16" s="608"/>
      <c r="V16" s="608"/>
      <c r="W16" s="608"/>
      <c r="X16" s="608"/>
      <c r="Y16" s="608"/>
      <c r="Z16" s="608"/>
      <c r="AA16" s="608"/>
      <c r="AB16" s="608"/>
      <c r="AC16" s="608"/>
      <c r="AD16" s="608"/>
      <c r="AE16" s="608"/>
      <c r="AF16" s="613"/>
      <c r="AG16" s="611"/>
      <c r="AH16" s="612"/>
      <c r="AI16" s="612"/>
    </row>
    <row r="17" spans="2:37" ht="18" customHeight="1" x14ac:dyDescent="0.15">
      <c r="B17" s="612"/>
      <c r="C17" s="612"/>
      <c r="D17" s="612"/>
      <c r="E17" s="608"/>
      <c r="F17" s="608"/>
      <c r="G17" s="608"/>
      <c r="H17" s="608"/>
      <c r="I17" s="608"/>
      <c r="J17" s="608"/>
      <c r="K17" s="608"/>
      <c r="L17" s="608"/>
      <c r="M17" s="608"/>
      <c r="N17" s="608"/>
      <c r="O17" s="608"/>
      <c r="P17" s="608"/>
      <c r="Q17" s="608"/>
      <c r="R17" s="608"/>
      <c r="S17" s="608"/>
      <c r="T17" s="608"/>
      <c r="U17" s="608"/>
      <c r="V17" s="608"/>
      <c r="W17" s="608"/>
      <c r="X17" s="608"/>
      <c r="Y17" s="608"/>
      <c r="Z17" s="608"/>
      <c r="AA17" s="608"/>
      <c r="AB17" s="608"/>
      <c r="AC17" s="608"/>
      <c r="AD17" s="608"/>
      <c r="AE17" s="608"/>
      <c r="AF17" s="613"/>
      <c r="AG17" s="611"/>
      <c r="AH17" s="612"/>
      <c r="AI17" s="612"/>
    </row>
    <row r="18" spans="2:37" ht="18" customHeight="1" x14ac:dyDescent="0.15">
      <c r="B18" s="612"/>
      <c r="C18" s="612"/>
      <c r="D18" s="612"/>
      <c r="E18" s="608"/>
      <c r="F18" s="608"/>
      <c r="G18" s="608"/>
      <c r="H18" s="608"/>
      <c r="I18" s="608"/>
      <c r="J18" s="608"/>
      <c r="K18" s="608"/>
      <c r="L18" s="608"/>
      <c r="M18" s="608"/>
      <c r="N18" s="608"/>
      <c r="O18" s="608"/>
      <c r="P18" s="608"/>
      <c r="Q18" s="608"/>
      <c r="R18" s="608"/>
      <c r="S18" s="608"/>
      <c r="T18" s="608"/>
      <c r="U18" s="608"/>
      <c r="V18" s="608"/>
      <c r="W18" s="608"/>
      <c r="X18" s="608"/>
      <c r="Y18" s="608"/>
      <c r="Z18" s="608"/>
      <c r="AA18" s="608"/>
      <c r="AB18" s="608"/>
      <c r="AC18" s="608"/>
      <c r="AD18" s="608"/>
      <c r="AE18" s="608"/>
      <c r="AF18" s="613"/>
      <c r="AG18" s="611"/>
      <c r="AH18" s="612"/>
      <c r="AI18" s="612"/>
    </row>
    <row r="19" spans="2:37" ht="18" customHeight="1" x14ac:dyDescent="0.15">
      <c r="B19" s="612"/>
      <c r="C19" s="612"/>
      <c r="D19" s="612"/>
      <c r="E19" s="608"/>
      <c r="F19" s="608"/>
      <c r="G19" s="608"/>
      <c r="H19" s="608"/>
      <c r="I19" s="608"/>
      <c r="J19" s="608"/>
      <c r="K19" s="608"/>
      <c r="L19" s="608"/>
      <c r="M19" s="608"/>
      <c r="N19" s="608"/>
      <c r="O19" s="608"/>
      <c r="P19" s="608"/>
      <c r="Q19" s="608"/>
      <c r="R19" s="608"/>
      <c r="S19" s="608"/>
      <c r="T19" s="608"/>
      <c r="U19" s="608"/>
      <c r="V19" s="608"/>
      <c r="W19" s="608"/>
      <c r="X19" s="608"/>
      <c r="Y19" s="608"/>
      <c r="Z19" s="608"/>
      <c r="AA19" s="608"/>
      <c r="AB19" s="608"/>
      <c r="AC19" s="608"/>
      <c r="AD19" s="608"/>
      <c r="AE19" s="608"/>
      <c r="AF19" s="613"/>
      <c r="AG19" s="611"/>
      <c r="AH19" s="612"/>
      <c r="AI19" s="612"/>
    </row>
    <row r="20" spans="2:37" ht="18" customHeight="1" x14ac:dyDescent="0.15">
      <c r="B20" s="612"/>
      <c r="C20" s="612"/>
      <c r="D20" s="612"/>
      <c r="E20" s="608"/>
      <c r="F20" s="608"/>
      <c r="G20" s="608"/>
      <c r="H20" s="608"/>
      <c r="I20" s="608"/>
      <c r="J20" s="608"/>
      <c r="K20" s="608"/>
      <c r="L20" s="608"/>
      <c r="M20" s="608"/>
      <c r="N20" s="608"/>
      <c r="O20" s="608"/>
      <c r="P20" s="608"/>
      <c r="Q20" s="608"/>
      <c r="R20" s="608"/>
      <c r="S20" s="608"/>
      <c r="T20" s="608"/>
      <c r="U20" s="608"/>
      <c r="V20" s="608"/>
      <c r="W20" s="608"/>
      <c r="X20" s="608"/>
      <c r="Y20" s="608"/>
      <c r="Z20" s="608"/>
      <c r="AA20" s="608"/>
      <c r="AB20" s="608"/>
      <c r="AC20" s="608"/>
      <c r="AD20" s="608"/>
      <c r="AE20" s="608"/>
      <c r="AF20" s="613"/>
      <c r="AG20" s="611"/>
      <c r="AH20" s="612"/>
      <c r="AI20" s="612"/>
    </row>
    <row r="21" spans="2:37" ht="18" customHeight="1" x14ac:dyDescent="0.15">
      <c r="B21" s="612"/>
      <c r="C21" s="612"/>
      <c r="D21" s="612"/>
      <c r="E21" s="608"/>
      <c r="F21" s="608"/>
      <c r="G21" s="608"/>
      <c r="H21" s="608"/>
      <c r="I21" s="608"/>
      <c r="J21" s="608"/>
      <c r="K21" s="608"/>
      <c r="L21" s="608"/>
      <c r="M21" s="608"/>
      <c r="N21" s="608"/>
      <c r="O21" s="608"/>
      <c r="P21" s="608"/>
      <c r="Q21" s="608"/>
      <c r="R21" s="608"/>
      <c r="S21" s="608"/>
      <c r="T21" s="608"/>
      <c r="U21" s="608"/>
      <c r="V21" s="608"/>
      <c r="W21" s="608"/>
      <c r="X21" s="608"/>
      <c r="Y21" s="608"/>
      <c r="Z21" s="608"/>
      <c r="AA21" s="608"/>
      <c r="AB21" s="608"/>
      <c r="AC21" s="608"/>
      <c r="AD21" s="608"/>
      <c r="AE21" s="608"/>
      <c r="AF21" s="613"/>
      <c r="AG21" s="611"/>
      <c r="AH21" s="612"/>
      <c r="AI21" s="612"/>
    </row>
    <row r="22" spans="2:37" ht="18" customHeight="1" x14ac:dyDescent="0.15">
      <c r="B22" s="612"/>
      <c r="C22" s="612"/>
      <c r="D22" s="612"/>
      <c r="E22" s="608"/>
      <c r="F22" s="608"/>
      <c r="G22" s="608"/>
      <c r="H22" s="608"/>
      <c r="I22" s="608"/>
      <c r="J22" s="608"/>
      <c r="K22" s="608"/>
      <c r="L22" s="608"/>
      <c r="M22" s="608"/>
      <c r="N22" s="608"/>
      <c r="O22" s="608"/>
      <c r="P22" s="608"/>
      <c r="Q22" s="608"/>
      <c r="R22" s="608"/>
      <c r="S22" s="608"/>
      <c r="T22" s="608"/>
      <c r="U22" s="608"/>
      <c r="V22" s="608"/>
      <c r="W22" s="608"/>
      <c r="X22" s="608"/>
      <c r="Y22" s="608"/>
      <c r="Z22" s="608"/>
      <c r="AA22" s="608"/>
      <c r="AB22" s="608"/>
      <c r="AC22" s="608"/>
      <c r="AD22" s="608"/>
      <c r="AE22" s="608"/>
      <c r="AF22" s="608"/>
      <c r="AG22" s="611"/>
      <c r="AH22" s="612"/>
      <c r="AI22" s="612"/>
    </row>
    <row r="23" spans="2:37" ht="18" customHeight="1" x14ac:dyDescent="0.15">
      <c r="B23" s="612"/>
      <c r="C23" s="612"/>
      <c r="D23" s="612"/>
      <c r="E23" s="608"/>
      <c r="F23" s="608"/>
      <c r="G23" s="608"/>
      <c r="H23" s="608"/>
      <c r="I23" s="608"/>
      <c r="J23" s="608"/>
      <c r="K23" s="608"/>
      <c r="L23" s="608"/>
      <c r="M23" s="608"/>
      <c r="N23" s="608"/>
      <c r="O23" s="608"/>
      <c r="P23" s="608"/>
      <c r="Q23" s="608"/>
      <c r="R23" s="608"/>
      <c r="S23" s="608"/>
      <c r="T23" s="608"/>
      <c r="U23" s="608"/>
      <c r="V23" s="608"/>
      <c r="W23" s="608"/>
      <c r="X23" s="608"/>
      <c r="Y23" s="608"/>
      <c r="Z23" s="608"/>
      <c r="AA23" s="608"/>
      <c r="AB23" s="608"/>
      <c r="AC23" s="608"/>
      <c r="AD23" s="608"/>
      <c r="AE23" s="608"/>
      <c r="AF23" s="608"/>
      <c r="AG23" s="611"/>
      <c r="AH23" s="612"/>
      <c r="AI23" s="612"/>
    </row>
    <row r="24" spans="2:37" ht="18" customHeight="1" thickBot="1" x14ac:dyDescent="0.2">
      <c r="B24" s="614"/>
      <c r="D24" s="614"/>
      <c r="E24" s="615"/>
      <c r="F24" s="615"/>
      <c r="G24" s="615"/>
      <c r="H24" s="615"/>
      <c r="I24" s="615"/>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1"/>
      <c r="AH24" s="612"/>
      <c r="AI24" s="612"/>
    </row>
    <row r="25" spans="2:37" ht="18" customHeight="1" thickTop="1" x14ac:dyDescent="0.15">
      <c r="B25" s="1297" t="s">
        <v>1057</v>
      </c>
      <c r="C25" s="1299" t="s">
        <v>1058</v>
      </c>
      <c r="D25" s="1299"/>
      <c r="E25" s="616"/>
      <c r="F25" s="616"/>
      <c r="G25" s="616"/>
      <c r="H25" s="616"/>
      <c r="I25" s="616"/>
      <c r="J25" s="616"/>
      <c r="K25" s="616"/>
      <c r="L25" s="616"/>
      <c r="M25" s="616"/>
      <c r="N25" s="616"/>
      <c r="O25" s="616"/>
      <c r="P25" s="616"/>
      <c r="Q25" s="616"/>
      <c r="R25" s="616"/>
      <c r="S25" s="616"/>
      <c r="T25" s="616"/>
      <c r="U25" s="616"/>
      <c r="V25" s="616"/>
      <c r="W25" s="616"/>
      <c r="X25" s="616"/>
      <c r="Y25" s="616"/>
      <c r="Z25" s="616"/>
      <c r="AA25" s="616"/>
      <c r="AB25" s="616"/>
      <c r="AC25" s="616"/>
      <c r="AD25" s="616"/>
      <c r="AE25" s="616"/>
      <c r="AF25" s="616"/>
      <c r="AI25" s="617"/>
    </row>
    <row r="26" spans="2:37" ht="30" customHeight="1" x14ac:dyDescent="0.15">
      <c r="B26" s="1298"/>
      <c r="C26" s="1298" t="s">
        <v>1059</v>
      </c>
      <c r="D26" s="1298"/>
      <c r="E26" s="618"/>
      <c r="F26" s="618"/>
      <c r="G26" s="618"/>
      <c r="H26" s="618"/>
      <c r="I26" s="618"/>
      <c r="J26" s="618"/>
      <c r="K26" s="618"/>
      <c r="L26" s="618"/>
      <c r="M26" s="618"/>
      <c r="N26" s="618"/>
      <c r="O26" s="618"/>
      <c r="P26" s="618"/>
      <c r="Q26" s="618"/>
      <c r="R26" s="618"/>
      <c r="S26" s="618"/>
      <c r="T26" s="618"/>
      <c r="U26" s="618"/>
      <c r="V26" s="618"/>
      <c r="W26" s="618"/>
      <c r="X26" s="618"/>
      <c r="Y26" s="618"/>
      <c r="Z26" s="618"/>
      <c r="AA26" s="618"/>
      <c r="AB26" s="618"/>
      <c r="AC26" s="618"/>
      <c r="AD26" s="618"/>
      <c r="AE26" s="618"/>
      <c r="AF26" s="618"/>
      <c r="AI26" s="619"/>
    </row>
    <row r="27" spans="2:37" ht="8.25" customHeight="1" x14ac:dyDescent="0.15">
      <c r="B27" s="620"/>
      <c r="C27" s="621"/>
      <c r="D27" s="621"/>
      <c r="E27" s="621"/>
      <c r="F27" s="621"/>
      <c r="G27" s="621"/>
      <c r="H27" s="621"/>
      <c r="I27" s="621"/>
      <c r="J27" s="621"/>
      <c r="K27" s="621"/>
      <c r="L27" s="621"/>
      <c r="M27" s="621"/>
      <c r="N27" s="621"/>
      <c r="O27" s="621"/>
      <c r="P27" s="621"/>
      <c r="Q27" s="621"/>
      <c r="R27" s="621"/>
      <c r="S27" s="621"/>
      <c r="T27" s="621"/>
      <c r="U27" s="621"/>
      <c r="V27" s="621"/>
      <c r="W27" s="621"/>
      <c r="X27" s="621"/>
      <c r="Y27" s="621"/>
      <c r="Z27" s="621"/>
      <c r="AA27" s="621"/>
      <c r="AB27" s="621"/>
      <c r="AC27" s="621"/>
      <c r="AD27" s="621"/>
      <c r="AE27" s="621"/>
      <c r="AF27" s="621"/>
      <c r="AI27" s="619"/>
    </row>
    <row r="28" spans="2:37" x14ac:dyDescent="0.15">
      <c r="B28" s="622" t="s">
        <v>1060</v>
      </c>
      <c r="E28" s="623"/>
      <c r="AI28" s="624"/>
      <c r="AJ28" s="625"/>
      <c r="AK28" s="625"/>
    </row>
    <row r="29" spans="2:37" ht="6" customHeight="1" x14ac:dyDescent="0.15">
      <c r="B29" s="622"/>
      <c r="AI29" s="619"/>
    </row>
    <row r="30" spans="2:37" x14ac:dyDescent="0.15">
      <c r="B30" s="622" t="s">
        <v>1061</v>
      </c>
      <c r="AI30" s="619"/>
    </row>
    <row r="31" spans="2:37" x14ac:dyDescent="0.15">
      <c r="B31" s="622" t="s">
        <v>1062</v>
      </c>
      <c r="AI31" s="619"/>
    </row>
    <row r="32" spans="2:37" ht="6.75" customHeight="1" x14ac:dyDescent="0.15">
      <c r="B32" s="622"/>
      <c r="AI32" s="619"/>
    </row>
    <row r="33" spans="2:35" x14ac:dyDescent="0.15">
      <c r="B33" s="622" t="s">
        <v>1063</v>
      </c>
      <c r="AI33" s="619"/>
    </row>
    <row r="34" spans="2:35" x14ac:dyDescent="0.15">
      <c r="B34" s="622" t="s">
        <v>1062</v>
      </c>
      <c r="AI34" s="619"/>
    </row>
    <row r="35" spans="2:35" ht="6.75" customHeight="1" x14ac:dyDescent="0.15">
      <c r="B35" s="622"/>
      <c r="AI35" s="619"/>
    </row>
    <row r="36" spans="2:35" x14ac:dyDescent="0.15">
      <c r="B36" s="622" t="s">
        <v>1064</v>
      </c>
      <c r="AI36" s="619"/>
    </row>
    <row r="37" spans="2:35" x14ac:dyDescent="0.15">
      <c r="B37" s="622" t="s">
        <v>1062</v>
      </c>
      <c r="AI37" s="619"/>
    </row>
    <row r="38" spans="2:35" ht="6" customHeight="1" x14ac:dyDescent="0.15">
      <c r="B38" s="626"/>
      <c r="C38" s="627"/>
      <c r="D38" s="627"/>
      <c r="E38" s="627"/>
      <c r="F38" s="627"/>
      <c r="G38" s="627"/>
      <c r="H38" s="627"/>
      <c r="I38" s="627"/>
      <c r="J38" s="627"/>
      <c r="K38" s="627"/>
      <c r="L38" s="627"/>
      <c r="M38" s="627"/>
      <c r="N38" s="627"/>
      <c r="O38" s="627"/>
      <c r="P38" s="627"/>
      <c r="Q38" s="627"/>
      <c r="R38" s="627"/>
      <c r="S38" s="627"/>
      <c r="T38" s="627"/>
      <c r="U38" s="627"/>
      <c r="V38" s="627"/>
      <c r="W38" s="627"/>
      <c r="X38" s="627"/>
      <c r="Y38" s="627"/>
      <c r="Z38" s="627"/>
      <c r="AA38" s="627"/>
      <c r="AB38" s="627"/>
      <c r="AC38" s="627"/>
      <c r="AD38" s="627"/>
      <c r="AE38" s="627"/>
      <c r="AF38" s="627"/>
      <c r="AG38" s="627"/>
      <c r="AH38" s="627"/>
      <c r="AI38" s="628"/>
    </row>
    <row r="39" spans="2:35" ht="6" customHeight="1" x14ac:dyDescent="0.15">
      <c r="B39" s="599"/>
      <c r="C39" s="629"/>
    </row>
    <row r="40" spans="2:35" ht="6.75" customHeight="1" x14ac:dyDescent="0.15">
      <c r="B40" s="599"/>
    </row>
    <row r="41" spans="2:35" x14ac:dyDescent="0.15">
      <c r="B41" s="327" t="s">
        <v>1065</v>
      </c>
    </row>
    <row r="42" spans="2:35" x14ac:dyDescent="0.15">
      <c r="B42" s="327" t="s">
        <v>1066</v>
      </c>
    </row>
    <row r="43" spans="2:35" x14ac:dyDescent="0.15">
      <c r="B43" s="327" t="s">
        <v>1067</v>
      </c>
    </row>
    <row r="44" spans="2:35" x14ac:dyDescent="0.15">
      <c r="B44" s="327" t="s">
        <v>1068</v>
      </c>
    </row>
    <row r="45" spans="2:35" x14ac:dyDescent="0.15">
      <c r="B45" s="327" t="s">
        <v>1069</v>
      </c>
    </row>
    <row r="46" spans="2:35" x14ac:dyDescent="0.15">
      <c r="B46" s="327" t="s">
        <v>1070</v>
      </c>
    </row>
    <row r="47" spans="2:35" x14ac:dyDescent="0.15">
      <c r="B47" s="327" t="s">
        <v>1071</v>
      </c>
    </row>
    <row r="48" spans="2:35" x14ac:dyDescent="0.15">
      <c r="B48" s="327" t="s">
        <v>1072</v>
      </c>
    </row>
    <row r="49" spans="2:2" x14ac:dyDescent="0.15">
      <c r="B49" s="327" t="s">
        <v>1073</v>
      </c>
    </row>
    <row r="50" spans="2:2" x14ac:dyDescent="0.15">
      <c r="B50" s="327" t="s">
        <v>1074</v>
      </c>
    </row>
    <row r="51" spans="2:2" ht="14.25" x14ac:dyDescent="0.15">
      <c r="B51" s="630" t="s">
        <v>1075</v>
      </c>
    </row>
    <row r="52" spans="2:2" x14ac:dyDescent="0.15">
      <c r="B52" s="327" t="s">
        <v>1076</v>
      </c>
    </row>
    <row r="53" spans="2:2" x14ac:dyDescent="0.15">
      <c r="B53" s="327" t="s">
        <v>1077</v>
      </c>
    </row>
    <row r="54" spans="2:2" x14ac:dyDescent="0.15">
      <c r="B54" s="327" t="s">
        <v>1078</v>
      </c>
    </row>
    <row r="55" spans="2:2" x14ac:dyDescent="0.15">
      <c r="B55" s="327" t="s">
        <v>1079</v>
      </c>
    </row>
    <row r="56" spans="2:2" x14ac:dyDescent="0.15">
      <c r="B56" s="327" t="s">
        <v>1080</v>
      </c>
    </row>
    <row r="57" spans="2:2" x14ac:dyDescent="0.15">
      <c r="B57" s="327" t="s">
        <v>1081</v>
      </c>
    </row>
    <row r="58" spans="2:2" x14ac:dyDescent="0.15">
      <c r="B58" s="327" t="s">
        <v>1082</v>
      </c>
    </row>
    <row r="59" spans="2:2" x14ac:dyDescent="0.15">
      <c r="B59" s="327" t="s">
        <v>1083</v>
      </c>
    </row>
    <row r="60" spans="2:2" x14ac:dyDescent="0.15">
      <c r="B60" s="327" t="s">
        <v>1084</v>
      </c>
    </row>
    <row r="61" spans="2:2" x14ac:dyDescent="0.15">
      <c r="B61" s="327" t="s">
        <v>1085</v>
      </c>
    </row>
    <row r="62" spans="2:2" x14ac:dyDescent="0.15">
      <c r="B62" s="327"/>
    </row>
    <row r="63" spans="2:2" x14ac:dyDescent="0.15">
      <c r="B63" s="327"/>
    </row>
    <row r="64" spans="2:2" x14ac:dyDescent="0.15">
      <c r="B64" s="327"/>
    </row>
    <row r="65" spans="2:2" x14ac:dyDescent="0.15">
      <c r="B65" s="327"/>
    </row>
    <row r="66" spans="2:2" x14ac:dyDescent="0.15">
      <c r="B66" s="327"/>
    </row>
    <row r="67" spans="2:2" x14ac:dyDescent="0.15">
      <c r="B67" s="327"/>
    </row>
    <row r="68" spans="2:2" x14ac:dyDescent="0.15">
      <c r="B68" s="327"/>
    </row>
    <row r="69" spans="2:2" x14ac:dyDescent="0.15">
      <c r="B69" s="327"/>
    </row>
    <row r="70" spans="2:2" x14ac:dyDescent="0.15">
      <c r="B70" s="327"/>
    </row>
    <row r="71" spans="2:2" x14ac:dyDescent="0.15">
      <c r="B71" s="327"/>
    </row>
    <row r="72" spans="2:2" x14ac:dyDescent="0.15">
      <c r="B72" s="327"/>
    </row>
    <row r="73" spans="2:2" x14ac:dyDescent="0.15">
      <c r="B73" s="327"/>
    </row>
    <row r="74" spans="2:2" x14ac:dyDescent="0.15">
      <c r="B74" s="327"/>
    </row>
    <row r="75" spans="2:2" x14ac:dyDescent="0.15">
      <c r="B75" s="327"/>
    </row>
    <row r="76" spans="2:2" x14ac:dyDescent="0.15">
      <c r="B76" s="327"/>
    </row>
    <row r="77" spans="2:2" x14ac:dyDescent="0.15">
      <c r="B77" s="327"/>
    </row>
    <row r="78" spans="2:2" x14ac:dyDescent="0.15">
      <c r="B78" s="327"/>
    </row>
    <row r="79" spans="2:2" x14ac:dyDescent="0.15">
      <c r="B79" s="327"/>
    </row>
    <row r="80" spans="2:2" x14ac:dyDescent="0.15">
      <c r="B80" s="327"/>
    </row>
    <row r="81" spans="2:12" x14ac:dyDescent="0.15">
      <c r="B81" s="327"/>
    </row>
    <row r="82" spans="2:12" x14ac:dyDescent="0.15">
      <c r="B82" s="327"/>
      <c r="L82" s="631"/>
    </row>
    <row r="83" spans="2:12" x14ac:dyDescent="0.15">
      <c r="B83" s="327"/>
    </row>
    <row r="84" spans="2:12" x14ac:dyDescent="0.15">
      <c r="B84" s="327"/>
    </row>
    <row r="85" spans="2:12" x14ac:dyDescent="0.15">
      <c r="B85" s="327"/>
    </row>
    <row r="86" spans="2:12" x14ac:dyDescent="0.15">
      <c r="B86" s="327"/>
    </row>
    <row r="87" spans="2:12" x14ac:dyDescent="0.15">
      <c r="B87" s="327"/>
    </row>
    <row r="88" spans="2:12" x14ac:dyDescent="0.15">
      <c r="B88" s="327"/>
    </row>
    <row r="89" spans="2:12" x14ac:dyDescent="0.15">
      <c r="B89" s="327"/>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73" fitToHeight="0" orientation="landscape" r:id="rId1"/>
  <rowBreaks count="1" manualBreakCount="1">
    <brk id="38" max="3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69"/>
  <sheetViews>
    <sheetView view="pageBreakPreview" zoomScale="55" zoomScaleNormal="100" zoomScaleSheetLayoutView="55" workbookViewId="0"/>
  </sheetViews>
  <sheetFormatPr defaultRowHeight="18.75" x14ac:dyDescent="0.4"/>
  <cols>
    <col min="1" max="1" width="1.625" style="632" customWidth="1"/>
    <col min="2" max="2" width="9.625" style="632" customWidth="1"/>
    <col min="3" max="3" width="8.625" style="632" customWidth="1"/>
    <col min="4" max="4" width="5.625" style="632" customWidth="1"/>
    <col min="5" max="6" width="15.625" style="632" customWidth="1"/>
    <col min="7" max="7" width="5.625" style="632" customWidth="1"/>
    <col min="8" max="8" width="16.625" style="632" customWidth="1"/>
    <col min="9" max="9" width="5.625" style="632" customWidth="1"/>
    <col min="10" max="10" width="15.625" style="632" customWidth="1"/>
    <col min="11" max="11" width="5.625" style="632" customWidth="1"/>
    <col min="12" max="12" width="3.125" style="632" customWidth="1"/>
    <col min="13" max="18" width="4.625" style="632" customWidth="1"/>
    <col min="19" max="19" width="1.625" style="632" customWidth="1"/>
    <col min="20" max="21" width="9" style="632"/>
    <col min="22" max="22" width="18.5" style="632" bestFit="1" customWidth="1"/>
    <col min="23" max="23" width="29.875" style="632" bestFit="1" customWidth="1"/>
    <col min="24" max="24" width="30.375" style="632" bestFit="1" customWidth="1"/>
    <col min="25" max="16384" width="9" style="632"/>
  </cols>
  <sheetData>
    <row r="1" spans="2:24" x14ac:dyDescent="0.4">
      <c r="B1" s="632" t="s">
        <v>1086</v>
      </c>
      <c r="K1" s="633" t="s">
        <v>961</v>
      </c>
      <c r="L1" s="1352"/>
      <c r="M1" s="1352"/>
      <c r="N1" s="634" t="s">
        <v>962</v>
      </c>
      <c r="O1" s="635"/>
      <c r="P1" s="634" t="s">
        <v>963</v>
      </c>
      <c r="Q1" s="635"/>
      <c r="R1" s="634" t="s">
        <v>990</v>
      </c>
    </row>
    <row r="2" spans="2:24" ht="25.5" x14ac:dyDescent="0.4">
      <c r="B2" s="1353" t="s">
        <v>1087</v>
      </c>
      <c r="C2" s="1353"/>
      <c r="D2" s="1353"/>
      <c r="E2" s="1353"/>
      <c r="F2" s="1353"/>
      <c r="G2" s="1353"/>
      <c r="H2" s="1353"/>
      <c r="I2" s="1353"/>
      <c r="J2" s="1353"/>
      <c r="K2" s="1353"/>
      <c r="L2" s="1353"/>
      <c r="M2" s="1353"/>
      <c r="N2" s="1353"/>
      <c r="O2" s="1353"/>
      <c r="P2" s="1353"/>
      <c r="Q2" s="1353"/>
      <c r="R2" s="1353"/>
    </row>
    <row r="3" spans="2:24" ht="7.5" customHeight="1" x14ac:dyDescent="0.4">
      <c r="B3" s="636"/>
      <c r="C3" s="636"/>
      <c r="D3" s="636"/>
      <c r="E3" s="636"/>
      <c r="F3" s="636"/>
      <c r="G3" s="636"/>
      <c r="H3" s="636"/>
      <c r="I3" s="636"/>
      <c r="J3" s="636"/>
      <c r="K3" s="636"/>
      <c r="L3" s="636"/>
      <c r="M3" s="636"/>
      <c r="N3" s="636"/>
      <c r="O3" s="636"/>
      <c r="P3" s="636"/>
      <c r="Q3" s="636"/>
      <c r="R3" s="636"/>
    </row>
    <row r="4" spans="2:24" ht="24.95" customHeight="1" x14ac:dyDescent="0.4">
      <c r="I4" s="633" t="s">
        <v>1088</v>
      </c>
      <c r="J4" s="1354"/>
      <c r="K4" s="1354"/>
      <c r="L4" s="1354"/>
      <c r="M4" s="1354"/>
      <c r="N4" s="1354"/>
      <c r="O4" s="1354"/>
      <c r="P4" s="1354"/>
      <c r="Q4" s="1354"/>
      <c r="R4" s="1354"/>
    </row>
    <row r="5" spans="2:24" ht="24.95" customHeight="1" x14ac:dyDescent="0.4">
      <c r="I5" s="633" t="s">
        <v>995</v>
      </c>
      <c r="J5" s="1355"/>
      <c r="K5" s="1355"/>
      <c r="L5" s="1355"/>
      <c r="M5" s="1355"/>
      <c r="N5" s="1355"/>
      <c r="O5" s="1355"/>
      <c r="P5" s="1355"/>
      <c r="Q5" s="1355"/>
      <c r="R5" s="1355"/>
    </row>
    <row r="6" spans="2:24" ht="24.95" customHeight="1" x14ac:dyDescent="0.4">
      <c r="I6" s="633" t="s">
        <v>1089</v>
      </c>
      <c r="J6" s="1355"/>
      <c r="K6" s="1355"/>
      <c r="L6" s="1355"/>
      <c r="M6" s="1355"/>
      <c r="N6" s="1355"/>
      <c r="O6" s="1355"/>
      <c r="P6" s="1355"/>
      <c r="Q6" s="1355"/>
      <c r="R6" s="1355"/>
    </row>
    <row r="7" spans="2:24" ht="9" customHeight="1" x14ac:dyDescent="0.4">
      <c r="I7" s="633"/>
      <c r="J7" s="637"/>
      <c r="K7" s="637"/>
      <c r="L7" s="637"/>
      <c r="M7" s="637"/>
      <c r="N7" s="637"/>
      <c r="O7" s="637"/>
      <c r="P7" s="637"/>
      <c r="Q7" s="637"/>
      <c r="R7" s="637"/>
    </row>
    <row r="8" spans="2:24" x14ac:dyDescent="0.4">
      <c r="B8" s="1356" t="s">
        <v>1090</v>
      </c>
      <c r="C8" s="1356"/>
      <c r="D8" s="1356"/>
      <c r="E8" s="638"/>
      <c r="F8" s="1357" t="s">
        <v>1091</v>
      </c>
      <c r="G8" s="1357"/>
      <c r="H8" s="1357"/>
      <c r="I8" s="1357"/>
    </row>
    <row r="9" spans="2:24" x14ac:dyDescent="0.4">
      <c r="E9" s="638"/>
      <c r="F9" s="1314" t="s">
        <v>1092</v>
      </c>
      <c r="G9" s="1314"/>
      <c r="H9" s="1314"/>
      <c r="I9" s="1314"/>
    </row>
    <row r="10" spans="2:24" ht="9" customHeight="1" x14ac:dyDescent="0.4"/>
    <row r="11" spans="2:24" x14ac:dyDescent="0.4">
      <c r="B11" s="639" t="s">
        <v>1093</v>
      </c>
      <c r="F11" s="1358" t="s">
        <v>1094</v>
      </c>
      <c r="G11" s="1358"/>
      <c r="H11" s="1358"/>
      <c r="I11" s="1358"/>
      <c r="J11" s="633" t="s">
        <v>1095</v>
      </c>
      <c r="K11" s="640"/>
    </row>
    <row r="12" spans="2:24" ht="9" customHeight="1" x14ac:dyDescent="0.4"/>
    <row r="13" spans="2:24" x14ac:dyDescent="0.4">
      <c r="B13" s="639" t="s">
        <v>1096</v>
      </c>
    </row>
    <row r="14" spans="2:24" x14ac:dyDescent="0.4">
      <c r="B14" s="635" t="s">
        <v>473</v>
      </c>
      <c r="C14" s="1339" t="s">
        <v>1097</v>
      </c>
      <c r="D14" s="1339"/>
      <c r="E14" s="1339"/>
      <c r="F14" s="1339"/>
      <c r="G14" s="1339"/>
      <c r="H14" s="1339"/>
      <c r="I14" s="1339"/>
      <c r="J14" s="1339"/>
      <c r="K14" s="1339"/>
      <c r="M14" s="1340" t="s">
        <v>1098</v>
      </c>
      <c r="N14" s="1341"/>
      <c r="O14" s="1341"/>
      <c r="P14" s="1341"/>
      <c r="Q14" s="1341"/>
      <c r="R14" s="1342"/>
    </row>
    <row r="15" spans="2:24" ht="80.099999999999994" customHeight="1" x14ac:dyDescent="0.4">
      <c r="B15" s="641"/>
      <c r="C15" s="1343" t="s">
        <v>1099</v>
      </c>
      <c r="D15" s="1343"/>
      <c r="E15" s="641"/>
      <c r="F15" s="1344" t="s">
        <v>1100</v>
      </c>
      <c r="G15" s="1344"/>
      <c r="H15" s="1345" t="s">
        <v>1101</v>
      </c>
      <c r="I15" s="1345"/>
      <c r="J15" s="1343" t="s">
        <v>1102</v>
      </c>
      <c r="K15" s="1343"/>
      <c r="M15" s="1346" t="str">
        <f>F8</f>
        <v>介護福祉士</v>
      </c>
      <c r="N15" s="1347"/>
      <c r="O15" s="1348"/>
      <c r="P15" s="1346" t="str">
        <f>F9</f>
        <v>介護職員</v>
      </c>
      <c r="Q15" s="1347"/>
      <c r="R15" s="1348"/>
    </row>
    <row r="16" spans="2:24" ht="26.1" customHeight="1" x14ac:dyDescent="0.4">
      <c r="B16" s="642" t="s">
        <v>1103</v>
      </c>
      <c r="C16" s="1330"/>
      <c r="D16" s="1331" t="s">
        <v>1104</v>
      </c>
      <c r="E16" s="643" t="str">
        <f>$F$8</f>
        <v>介護福祉士</v>
      </c>
      <c r="F16" s="644"/>
      <c r="G16" s="645" t="s">
        <v>1105</v>
      </c>
      <c r="H16" s="644"/>
      <c r="I16" s="645" t="s">
        <v>1104</v>
      </c>
      <c r="J16" s="644"/>
      <c r="K16" s="645" t="s">
        <v>1104</v>
      </c>
      <c r="M16" s="1333" t="str">
        <f>IF(C16="","",F16+ROUNDDOWN((H16+J16)/C16,1))</f>
        <v/>
      </c>
      <c r="N16" s="1334"/>
      <c r="O16" s="1335"/>
      <c r="P16" s="1333" t="str">
        <f>IF(C16="","",F17+ROUNDDOWN((H17+J17)/C16,1))</f>
        <v/>
      </c>
      <c r="Q16" s="1334"/>
      <c r="R16" s="1335"/>
      <c r="V16" s="646"/>
      <c r="W16" s="647" t="s">
        <v>1106</v>
      </c>
      <c r="X16" s="647" t="s">
        <v>1107</v>
      </c>
    </row>
    <row r="17" spans="2:24" ht="26.1" customHeight="1" x14ac:dyDescent="0.4">
      <c r="B17" s="648" t="s">
        <v>1108</v>
      </c>
      <c r="C17" s="1330"/>
      <c r="D17" s="1332"/>
      <c r="E17" s="649" t="str">
        <f>$F$9</f>
        <v>介護職員</v>
      </c>
      <c r="F17" s="650"/>
      <c r="G17" s="651" t="s">
        <v>1105</v>
      </c>
      <c r="H17" s="650"/>
      <c r="I17" s="651" t="s">
        <v>1104</v>
      </c>
      <c r="J17" s="650"/>
      <c r="K17" s="651" t="s">
        <v>1104</v>
      </c>
      <c r="M17" s="1336"/>
      <c r="N17" s="1337"/>
      <c r="O17" s="1338"/>
      <c r="P17" s="1336"/>
      <c r="Q17" s="1337"/>
      <c r="R17" s="1338"/>
      <c r="V17" s="1349" t="s">
        <v>1109</v>
      </c>
      <c r="W17" s="646" t="s">
        <v>1091</v>
      </c>
      <c r="X17" s="646" t="s">
        <v>1110</v>
      </c>
    </row>
    <row r="18" spans="2:24" ht="26.1" customHeight="1" x14ac:dyDescent="0.4">
      <c r="B18" s="652"/>
      <c r="C18" s="1330"/>
      <c r="D18" s="1331" t="s">
        <v>1104</v>
      </c>
      <c r="E18" s="653" t="str">
        <f>$F$8</f>
        <v>介護福祉士</v>
      </c>
      <c r="F18" s="654"/>
      <c r="G18" s="655" t="s">
        <v>1105</v>
      </c>
      <c r="H18" s="644"/>
      <c r="I18" s="655" t="s">
        <v>1104</v>
      </c>
      <c r="J18" s="644"/>
      <c r="K18" s="655" t="s">
        <v>1104</v>
      </c>
      <c r="M18" s="1333" t="str">
        <f>IF(C18="","",F18+ROUNDDOWN((H18+J18)/C18,1))</f>
        <v/>
      </c>
      <c r="N18" s="1334"/>
      <c r="O18" s="1335"/>
      <c r="P18" s="1333" t="str">
        <f>IF(C18="","",F19+ROUNDDOWN((H19+J19)/C18,1))</f>
        <v/>
      </c>
      <c r="Q18" s="1334"/>
      <c r="R18" s="1335"/>
      <c r="V18" s="1350"/>
      <c r="W18" s="646" t="s">
        <v>1111</v>
      </c>
      <c r="X18" s="646" t="s">
        <v>1112</v>
      </c>
    </row>
    <row r="19" spans="2:24" ht="26.1" customHeight="1" x14ac:dyDescent="0.4">
      <c r="B19" s="648" t="s">
        <v>1113</v>
      </c>
      <c r="C19" s="1330"/>
      <c r="D19" s="1332"/>
      <c r="E19" s="649" t="str">
        <f>$F$9</f>
        <v>介護職員</v>
      </c>
      <c r="F19" s="650"/>
      <c r="G19" s="651" t="s">
        <v>1105</v>
      </c>
      <c r="H19" s="650"/>
      <c r="I19" s="651" t="s">
        <v>1104</v>
      </c>
      <c r="J19" s="650"/>
      <c r="K19" s="651" t="s">
        <v>1104</v>
      </c>
      <c r="M19" s="1336"/>
      <c r="N19" s="1337"/>
      <c r="O19" s="1338"/>
      <c r="P19" s="1336"/>
      <c r="Q19" s="1337"/>
      <c r="R19" s="1338"/>
      <c r="V19" s="1350"/>
      <c r="W19" s="646" t="s">
        <v>1114</v>
      </c>
      <c r="X19" s="646" t="s">
        <v>1115</v>
      </c>
    </row>
    <row r="20" spans="2:24" ht="26.1" customHeight="1" x14ac:dyDescent="0.4">
      <c r="B20" s="652"/>
      <c r="C20" s="1330"/>
      <c r="D20" s="1331" t="s">
        <v>1104</v>
      </c>
      <c r="E20" s="653" t="str">
        <f>$F$8</f>
        <v>介護福祉士</v>
      </c>
      <c r="F20" s="654"/>
      <c r="G20" s="655" t="s">
        <v>1105</v>
      </c>
      <c r="H20" s="644"/>
      <c r="I20" s="655" t="s">
        <v>1104</v>
      </c>
      <c r="J20" s="644"/>
      <c r="K20" s="655" t="s">
        <v>1104</v>
      </c>
      <c r="M20" s="1333" t="str">
        <f>IF(C20="","",F20+ROUNDDOWN((H20+J20)/C20,1))</f>
        <v/>
      </c>
      <c r="N20" s="1334"/>
      <c r="O20" s="1335"/>
      <c r="P20" s="1333" t="str">
        <f>IF(C20="","",F21+ROUNDDOWN((H21+J21)/C20,1))</f>
        <v/>
      </c>
      <c r="Q20" s="1334"/>
      <c r="R20" s="1335"/>
      <c r="V20" s="1350"/>
      <c r="W20" s="646" t="s">
        <v>1115</v>
      </c>
      <c r="X20" s="646" t="s">
        <v>1115</v>
      </c>
    </row>
    <row r="21" spans="2:24" ht="26.1" customHeight="1" x14ac:dyDescent="0.4">
      <c r="B21" s="648" t="s">
        <v>1116</v>
      </c>
      <c r="C21" s="1330"/>
      <c r="D21" s="1332"/>
      <c r="E21" s="649" t="str">
        <f>$F$9</f>
        <v>介護職員</v>
      </c>
      <c r="F21" s="650"/>
      <c r="G21" s="651" t="s">
        <v>1105</v>
      </c>
      <c r="H21" s="650"/>
      <c r="I21" s="651" t="s">
        <v>1104</v>
      </c>
      <c r="J21" s="650"/>
      <c r="K21" s="651" t="s">
        <v>1104</v>
      </c>
      <c r="M21" s="1336"/>
      <c r="N21" s="1337"/>
      <c r="O21" s="1338"/>
      <c r="P21" s="1336"/>
      <c r="Q21" s="1337"/>
      <c r="R21" s="1338"/>
      <c r="V21" s="1350"/>
      <c r="W21" s="646" t="s">
        <v>1115</v>
      </c>
      <c r="X21" s="646" t="s">
        <v>1115</v>
      </c>
    </row>
    <row r="22" spans="2:24" ht="26.1" customHeight="1" x14ac:dyDescent="0.4">
      <c r="B22" s="652"/>
      <c r="C22" s="1330"/>
      <c r="D22" s="1331" t="s">
        <v>1104</v>
      </c>
      <c r="E22" s="653" t="str">
        <f>$F$8</f>
        <v>介護福祉士</v>
      </c>
      <c r="F22" s="654"/>
      <c r="G22" s="655" t="s">
        <v>1105</v>
      </c>
      <c r="H22" s="644"/>
      <c r="I22" s="655" t="s">
        <v>1104</v>
      </c>
      <c r="J22" s="644"/>
      <c r="K22" s="655" t="s">
        <v>1104</v>
      </c>
      <c r="M22" s="1333" t="str">
        <f>IF(C22="","",F22+ROUNDDOWN((H22+J22)/C22,1))</f>
        <v/>
      </c>
      <c r="N22" s="1334"/>
      <c r="O22" s="1335"/>
      <c r="P22" s="1333" t="str">
        <f>IF(C22="","",F23+ROUNDDOWN((H23+J23)/C22,1))</f>
        <v/>
      </c>
      <c r="Q22" s="1334"/>
      <c r="R22" s="1335"/>
      <c r="V22" s="1351"/>
      <c r="W22" s="646" t="s">
        <v>1115</v>
      </c>
      <c r="X22" s="646" t="s">
        <v>1115</v>
      </c>
    </row>
    <row r="23" spans="2:24" ht="26.1" customHeight="1" x14ac:dyDescent="0.4">
      <c r="B23" s="648" t="s">
        <v>1117</v>
      </c>
      <c r="C23" s="1330"/>
      <c r="D23" s="1332"/>
      <c r="E23" s="649" t="str">
        <f>$F$9</f>
        <v>介護職員</v>
      </c>
      <c r="F23" s="650"/>
      <c r="G23" s="651" t="s">
        <v>1105</v>
      </c>
      <c r="H23" s="650"/>
      <c r="I23" s="651" t="s">
        <v>1104</v>
      </c>
      <c r="J23" s="650"/>
      <c r="K23" s="651" t="s">
        <v>1104</v>
      </c>
      <c r="M23" s="1336"/>
      <c r="N23" s="1337"/>
      <c r="O23" s="1338"/>
      <c r="P23" s="1336"/>
      <c r="Q23" s="1337"/>
      <c r="R23" s="1338"/>
    </row>
    <row r="24" spans="2:24" ht="26.1" customHeight="1" x14ac:dyDescent="0.4">
      <c r="B24" s="652"/>
      <c r="C24" s="1330"/>
      <c r="D24" s="1331" t="s">
        <v>1104</v>
      </c>
      <c r="E24" s="653" t="str">
        <f>$F$8</f>
        <v>介護福祉士</v>
      </c>
      <c r="F24" s="654"/>
      <c r="G24" s="655" t="s">
        <v>1105</v>
      </c>
      <c r="H24" s="644"/>
      <c r="I24" s="655" t="s">
        <v>1104</v>
      </c>
      <c r="J24" s="644"/>
      <c r="K24" s="655" t="s">
        <v>1104</v>
      </c>
      <c r="M24" s="1333" t="str">
        <f>IF(C24="","",F24+ROUNDDOWN((H24+J24)/C24,1))</f>
        <v/>
      </c>
      <c r="N24" s="1334"/>
      <c r="O24" s="1335"/>
      <c r="P24" s="1333" t="str">
        <f>IF(C24="","",F25+ROUNDDOWN((H25+J25)/C24,1))</f>
        <v/>
      </c>
      <c r="Q24" s="1334"/>
      <c r="R24" s="1335"/>
    </row>
    <row r="25" spans="2:24" ht="26.1" customHeight="1" x14ac:dyDescent="0.4">
      <c r="B25" s="648" t="s">
        <v>1118</v>
      </c>
      <c r="C25" s="1330"/>
      <c r="D25" s="1332"/>
      <c r="E25" s="649" t="str">
        <f>$F$9</f>
        <v>介護職員</v>
      </c>
      <c r="F25" s="650"/>
      <c r="G25" s="651" t="s">
        <v>1105</v>
      </c>
      <c r="H25" s="650"/>
      <c r="I25" s="651" t="s">
        <v>1104</v>
      </c>
      <c r="J25" s="650"/>
      <c r="K25" s="651" t="s">
        <v>1104</v>
      </c>
      <c r="M25" s="1336"/>
      <c r="N25" s="1337"/>
      <c r="O25" s="1338"/>
      <c r="P25" s="1336"/>
      <c r="Q25" s="1337"/>
      <c r="R25" s="1338"/>
    </row>
    <row r="26" spans="2:24" ht="26.1" customHeight="1" x14ac:dyDescent="0.4">
      <c r="B26" s="652"/>
      <c r="C26" s="1330"/>
      <c r="D26" s="1331" t="s">
        <v>1104</v>
      </c>
      <c r="E26" s="653" t="str">
        <f>$F$8</f>
        <v>介護福祉士</v>
      </c>
      <c r="F26" s="654"/>
      <c r="G26" s="655" t="s">
        <v>1105</v>
      </c>
      <c r="H26" s="644"/>
      <c r="I26" s="655" t="s">
        <v>1104</v>
      </c>
      <c r="J26" s="644"/>
      <c r="K26" s="655" t="s">
        <v>1104</v>
      </c>
      <c r="M26" s="1333" t="str">
        <f>IF(C26="","",F26+ROUNDDOWN((H26+J26)/C26,1))</f>
        <v/>
      </c>
      <c r="N26" s="1334"/>
      <c r="O26" s="1335"/>
      <c r="P26" s="1333" t="str">
        <f>IF(C26="","",F27+ROUNDDOWN((H27+J27)/C26,1))</f>
        <v/>
      </c>
      <c r="Q26" s="1334"/>
      <c r="R26" s="1335"/>
    </row>
    <row r="27" spans="2:24" ht="26.1" customHeight="1" x14ac:dyDescent="0.4">
      <c r="B27" s="648" t="s">
        <v>1119</v>
      </c>
      <c r="C27" s="1330"/>
      <c r="D27" s="1332"/>
      <c r="E27" s="649" t="str">
        <f>$F$9</f>
        <v>介護職員</v>
      </c>
      <c r="F27" s="650"/>
      <c r="G27" s="651" t="s">
        <v>1105</v>
      </c>
      <c r="H27" s="650"/>
      <c r="I27" s="651" t="s">
        <v>1104</v>
      </c>
      <c r="J27" s="650"/>
      <c r="K27" s="651" t="s">
        <v>1104</v>
      </c>
      <c r="M27" s="1336"/>
      <c r="N27" s="1337"/>
      <c r="O27" s="1338"/>
      <c r="P27" s="1336"/>
      <c r="Q27" s="1337"/>
      <c r="R27" s="1338"/>
    </row>
    <row r="28" spans="2:24" ht="26.1" customHeight="1" x14ac:dyDescent="0.4">
      <c r="B28" s="652"/>
      <c r="C28" s="1330"/>
      <c r="D28" s="1331" t="s">
        <v>1104</v>
      </c>
      <c r="E28" s="653" t="str">
        <f>$F$8</f>
        <v>介護福祉士</v>
      </c>
      <c r="F28" s="654"/>
      <c r="G28" s="655" t="s">
        <v>1105</v>
      </c>
      <c r="H28" s="644"/>
      <c r="I28" s="655" t="s">
        <v>1104</v>
      </c>
      <c r="J28" s="644"/>
      <c r="K28" s="655" t="s">
        <v>1104</v>
      </c>
      <c r="M28" s="1333" t="str">
        <f>IF(C28="","",F28+ROUNDDOWN((H28+J28)/C28,1))</f>
        <v/>
      </c>
      <c r="N28" s="1334"/>
      <c r="O28" s="1335"/>
      <c r="P28" s="1333" t="str">
        <f>IF(C28="","",F29+ROUNDDOWN((H29+J29)/C28,1))</f>
        <v/>
      </c>
      <c r="Q28" s="1334"/>
      <c r="R28" s="1335"/>
    </row>
    <row r="29" spans="2:24" ht="26.1" customHeight="1" x14ac:dyDescent="0.4">
      <c r="B29" s="648" t="s">
        <v>1120</v>
      </c>
      <c r="C29" s="1330"/>
      <c r="D29" s="1332"/>
      <c r="E29" s="649" t="str">
        <f>$F$9</f>
        <v>介護職員</v>
      </c>
      <c r="F29" s="650"/>
      <c r="G29" s="651" t="s">
        <v>1105</v>
      </c>
      <c r="H29" s="650"/>
      <c r="I29" s="651" t="s">
        <v>1104</v>
      </c>
      <c r="J29" s="650"/>
      <c r="K29" s="651" t="s">
        <v>1104</v>
      </c>
      <c r="M29" s="1336"/>
      <c r="N29" s="1337"/>
      <c r="O29" s="1338"/>
      <c r="P29" s="1336"/>
      <c r="Q29" s="1337"/>
      <c r="R29" s="1338"/>
    </row>
    <row r="30" spans="2:24" ht="26.1" customHeight="1" x14ac:dyDescent="0.4">
      <c r="B30" s="652"/>
      <c r="C30" s="1330"/>
      <c r="D30" s="1331" t="s">
        <v>1104</v>
      </c>
      <c r="E30" s="653" t="str">
        <f>$F$8</f>
        <v>介護福祉士</v>
      </c>
      <c r="F30" s="654"/>
      <c r="G30" s="655" t="s">
        <v>1105</v>
      </c>
      <c r="H30" s="644"/>
      <c r="I30" s="655" t="s">
        <v>1104</v>
      </c>
      <c r="J30" s="644"/>
      <c r="K30" s="655" t="s">
        <v>1104</v>
      </c>
      <c r="M30" s="1333" t="str">
        <f>IF(C30="","",F30+ROUNDDOWN((H30+J30)/C30,1))</f>
        <v/>
      </c>
      <c r="N30" s="1334"/>
      <c r="O30" s="1335"/>
      <c r="P30" s="1333" t="str">
        <f>IF(C30="","",F31+ROUNDDOWN((H31+J31)/C30,1))</f>
        <v/>
      </c>
      <c r="Q30" s="1334"/>
      <c r="R30" s="1335"/>
    </row>
    <row r="31" spans="2:24" ht="26.1" customHeight="1" x14ac:dyDescent="0.4">
      <c r="B31" s="648" t="s">
        <v>1121</v>
      </c>
      <c r="C31" s="1330"/>
      <c r="D31" s="1332"/>
      <c r="E31" s="649" t="str">
        <f>$F$9</f>
        <v>介護職員</v>
      </c>
      <c r="F31" s="650"/>
      <c r="G31" s="651" t="s">
        <v>1105</v>
      </c>
      <c r="H31" s="650"/>
      <c r="I31" s="651" t="s">
        <v>1104</v>
      </c>
      <c r="J31" s="650"/>
      <c r="K31" s="651" t="s">
        <v>1104</v>
      </c>
      <c r="M31" s="1336"/>
      <c r="N31" s="1337"/>
      <c r="O31" s="1338"/>
      <c r="P31" s="1336"/>
      <c r="Q31" s="1337"/>
      <c r="R31" s="1338"/>
    </row>
    <row r="32" spans="2:24" ht="26.1" customHeight="1" x14ac:dyDescent="0.4">
      <c r="B32" s="652"/>
      <c r="C32" s="1330"/>
      <c r="D32" s="1331" t="s">
        <v>1104</v>
      </c>
      <c r="E32" s="653" t="str">
        <f>$F$8</f>
        <v>介護福祉士</v>
      </c>
      <c r="F32" s="654"/>
      <c r="G32" s="655" t="s">
        <v>1105</v>
      </c>
      <c r="H32" s="644"/>
      <c r="I32" s="655" t="s">
        <v>1104</v>
      </c>
      <c r="J32" s="644"/>
      <c r="K32" s="655" t="s">
        <v>1104</v>
      </c>
      <c r="M32" s="1333" t="str">
        <f>IF(C32="","",F32+ROUNDDOWN((H32+J32)/C32,1))</f>
        <v/>
      </c>
      <c r="N32" s="1334"/>
      <c r="O32" s="1335"/>
      <c r="P32" s="1333" t="str">
        <f>IF(C32="","",F33+ROUNDDOWN((H33+J33)/C32,1))</f>
        <v/>
      </c>
      <c r="Q32" s="1334"/>
      <c r="R32" s="1335"/>
    </row>
    <row r="33" spans="2:19" ht="26.1" customHeight="1" x14ac:dyDescent="0.4">
      <c r="B33" s="648" t="s">
        <v>1122</v>
      </c>
      <c r="C33" s="1330"/>
      <c r="D33" s="1332"/>
      <c r="E33" s="649" t="str">
        <f>$F$9</f>
        <v>介護職員</v>
      </c>
      <c r="F33" s="650"/>
      <c r="G33" s="651" t="s">
        <v>1105</v>
      </c>
      <c r="H33" s="650"/>
      <c r="I33" s="651" t="s">
        <v>1104</v>
      </c>
      <c r="J33" s="650"/>
      <c r="K33" s="651" t="s">
        <v>1104</v>
      </c>
      <c r="M33" s="1336"/>
      <c r="N33" s="1337"/>
      <c r="O33" s="1338"/>
      <c r="P33" s="1336"/>
      <c r="Q33" s="1337"/>
      <c r="R33" s="1338"/>
    </row>
    <row r="34" spans="2:19" ht="26.1" customHeight="1" x14ac:dyDescent="0.4">
      <c r="B34" s="642" t="s">
        <v>1103</v>
      </c>
      <c r="C34" s="1330"/>
      <c r="D34" s="1331" t="s">
        <v>1104</v>
      </c>
      <c r="E34" s="653" t="str">
        <f>$F$8</f>
        <v>介護福祉士</v>
      </c>
      <c r="F34" s="654"/>
      <c r="G34" s="655" t="s">
        <v>1105</v>
      </c>
      <c r="H34" s="644"/>
      <c r="I34" s="655" t="s">
        <v>1104</v>
      </c>
      <c r="J34" s="644"/>
      <c r="K34" s="655" t="s">
        <v>1104</v>
      </c>
      <c r="M34" s="1333" t="str">
        <f>IF(C34="","",F34+ROUNDDOWN((H34+J34)/C34,1))</f>
        <v/>
      </c>
      <c r="N34" s="1334"/>
      <c r="O34" s="1335"/>
      <c r="P34" s="1333" t="str">
        <f>IF(C34="","",F35+ROUNDDOWN((H35+J35)/C34,1))</f>
        <v/>
      </c>
      <c r="Q34" s="1334"/>
      <c r="R34" s="1335"/>
    </row>
    <row r="35" spans="2:19" ht="26.1" customHeight="1" x14ac:dyDescent="0.4">
      <c r="B35" s="648" t="s">
        <v>1123</v>
      </c>
      <c r="C35" s="1330"/>
      <c r="D35" s="1332"/>
      <c r="E35" s="649" t="str">
        <f>$F$9</f>
        <v>介護職員</v>
      </c>
      <c r="F35" s="650"/>
      <c r="G35" s="651" t="s">
        <v>1105</v>
      </c>
      <c r="H35" s="650"/>
      <c r="I35" s="651" t="s">
        <v>1104</v>
      </c>
      <c r="J35" s="650"/>
      <c r="K35" s="651" t="s">
        <v>1104</v>
      </c>
      <c r="M35" s="1336"/>
      <c r="N35" s="1337"/>
      <c r="O35" s="1338"/>
      <c r="P35" s="1336"/>
      <c r="Q35" s="1337"/>
      <c r="R35" s="1338"/>
    </row>
    <row r="36" spans="2:19" ht="26.1" customHeight="1" x14ac:dyDescent="0.4">
      <c r="B36" s="652"/>
      <c r="C36" s="1330"/>
      <c r="D36" s="1331" t="s">
        <v>1104</v>
      </c>
      <c r="E36" s="653" t="str">
        <f>$F$8</f>
        <v>介護福祉士</v>
      </c>
      <c r="F36" s="654"/>
      <c r="G36" s="655" t="s">
        <v>1105</v>
      </c>
      <c r="H36" s="644"/>
      <c r="I36" s="655" t="s">
        <v>1104</v>
      </c>
      <c r="J36" s="644"/>
      <c r="K36" s="655" t="s">
        <v>1104</v>
      </c>
      <c r="M36" s="1333" t="str">
        <f>IF(C36="","",F36+ROUNDDOWN((H36+J36)/C36,1))</f>
        <v/>
      </c>
      <c r="N36" s="1334"/>
      <c r="O36" s="1335"/>
      <c r="P36" s="1333" t="str">
        <f>IF(C36="","",F37+ROUNDDOWN((H37+J37)/C36,1))</f>
        <v/>
      </c>
      <c r="Q36" s="1334"/>
      <c r="R36" s="1335"/>
    </row>
    <row r="37" spans="2:19" ht="26.1" customHeight="1" x14ac:dyDescent="0.4">
      <c r="B37" s="648" t="s">
        <v>1124</v>
      </c>
      <c r="C37" s="1330"/>
      <c r="D37" s="1332"/>
      <c r="E37" s="649" t="str">
        <f>$F$9</f>
        <v>介護職員</v>
      </c>
      <c r="F37" s="650"/>
      <c r="G37" s="651" t="s">
        <v>1105</v>
      </c>
      <c r="H37" s="650"/>
      <c r="I37" s="651" t="s">
        <v>1104</v>
      </c>
      <c r="J37" s="650"/>
      <c r="K37" s="651" t="s">
        <v>1104</v>
      </c>
      <c r="M37" s="1336"/>
      <c r="N37" s="1337"/>
      <c r="O37" s="1338"/>
      <c r="P37" s="1336"/>
      <c r="Q37" s="1337"/>
      <c r="R37" s="1338"/>
    </row>
    <row r="38" spans="2:19" ht="6.75" customHeight="1" x14ac:dyDescent="0.4">
      <c r="B38" s="656"/>
      <c r="C38" s="657"/>
      <c r="D38" s="656"/>
      <c r="E38" s="658"/>
      <c r="F38" s="659"/>
      <c r="G38" s="660"/>
      <c r="H38" s="659"/>
      <c r="I38" s="660"/>
      <c r="J38" s="661"/>
      <c r="K38" s="662"/>
      <c r="L38" s="662"/>
      <c r="M38" s="663"/>
      <c r="N38" s="663"/>
      <c r="O38" s="663"/>
      <c r="P38" s="663"/>
      <c r="Q38" s="663"/>
      <c r="R38" s="663"/>
    </row>
    <row r="39" spans="2:19" ht="20.100000000000001" customHeight="1" x14ac:dyDescent="0.4">
      <c r="H39" s="634"/>
      <c r="J39" s="1332" t="s">
        <v>1125</v>
      </c>
      <c r="K39" s="1332"/>
      <c r="L39" s="1332"/>
      <c r="M39" s="1336" t="str">
        <f>IF(SUM(M16:O37)=0,"",SUM(M16:O37))</f>
        <v/>
      </c>
      <c r="N39" s="1337"/>
      <c r="O39" s="1338"/>
      <c r="P39" s="1336" t="str">
        <f>IF(SUM(P16:R37)=0,"",SUM(P16:R37))</f>
        <v/>
      </c>
      <c r="Q39" s="1337"/>
      <c r="R39" s="1337"/>
      <c r="S39" s="664"/>
    </row>
    <row r="40" spans="2:19" ht="20.100000000000001" customHeight="1" x14ac:dyDescent="0.4">
      <c r="H40" s="634"/>
      <c r="J40" s="1314" t="s">
        <v>1126</v>
      </c>
      <c r="K40" s="1314"/>
      <c r="L40" s="1314"/>
      <c r="M40" s="1315" t="str">
        <f>IF(M39="","",ROUNDDOWN(M39/$K$11,1))</f>
        <v/>
      </c>
      <c r="N40" s="1316"/>
      <c r="O40" s="1317"/>
      <c r="P40" s="1315" t="str">
        <f>IF(P39="","",ROUNDDOWN(P39/$K$11,1))</f>
        <v/>
      </c>
      <c r="Q40" s="1316"/>
      <c r="R40" s="1317"/>
    </row>
    <row r="41" spans="2:19" ht="18.75" customHeight="1" x14ac:dyDescent="0.4">
      <c r="J41" s="1318" t="str">
        <f>$M$15</f>
        <v>介護福祉士</v>
      </c>
      <c r="K41" s="1319"/>
      <c r="L41" s="1319"/>
      <c r="M41" s="1319"/>
      <c r="N41" s="1319"/>
      <c r="O41" s="1320"/>
      <c r="P41" s="1321" t="str">
        <f>IF(M40="","",M40/P40)</f>
        <v/>
      </c>
      <c r="Q41" s="1322"/>
      <c r="R41" s="1323"/>
    </row>
    <row r="42" spans="2:19" ht="18.75" customHeight="1" x14ac:dyDescent="0.4">
      <c r="J42" s="1327" t="s">
        <v>1127</v>
      </c>
      <c r="K42" s="1328"/>
      <c r="L42" s="1328"/>
      <c r="M42" s="1328"/>
      <c r="N42" s="1328"/>
      <c r="O42" s="1329"/>
      <c r="P42" s="1324"/>
      <c r="Q42" s="1325"/>
      <c r="R42" s="1326"/>
    </row>
    <row r="43" spans="2:19" ht="18.75" customHeight="1" x14ac:dyDescent="0.4">
      <c r="J43" s="634"/>
      <c r="K43" s="634"/>
      <c r="L43" s="634"/>
      <c r="M43" s="634"/>
      <c r="N43" s="634"/>
      <c r="O43" s="634"/>
      <c r="P43" s="634"/>
      <c r="Q43" s="634"/>
      <c r="R43" s="665"/>
    </row>
    <row r="44" spans="2:19" ht="18.75" customHeight="1" x14ac:dyDescent="0.4">
      <c r="B44" s="635" t="s">
        <v>473</v>
      </c>
      <c r="C44" s="1339" t="s">
        <v>1128</v>
      </c>
      <c r="D44" s="1339"/>
      <c r="E44" s="1339"/>
      <c r="F44" s="1339"/>
      <c r="G44" s="1339"/>
      <c r="H44" s="1339"/>
      <c r="I44" s="1339"/>
      <c r="J44" s="1339"/>
      <c r="K44" s="1339"/>
      <c r="M44" s="1340" t="s">
        <v>1098</v>
      </c>
      <c r="N44" s="1341"/>
      <c r="O44" s="1341"/>
      <c r="P44" s="1341"/>
      <c r="Q44" s="1341"/>
      <c r="R44" s="1342"/>
    </row>
    <row r="45" spans="2:19" ht="79.5" customHeight="1" x14ac:dyDescent="0.4">
      <c r="B45" s="641"/>
      <c r="C45" s="1343" t="s">
        <v>1099</v>
      </c>
      <c r="D45" s="1343"/>
      <c r="E45" s="641"/>
      <c r="F45" s="1344" t="s">
        <v>1100</v>
      </c>
      <c r="G45" s="1344"/>
      <c r="H45" s="1345" t="s">
        <v>1101</v>
      </c>
      <c r="I45" s="1345"/>
      <c r="J45" s="1343" t="s">
        <v>1102</v>
      </c>
      <c r="K45" s="1343"/>
      <c r="M45" s="1346" t="str">
        <f>F8</f>
        <v>介護福祉士</v>
      </c>
      <c r="N45" s="1347"/>
      <c r="O45" s="1348"/>
      <c r="P45" s="1346" t="str">
        <f>F9</f>
        <v>介護職員</v>
      </c>
      <c r="Q45" s="1347"/>
      <c r="R45" s="1348"/>
    </row>
    <row r="46" spans="2:19" ht="25.5" customHeight="1" x14ac:dyDescent="0.4">
      <c r="B46" s="642" t="s">
        <v>1103</v>
      </c>
      <c r="C46" s="1330"/>
      <c r="D46" s="1331" t="s">
        <v>1104</v>
      </c>
      <c r="E46" s="666" t="str">
        <f>$F$8</f>
        <v>介護福祉士</v>
      </c>
      <c r="F46" s="644"/>
      <c r="G46" s="645" t="s">
        <v>1105</v>
      </c>
      <c r="H46" s="644"/>
      <c r="I46" s="645" t="s">
        <v>1104</v>
      </c>
      <c r="J46" s="644"/>
      <c r="K46" s="645" t="s">
        <v>1104</v>
      </c>
      <c r="M46" s="1333" t="str">
        <f>IF(C46="","",F46+ROUNDDOWN((H46+J46)/C46,1))</f>
        <v/>
      </c>
      <c r="N46" s="1334"/>
      <c r="O46" s="1335"/>
      <c r="P46" s="1333" t="str">
        <f>IF(C46="","",F47+ROUNDDOWN((H47+J47)/C46,1))</f>
        <v/>
      </c>
      <c r="Q46" s="1334"/>
      <c r="R46" s="1335"/>
    </row>
    <row r="47" spans="2:19" ht="25.5" customHeight="1" x14ac:dyDescent="0.4">
      <c r="B47" s="667" t="s">
        <v>1108</v>
      </c>
      <c r="C47" s="1330"/>
      <c r="D47" s="1332"/>
      <c r="E47" s="668" t="str">
        <f>$F$9</f>
        <v>介護職員</v>
      </c>
      <c r="F47" s="650"/>
      <c r="G47" s="651" t="s">
        <v>1105</v>
      </c>
      <c r="H47" s="650"/>
      <c r="I47" s="651" t="s">
        <v>1104</v>
      </c>
      <c r="J47" s="650"/>
      <c r="K47" s="651" t="s">
        <v>1104</v>
      </c>
      <c r="M47" s="1336"/>
      <c r="N47" s="1337"/>
      <c r="O47" s="1338"/>
      <c r="P47" s="1336"/>
      <c r="Q47" s="1337"/>
      <c r="R47" s="1338"/>
    </row>
    <row r="48" spans="2:19" ht="25.5" customHeight="1" x14ac:dyDescent="0.4">
      <c r="B48" s="669"/>
      <c r="C48" s="1330"/>
      <c r="D48" s="1331" t="s">
        <v>1104</v>
      </c>
      <c r="E48" s="670" t="str">
        <f>$F$8</f>
        <v>介護福祉士</v>
      </c>
      <c r="F48" s="654"/>
      <c r="G48" s="655" t="s">
        <v>1105</v>
      </c>
      <c r="H48" s="644"/>
      <c r="I48" s="655" t="s">
        <v>1104</v>
      </c>
      <c r="J48" s="644"/>
      <c r="K48" s="655" t="s">
        <v>1104</v>
      </c>
      <c r="M48" s="1333" t="str">
        <f>IF(C48="","",F48+ROUNDDOWN((H48+J48)/C48,1))</f>
        <v/>
      </c>
      <c r="N48" s="1334"/>
      <c r="O48" s="1335"/>
      <c r="P48" s="1333" t="str">
        <f>IF(C48="","",F49+ROUNDDOWN((H49+J49)/C48,1))</f>
        <v/>
      </c>
      <c r="Q48" s="1334"/>
      <c r="R48" s="1335"/>
    </row>
    <row r="49" spans="2:18" ht="25.5" customHeight="1" x14ac:dyDescent="0.4">
      <c r="B49" s="667" t="s">
        <v>1113</v>
      </c>
      <c r="C49" s="1330"/>
      <c r="D49" s="1332"/>
      <c r="E49" s="668" t="str">
        <f>$F$9</f>
        <v>介護職員</v>
      </c>
      <c r="F49" s="650"/>
      <c r="G49" s="651" t="s">
        <v>1105</v>
      </c>
      <c r="H49" s="650"/>
      <c r="I49" s="651" t="s">
        <v>1104</v>
      </c>
      <c r="J49" s="650"/>
      <c r="K49" s="651" t="s">
        <v>1104</v>
      </c>
      <c r="M49" s="1336"/>
      <c r="N49" s="1337"/>
      <c r="O49" s="1338"/>
      <c r="P49" s="1336"/>
      <c r="Q49" s="1337"/>
      <c r="R49" s="1338"/>
    </row>
    <row r="50" spans="2:18" ht="25.5" customHeight="1" x14ac:dyDescent="0.4">
      <c r="B50" s="669"/>
      <c r="C50" s="1330"/>
      <c r="D50" s="1331" t="s">
        <v>1104</v>
      </c>
      <c r="E50" s="670" t="str">
        <f>$F$8</f>
        <v>介護福祉士</v>
      </c>
      <c r="F50" s="654"/>
      <c r="G50" s="655" t="s">
        <v>1105</v>
      </c>
      <c r="H50" s="644"/>
      <c r="I50" s="655" t="s">
        <v>1104</v>
      </c>
      <c r="J50" s="644"/>
      <c r="K50" s="655" t="s">
        <v>1104</v>
      </c>
      <c r="M50" s="1333" t="str">
        <f>IF(C50="","",F50+ROUNDDOWN((H50+J50)/C50,1))</f>
        <v/>
      </c>
      <c r="N50" s="1334"/>
      <c r="O50" s="1335"/>
      <c r="P50" s="1333" t="str">
        <f>IF(C50="","",F51+ROUNDDOWN((H51+J51)/C50,1))</f>
        <v/>
      </c>
      <c r="Q50" s="1334"/>
      <c r="R50" s="1335"/>
    </row>
    <row r="51" spans="2:18" ht="25.5" customHeight="1" x14ac:dyDescent="0.4">
      <c r="B51" s="667" t="s">
        <v>1116</v>
      </c>
      <c r="C51" s="1330"/>
      <c r="D51" s="1332"/>
      <c r="E51" s="668" t="str">
        <f>$F$9</f>
        <v>介護職員</v>
      </c>
      <c r="F51" s="650"/>
      <c r="G51" s="651" t="s">
        <v>1105</v>
      </c>
      <c r="H51" s="650"/>
      <c r="I51" s="651" t="s">
        <v>1104</v>
      </c>
      <c r="J51" s="650"/>
      <c r="K51" s="651" t="s">
        <v>1104</v>
      </c>
      <c r="M51" s="1336"/>
      <c r="N51" s="1337"/>
      <c r="O51" s="1338"/>
      <c r="P51" s="1336"/>
      <c r="Q51" s="1337"/>
      <c r="R51" s="1338"/>
    </row>
    <row r="52" spans="2:18" ht="6.75" customHeight="1" x14ac:dyDescent="0.4">
      <c r="J52" s="634"/>
      <c r="K52" s="634"/>
      <c r="L52" s="634"/>
      <c r="M52" s="634"/>
      <c r="N52" s="634"/>
      <c r="O52" s="634"/>
      <c r="P52" s="634"/>
      <c r="Q52" s="634"/>
      <c r="R52" s="665"/>
    </row>
    <row r="53" spans="2:18" ht="20.100000000000001" customHeight="1" x14ac:dyDescent="0.4">
      <c r="J53" s="1314" t="s">
        <v>1125</v>
      </c>
      <c r="K53" s="1314"/>
      <c r="L53" s="1314"/>
      <c r="M53" s="1315" t="str">
        <f>IF(SUM(M46:O51)=0,"",SUM(M46:O51))</f>
        <v/>
      </c>
      <c r="N53" s="1316"/>
      <c r="O53" s="1317"/>
      <c r="P53" s="1315" t="str">
        <f>IF(SUM(P46:R51)=0,"",SUM(P46:R51))</f>
        <v/>
      </c>
      <c r="Q53" s="1316"/>
      <c r="R53" s="1317"/>
    </row>
    <row r="54" spans="2:18" ht="20.100000000000001" customHeight="1" x14ac:dyDescent="0.4">
      <c r="J54" s="1314" t="s">
        <v>1126</v>
      </c>
      <c r="K54" s="1314"/>
      <c r="L54" s="1314"/>
      <c r="M54" s="1315" t="str">
        <f>IF(M53="","",ROUNDDOWN(M53/3,1))</f>
        <v/>
      </c>
      <c r="N54" s="1316"/>
      <c r="O54" s="1317"/>
      <c r="P54" s="1315" t="str">
        <f>IF(P53="","",ROUNDDOWN(P53/3,1))</f>
        <v/>
      </c>
      <c r="Q54" s="1316"/>
      <c r="R54" s="1317"/>
    </row>
    <row r="55" spans="2:18" ht="18.75" customHeight="1" x14ac:dyDescent="0.4">
      <c r="J55" s="1318" t="str">
        <f>$M$15</f>
        <v>介護福祉士</v>
      </c>
      <c r="K55" s="1319"/>
      <c r="L55" s="1319"/>
      <c r="M55" s="1319"/>
      <c r="N55" s="1319"/>
      <c r="O55" s="1320"/>
      <c r="P55" s="1321" t="str">
        <f>IF(M54="","",M54/P54)</f>
        <v/>
      </c>
      <c r="Q55" s="1322"/>
      <c r="R55" s="1323"/>
    </row>
    <row r="56" spans="2:18" ht="18.75" customHeight="1" x14ac:dyDescent="0.4">
      <c r="J56" s="1327" t="s">
        <v>1127</v>
      </c>
      <c r="K56" s="1328"/>
      <c r="L56" s="1328"/>
      <c r="M56" s="1328"/>
      <c r="N56" s="1328"/>
      <c r="O56" s="1329"/>
      <c r="P56" s="1324"/>
      <c r="Q56" s="1325"/>
      <c r="R56" s="1326"/>
    </row>
    <row r="57" spans="2:18" ht="18.75" customHeight="1" x14ac:dyDescent="0.4">
      <c r="J57" s="634"/>
      <c r="K57" s="634"/>
      <c r="L57" s="634"/>
      <c r="M57" s="634"/>
      <c r="N57" s="634"/>
      <c r="O57" s="634"/>
      <c r="P57" s="634"/>
      <c r="Q57" s="634"/>
      <c r="R57" s="665"/>
    </row>
    <row r="59" spans="2:18" x14ac:dyDescent="0.4">
      <c r="B59" s="632" t="s">
        <v>1129</v>
      </c>
    </row>
    <row r="60" spans="2:18" x14ac:dyDescent="0.4">
      <c r="B60" s="1312" t="s">
        <v>1130</v>
      </c>
      <c r="C60" s="1312"/>
      <c r="D60" s="1312"/>
      <c r="E60" s="1312"/>
      <c r="F60" s="1312"/>
      <c r="G60" s="1312"/>
      <c r="H60" s="1312"/>
      <c r="I60" s="1312"/>
      <c r="J60" s="1312"/>
      <c r="K60" s="1312"/>
      <c r="L60" s="1312"/>
      <c r="M60" s="1312"/>
      <c r="N60" s="1312"/>
      <c r="O60" s="1312"/>
      <c r="P60" s="1312"/>
      <c r="Q60" s="1312"/>
      <c r="R60" s="1312"/>
    </row>
    <row r="61" spans="2:18" x14ac:dyDescent="0.4">
      <c r="B61" s="1312" t="s">
        <v>1131</v>
      </c>
      <c r="C61" s="1312"/>
      <c r="D61" s="1312"/>
      <c r="E61" s="1312"/>
      <c r="F61" s="1312"/>
      <c r="G61" s="1312"/>
      <c r="H61" s="1312"/>
      <c r="I61" s="1312"/>
      <c r="J61" s="1312"/>
      <c r="K61" s="1312"/>
      <c r="L61" s="1312"/>
      <c r="M61" s="1312"/>
      <c r="N61" s="1312"/>
      <c r="O61" s="1312"/>
      <c r="P61" s="1312"/>
      <c r="Q61" s="1312"/>
      <c r="R61" s="1312"/>
    </row>
    <row r="62" spans="2:18" x14ac:dyDescent="0.4">
      <c r="B62" s="1312" t="s">
        <v>1132</v>
      </c>
      <c r="C62" s="1312"/>
      <c r="D62" s="1312"/>
      <c r="E62" s="1312"/>
      <c r="F62" s="1312"/>
      <c r="G62" s="1312"/>
      <c r="H62" s="1312"/>
      <c r="I62" s="1312"/>
      <c r="J62" s="1312"/>
      <c r="K62" s="1312"/>
      <c r="L62" s="1312"/>
      <c r="M62" s="1312"/>
      <c r="N62" s="1312"/>
      <c r="O62" s="1312"/>
      <c r="P62" s="1312"/>
      <c r="Q62" s="1312"/>
      <c r="R62" s="1312"/>
    </row>
    <row r="63" spans="2:18" x14ac:dyDescent="0.4">
      <c r="B63" s="671" t="s">
        <v>1133</v>
      </c>
      <c r="C63" s="671"/>
      <c r="D63" s="671"/>
      <c r="E63" s="671"/>
      <c r="F63" s="671"/>
      <c r="G63" s="671"/>
      <c r="H63" s="671"/>
      <c r="I63" s="671"/>
      <c r="J63" s="671"/>
      <c r="K63" s="671"/>
      <c r="L63" s="671"/>
      <c r="M63" s="671"/>
      <c r="N63" s="671"/>
      <c r="O63" s="671"/>
      <c r="P63" s="671"/>
      <c r="Q63" s="671"/>
      <c r="R63" s="671"/>
    </row>
    <row r="64" spans="2:18" x14ac:dyDescent="0.4">
      <c r="B64" s="1312" t="s">
        <v>1134</v>
      </c>
      <c r="C64" s="1312"/>
      <c r="D64" s="1312"/>
      <c r="E64" s="1312"/>
      <c r="F64" s="1312"/>
      <c r="G64" s="1312"/>
      <c r="H64" s="1312"/>
      <c r="I64" s="1312"/>
      <c r="J64" s="1312"/>
      <c r="K64" s="1312"/>
      <c r="L64" s="1312"/>
      <c r="M64" s="1312"/>
      <c r="N64" s="1312"/>
      <c r="O64" s="1312"/>
      <c r="P64" s="1312"/>
      <c r="Q64" s="1312"/>
      <c r="R64" s="1312"/>
    </row>
    <row r="65" spans="2:18" x14ac:dyDescent="0.4">
      <c r="B65" s="1312" t="s">
        <v>1135</v>
      </c>
      <c r="C65" s="1312"/>
      <c r="D65" s="1312"/>
      <c r="E65" s="1312"/>
      <c r="F65" s="1312"/>
      <c r="G65" s="1312"/>
      <c r="H65" s="1312"/>
      <c r="I65" s="1312"/>
      <c r="J65" s="1312"/>
      <c r="K65" s="1312"/>
      <c r="L65" s="1312"/>
      <c r="M65" s="1312"/>
      <c r="N65" s="1312"/>
      <c r="O65" s="1312"/>
      <c r="P65" s="1312"/>
      <c r="Q65" s="1312"/>
      <c r="R65" s="1312"/>
    </row>
    <row r="66" spans="2:18" x14ac:dyDescent="0.4">
      <c r="B66" s="1312" t="s">
        <v>1136</v>
      </c>
      <c r="C66" s="1312"/>
      <c r="D66" s="1312"/>
      <c r="E66" s="1312"/>
      <c r="F66" s="1312"/>
      <c r="G66" s="1312"/>
      <c r="H66" s="1312"/>
      <c r="I66" s="1312"/>
      <c r="J66" s="1312"/>
      <c r="K66" s="1312"/>
      <c r="L66" s="1312"/>
      <c r="M66" s="1312"/>
      <c r="N66" s="1312"/>
      <c r="O66" s="1312"/>
      <c r="P66" s="1312"/>
      <c r="Q66" s="1312"/>
      <c r="R66" s="1312"/>
    </row>
    <row r="67" spans="2:18" x14ac:dyDescent="0.4">
      <c r="B67" s="1312" t="s">
        <v>1137</v>
      </c>
      <c r="C67" s="1312"/>
      <c r="D67" s="1312"/>
      <c r="E67" s="1312"/>
      <c r="F67" s="1312"/>
      <c r="G67" s="1312"/>
      <c r="H67" s="1312"/>
      <c r="I67" s="1312"/>
      <c r="J67" s="1312"/>
      <c r="K67" s="1312"/>
      <c r="L67" s="1312"/>
      <c r="M67" s="1312"/>
      <c r="N67" s="1312"/>
      <c r="O67" s="1312"/>
      <c r="P67" s="1312"/>
      <c r="Q67" s="1312"/>
      <c r="R67" s="1312"/>
    </row>
    <row r="68" spans="2:18" x14ac:dyDescent="0.4">
      <c r="B68" s="1312" t="s">
        <v>1138</v>
      </c>
      <c r="C68" s="1312"/>
      <c r="D68" s="1312"/>
      <c r="E68" s="1312"/>
      <c r="F68" s="1312"/>
      <c r="G68" s="1312"/>
      <c r="H68" s="1312"/>
      <c r="I68" s="1312"/>
      <c r="J68" s="1312"/>
      <c r="K68" s="1312"/>
      <c r="L68" s="1312"/>
      <c r="M68" s="1312"/>
      <c r="N68" s="1312"/>
      <c r="O68" s="1312"/>
      <c r="P68" s="1312"/>
      <c r="Q68" s="1312"/>
      <c r="R68" s="1312"/>
    </row>
    <row r="69" spans="2:18" x14ac:dyDescent="0.4">
      <c r="B69" s="1312" t="s">
        <v>1139</v>
      </c>
      <c r="C69" s="1312"/>
      <c r="D69" s="1312"/>
      <c r="E69" s="1312"/>
      <c r="F69" s="1312"/>
      <c r="G69" s="1312"/>
      <c r="H69" s="1312"/>
      <c r="I69" s="1312"/>
      <c r="J69" s="1312"/>
      <c r="K69" s="1312"/>
      <c r="L69" s="1312"/>
      <c r="M69" s="1312"/>
      <c r="N69" s="1312"/>
      <c r="O69" s="1312"/>
      <c r="P69" s="1312"/>
      <c r="Q69" s="1312"/>
      <c r="R69" s="1312"/>
    </row>
    <row r="70" spans="2:18" x14ac:dyDescent="0.4">
      <c r="B70" s="1312" t="s">
        <v>1140</v>
      </c>
      <c r="C70" s="1312"/>
      <c r="D70" s="1312"/>
      <c r="E70" s="1312"/>
      <c r="F70" s="1312"/>
      <c r="G70" s="1312"/>
      <c r="H70" s="1312"/>
      <c r="I70" s="1312"/>
      <c r="J70" s="1312"/>
      <c r="K70" s="1312"/>
      <c r="L70" s="1312"/>
      <c r="M70" s="1312"/>
      <c r="N70" s="1312"/>
      <c r="O70" s="1312"/>
      <c r="P70" s="1312"/>
      <c r="Q70" s="1312"/>
      <c r="R70" s="1312"/>
    </row>
    <row r="71" spans="2:18" x14ac:dyDescent="0.4">
      <c r="B71" s="1312" t="s">
        <v>1141</v>
      </c>
      <c r="C71" s="1312"/>
      <c r="D71" s="1312"/>
      <c r="E71" s="1312"/>
      <c r="F71" s="1312"/>
      <c r="G71" s="1312"/>
      <c r="H71" s="1312"/>
      <c r="I71" s="1312"/>
      <c r="J71" s="1312"/>
      <c r="K71" s="1312"/>
      <c r="L71" s="1312"/>
      <c r="M71" s="1312"/>
      <c r="N71" s="1312"/>
      <c r="O71" s="1312"/>
      <c r="P71" s="1312"/>
      <c r="Q71" s="1312"/>
      <c r="R71" s="1312"/>
    </row>
    <row r="72" spans="2:18" x14ac:dyDescent="0.4">
      <c r="B72" s="1312" t="s">
        <v>1142</v>
      </c>
      <c r="C72" s="1312"/>
      <c r="D72" s="1312"/>
      <c r="E72" s="1312"/>
      <c r="F72" s="1312"/>
      <c r="G72" s="1312"/>
      <c r="H72" s="1312"/>
      <c r="I72" s="1312"/>
      <c r="J72" s="1312"/>
      <c r="K72" s="1312"/>
      <c r="L72" s="1312"/>
      <c r="M72" s="1312"/>
      <c r="N72" s="1312"/>
      <c r="O72" s="1312"/>
      <c r="P72" s="1312"/>
      <c r="Q72" s="1312"/>
      <c r="R72" s="1312"/>
    </row>
    <row r="73" spans="2:18" x14ac:dyDescent="0.4">
      <c r="B73" s="1312" t="s">
        <v>1143</v>
      </c>
      <c r="C73" s="1312"/>
      <c r="D73" s="1312"/>
      <c r="E73" s="1312"/>
      <c r="F73" s="1312"/>
      <c r="G73" s="1312"/>
      <c r="H73" s="1312"/>
      <c r="I73" s="1312"/>
      <c r="J73" s="1312"/>
      <c r="K73" s="1312"/>
      <c r="L73" s="1312"/>
      <c r="M73" s="1312"/>
      <c r="N73" s="1312"/>
      <c r="O73" s="1312"/>
      <c r="P73" s="1312"/>
      <c r="Q73" s="1312"/>
      <c r="R73" s="1312"/>
    </row>
    <row r="74" spans="2:18" x14ac:dyDescent="0.4">
      <c r="B74" s="1312" t="s">
        <v>1144</v>
      </c>
      <c r="C74" s="1312"/>
      <c r="D74" s="1312"/>
      <c r="E74" s="1312"/>
      <c r="F74" s="1312"/>
      <c r="G74" s="1312"/>
      <c r="H74" s="1312"/>
      <c r="I74" s="1312"/>
      <c r="J74" s="1312"/>
      <c r="K74" s="1312"/>
      <c r="L74" s="1312"/>
      <c r="M74" s="1312"/>
      <c r="N74" s="1312"/>
      <c r="O74" s="1312"/>
      <c r="P74" s="1312"/>
      <c r="Q74" s="1312"/>
      <c r="R74" s="1312"/>
    </row>
    <row r="75" spans="2:18" x14ac:dyDescent="0.4">
      <c r="B75" s="1312" t="s">
        <v>1145</v>
      </c>
      <c r="C75" s="1312"/>
      <c r="D75" s="1312"/>
      <c r="E75" s="1312"/>
      <c r="F75" s="1312"/>
      <c r="G75" s="1312"/>
      <c r="H75" s="1312"/>
      <c r="I75" s="1312"/>
      <c r="J75" s="1312"/>
      <c r="K75" s="1312"/>
      <c r="L75" s="1312"/>
      <c r="M75" s="1312"/>
      <c r="N75" s="1312"/>
      <c r="O75" s="1312"/>
      <c r="P75" s="1312"/>
      <c r="Q75" s="1312"/>
      <c r="R75" s="1312"/>
    </row>
    <row r="76" spans="2:18" x14ac:dyDescent="0.4">
      <c r="B76" s="1312" t="s">
        <v>1146</v>
      </c>
      <c r="C76" s="1312"/>
      <c r="D76" s="1312"/>
      <c r="E76" s="1312"/>
      <c r="F76" s="1312"/>
      <c r="G76" s="1312"/>
      <c r="H76" s="1312"/>
      <c r="I76" s="1312"/>
      <c r="J76" s="1312"/>
      <c r="K76" s="1312"/>
      <c r="L76" s="1312"/>
      <c r="M76" s="1312"/>
      <c r="N76" s="1312"/>
      <c r="O76" s="1312"/>
      <c r="P76" s="1312"/>
      <c r="Q76" s="1312"/>
      <c r="R76" s="1312"/>
    </row>
    <row r="77" spans="2:18" x14ac:dyDescent="0.4">
      <c r="B77" s="1312" t="s">
        <v>1147</v>
      </c>
      <c r="C77" s="1312"/>
      <c r="D77" s="1312"/>
      <c r="E77" s="1312"/>
      <c r="F77" s="1312"/>
      <c r="G77" s="1312"/>
      <c r="H77" s="1312"/>
      <c r="I77" s="1312"/>
      <c r="J77" s="1312"/>
      <c r="K77" s="1312"/>
      <c r="L77" s="1312"/>
      <c r="M77" s="1312"/>
      <c r="N77" s="1312"/>
      <c r="O77" s="1312"/>
      <c r="P77" s="1312"/>
      <c r="Q77" s="1312"/>
      <c r="R77" s="1312"/>
    </row>
    <row r="78" spans="2:18" x14ac:dyDescent="0.4">
      <c r="B78" s="1312" t="s">
        <v>1148</v>
      </c>
      <c r="C78" s="1312"/>
      <c r="D78" s="1312"/>
      <c r="E78" s="1312"/>
      <c r="F78" s="1312"/>
      <c r="G78" s="1312"/>
      <c r="H78" s="1312"/>
      <c r="I78" s="1312"/>
      <c r="J78" s="1312"/>
      <c r="K78" s="1312"/>
      <c r="L78" s="1312"/>
      <c r="M78" s="1312"/>
      <c r="N78" s="1312"/>
      <c r="O78" s="1312"/>
      <c r="P78" s="1312"/>
      <c r="Q78" s="1312"/>
      <c r="R78" s="1312"/>
    </row>
    <row r="79" spans="2:18" x14ac:dyDescent="0.4">
      <c r="B79" s="1312" t="s">
        <v>1149</v>
      </c>
      <c r="C79" s="1312"/>
      <c r="D79" s="1312"/>
      <c r="E79" s="1312"/>
      <c r="F79" s="1312"/>
      <c r="G79" s="1312"/>
      <c r="H79" s="1312"/>
      <c r="I79" s="1312"/>
      <c r="J79" s="1312"/>
      <c r="K79" s="1312"/>
      <c r="L79" s="1312"/>
      <c r="M79" s="1312"/>
      <c r="N79" s="1312"/>
      <c r="O79" s="1312"/>
      <c r="P79" s="1312"/>
      <c r="Q79" s="1312"/>
      <c r="R79" s="1312"/>
    </row>
    <row r="80" spans="2:18" x14ac:dyDescent="0.4">
      <c r="B80" s="1312" t="s">
        <v>1150</v>
      </c>
      <c r="C80" s="1312"/>
      <c r="D80" s="1312"/>
      <c r="E80" s="1312"/>
      <c r="F80" s="1312"/>
      <c r="G80" s="1312"/>
      <c r="H80" s="1312"/>
      <c r="I80" s="1312"/>
      <c r="J80" s="1312"/>
      <c r="K80" s="1312"/>
      <c r="L80" s="1312"/>
      <c r="M80" s="1312"/>
      <c r="N80" s="1312"/>
      <c r="O80" s="1312"/>
      <c r="P80" s="1312"/>
      <c r="Q80" s="1312"/>
      <c r="R80" s="1312"/>
    </row>
    <row r="81" spans="2:18" x14ac:dyDescent="0.4">
      <c r="B81" s="1312" t="s">
        <v>1151</v>
      </c>
      <c r="C81" s="1312"/>
      <c r="D81" s="1312"/>
      <c r="E81" s="1312"/>
      <c r="F81" s="1312"/>
      <c r="G81" s="1312"/>
      <c r="H81" s="1312"/>
      <c r="I81" s="1312"/>
      <c r="J81" s="1312"/>
      <c r="K81" s="1312"/>
      <c r="L81" s="1312"/>
      <c r="M81" s="1312"/>
      <c r="N81" s="1312"/>
      <c r="O81" s="1312"/>
      <c r="P81" s="1312"/>
      <c r="Q81" s="1312"/>
      <c r="R81" s="1312"/>
    </row>
    <row r="82" spans="2:18" x14ac:dyDescent="0.4">
      <c r="B82" s="1312" t="s">
        <v>1152</v>
      </c>
      <c r="C82" s="1312"/>
      <c r="D82" s="1312"/>
      <c r="E82" s="1312"/>
      <c r="F82" s="1312"/>
      <c r="G82" s="1312"/>
      <c r="H82" s="1312"/>
      <c r="I82" s="1312"/>
      <c r="J82" s="1312"/>
      <c r="K82" s="1312"/>
      <c r="L82" s="1312"/>
      <c r="M82" s="1312"/>
      <c r="N82" s="1312"/>
      <c r="O82" s="1312"/>
      <c r="P82" s="1312"/>
      <c r="Q82" s="1312"/>
      <c r="R82" s="1312"/>
    </row>
    <row r="83" spans="2:18" x14ac:dyDescent="0.4">
      <c r="B83" s="1313" t="s">
        <v>1153</v>
      </c>
      <c r="C83" s="1312"/>
      <c r="D83" s="1312"/>
      <c r="E83" s="1312"/>
      <c r="F83" s="1312"/>
      <c r="G83" s="1312"/>
      <c r="H83" s="1312"/>
      <c r="I83" s="1312"/>
      <c r="J83" s="1312"/>
      <c r="K83" s="1312"/>
      <c r="L83" s="1312"/>
      <c r="M83" s="1312"/>
      <c r="N83" s="1312"/>
      <c r="O83" s="1312"/>
      <c r="P83" s="1312"/>
      <c r="Q83" s="1312"/>
      <c r="R83" s="1312"/>
    </row>
    <row r="84" spans="2:18" x14ac:dyDescent="0.4">
      <c r="B84" s="1312" t="s">
        <v>1154</v>
      </c>
      <c r="C84" s="1312"/>
      <c r="D84" s="1312"/>
      <c r="E84" s="1312"/>
      <c r="F84" s="1312"/>
      <c r="G84" s="1312"/>
      <c r="H84" s="1312"/>
      <c r="I84" s="1312"/>
      <c r="J84" s="1312"/>
      <c r="K84" s="1312"/>
      <c r="L84" s="1312"/>
      <c r="M84" s="1312"/>
      <c r="N84" s="1312"/>
      <c r="O84" s="1312"/>
      <c r="P84" s="1312"/>
      <c r="Q84" s="1312"/>
      <c r="R84" s="1312"/>
    </row>
    <row r="85" spans="2:18" x14ac:dyDescent="0.4">
      <c r="B85" s="1312" t="s">
        <v>1155</v>
      </c>
      <c r="C85" s="1312"/>
      <c r="D85" s="1312"/>
      <c r="E85" s="1312"/>
      <c r="F85" s="1312"/>
      <c r="G85" s="1312"/>
      <c r="H85" s="1312"/>
      <c r="I85" s="1312"/>
      <c r="J85" s="1312"/>
      <c r="K85" s="1312"/>
      <c r="L85" s="1312"/>
      <c r="M85" s="1312"/>
      <c r="N85" s="1312"/>
      <c r="O85" s="1312"/>
      <c r="P85" s="1312"/>
      <c r="Q85" s="1312"/>
      <c r="R85" s="1312"/>
    </row>
    <row r="86" spans="2:18" x14ac:dyDescent="0.4">
      <c r="B86" s="1312"/>
      <c r="C86" s="1312"/>
      <c r="D86" s="1312"/>
      <c r="E86" s="1312"/>
      <c r="F86" s="1312"/>
      <c r="G86" s="1312"/>
      <c r="H86" s="1312"/>
      <c r="I86" s="1312"/>
      <c r="J86" s="1312"/>
      <c r="K86" s="1312"/>
      <c r="L86" s="1312"/>
      <c r="M86" s="1312"/>
      <c r="N86" s="1312"/>
      <c r="O86" s="1312"/>
      <c r="P86" s="1312"/>
      <c r="Q86" s="1312"/>
      <c r="R86" s="1312"/>
    </row>
    <row r="87" spans="2:18" x14ac:dyDescent="0.4">
      <c r="B87" s="1312"/>
      <c r="C87" s="1312"/>
      <c r="D87" s="1312"/>
      <c r="E87" s="1312"/>
      <c r="F87" s="1312"/>
      <c r="G87" s="1312"/>
      <c r="H87" s="1312"/>
      <c r="I87" s="1312"/>
      <c r="J87" s="1312"/>
      <c r="K87" s="1312"/>
      <c r="L87" s="1312"/>
      <c r="M87" s="1312"/>
      <c r="N87" s="1312"/>
      <c r="O87" s="1312"/>
      <c r="P87" s="1312"/>
      <c r="Q87" s="1312"/>
      <c r="R87" s="1312"/>
    </row>
    <row r="88" spans="2:18" x14ac:dyDescent="0.4">
      <c r="B88" s="1312"/>
      <c r="C88" s="1312"/>
      <c r="D88" s="1312"/>
      <c r="E88" s="1312"/>
      <c r="F88" s="1312"/>
      <c r="G88" s="1312"/>
      <c r="H88" s="1312"/>
      <c r="I88" s="1312"/>
      <c r="J88" s="1312"/>
      <c r="K88" s="1312"/>
      <c r="L88" s="1312"/>
      <c r="M88" s="1312"/>
      <c r="N88" s="1312"/>
      <c r="O88" s="1312"/>
      <c r="P88" s="1312"/>
      <c r="Q88" s="1312"/>
      <c r="R88" s="1312"/>
    </row>
    <row r="89" spans="2:18" x14ac:dyDescent="0.4">
      <c r="B89" s="1312"/>
      <c r="C89" s="1312"/>
      <c r="D89" s="1312"/>
      <c r="E89" s="1312"/>
      <c r="F89" s="1312"/>
      <c r="G89" s="1312"/>
      <c r="H89" s="1312"/>
      <c r="I89" s="1312"/>
      <c r="J89" s="1312"/>
      <c r="K89" s="1312"/>
      <c r="L89" s="1312"/>
      <c r="M89" s="1312"/>
      <c r="N89" s="1312"/>
      <c r="O89" s="1312"/>
      <c r="P89" s="1312"/>
      <c r="Q89" s="1312"/>
      <c r="R89" s="1312"/>
    </row>
    <row r="90" spans="2:18" x14ac:dyDescent="0.4">
      <c r="B90" s="1312"/>
      <c r="C90" s="1312"/>
      <c r="D90" s="1312"/>
      <c r="E90" s="1312"/>
      <c r="F90" s="1312"/>
      <c r="G90" s="1312"/>
      <c r="H90" s="1312"/>
      <c r="I90" s="1312"/>
      <c r="J90" s="1312"/>
      <c r="K90" s="1312"/>
      <c r="L90" s="1312"/>
      <c r="M90" s="1312"/>
      <c r="N90" s="1312"/>
      <c r="O90" s="1312"/>
      <c r="P90" s="1312"/>
      <c r="Q90" s="1312"/>
      <c r="R90" s="1312"/>
    </row>
    <row r="91" spans="2:18" x14ac:dyDescent="0.4">
      <c r="B91" s="1312"/>
      <c r="C91" s="1312"/>
      <c r="D91" s="1312"/>
      <c r="E91" s="1312"/>
      <c r="F91" s="1312"/>
      <c r="G91" s="1312"/>
      <c r="H91" s="1312"/>
      <c r="I91" s="1312"/>
      <c r="J91" s="1312"/>
      <c r="K91" s="1312"/>
      <c r="L91" s="1312"/>
      <c r="M91" s="1312"/>
      <c r="N91" s="1312"/>
      <c r="O91" s="1312"/>
      <c r="P91" s="1312"/>
      <c r="Q91" s="1312"/>
      <c r="R91" s="1312"/>
    </row>
    <row r="92" spans="2:18" x14ac:dyDescent="0.4">
      <c r="B92" s="1312"/>
      <c r="C92" s="1312"/>
      <c r="D92" s="1312"/>
      <c r="E92" s="1312"/>
      <c r="F92" s="1312"/>
      <c r="G92" s="1312"/>
      <c r="H92" s="1312"/>
      <c r="I92" s="1312"/>
      <c r="J92" s="1312"/>
      <c r="K92" s="1312"/>
      <c r="L92" s="1312"/>
      <c r="M92" s="1312"/>
      <c r="N92" s="1312"/>
      <c r="O92" s="1312"/>
      <c r="P92" s="1312"/>
      <c r="Q92" s="1312"/>
      <c r="R92" s="1312"/>
    </row>
    <row r="93" spans="2:18" x14ac:dyDescent="0.4">
      <c r="B93" s="1312"/>
      <c r="C93" s="1312"/>
      <c r="D93" s="1312"/>
      <c r="E93" s="1312"/>
      <c r="F93" s="1312"/>
      <c r="G93" s="1312"/>
      <c r="H93" s="1312"/>
      <c r="I93" s="1312"/>
      <c r="J93" s="1312"/>
      <c r="K93" s="1312"/>
      <c r="L93" s="1312"/>
      <c r="M93" s="1312"/>
      <c r="N93" s="1312"/>
      <c r="O93" s="1312"/>
      <c r="P93" s="1312"/>
      <c r="Q93" s="1312"/>
      <c r="R93" s="1312"/>
    </row>
    <row r="94" spans="2:18" x14ac:dyDescent="0.4">
      <c r="B94" s="1312"/>
      <c r="C94" s="1312"/>
      <c r="D94" s="1312"/>
      <c r="E94" s="1312"/>
      <c r="F94" s="1312"/>
      <c r="G94" s="1312"/>
      <c r="H94" s="1312"/>
      <c r="I94" s="1312"/>
      <c r="J94" s="1312"/>
      <c r="K94" s="1312"/>
      <c r="L94" s="1312"/>
      <c r="M94" s="1312"/>
      <c r="N94" s="1312"/>
      <c r="O94" s="1312"/>
      <c r="P94" s="1312"/>
      <c r="Q94" s="1312"/>
      <c r="R94" s="1312"/>
    </row>
    <row r="122" spans="1:7" x14ac:dyDescent="0.4">
      <c r="A122" s="662"/>
      <c r="C122" s="662"/>
      <c r="D122" s="662"/>
      <c r="E122" s="662"/>
      <c r="F122" s="662"/>
      <c r="G122" s="662"/>
    </row>
    <row r="123" spans="1:7" x14ac:dyDescent="0.4">
      <c r="C123" s="660"/>
    </row>
    <row r="151" spans="1:1" x14ac:dyDescent="0.4">
      <c r="A151" s="662"/>
    </row>
    <row r="187" spans="1:1" x14ac:dyDescent="0.4">
      <c r="A187" s="672"/>
    </row>
    <row r="238" spans="1:1" x14ac:dyDescent="0.4">
      <c r="A238" s="672"/>
    </row>
    <row r="287" spans="1:1" x14ac:dyDescent="0.4">
      <c r="A287" s="672"/>
    </row>
    <row r="314" spans="1:1" x14ac:dyDescent="0.4">
      <c r="A314" s="662"/>
    </row>
    <row r="364" spans="1:1" x14ac:dyDescent="0.4">
      <c r="A364" s="672"/>
    </row>
    <row r="388" spans="1:1" x14ac:dyDescent="0.4">
      <c r="A388" s="662"/>
    </row>
    <row r="416" spans="1:1" x14ac:dyDescent="0.4">
      <c r="A416" s="662"/>
    </row>
    <row r="444" spans="1:1" x14ac:dyDescent="0.4">
      <c r="A444" s="662"/>
    </row>
    <row r="468" spans="1:1" x14ac:dyDescent="0.4">
      <c r="A468" s="662"/>
    </row>
    <row r="497" spans="1:1" x14ac:dyDescent="0.4">
      <c r="A497" s="662"/>
    </row>
    <row r="526" spans="1:1" x14ac:dyDescent="0.4">
      <c r="A526" s="662"/>
    </row>
    <row r="575" spans="1:1" x14ac:dyDescent="0.4">
      <c r="A575" s="672"/>
    </row>
    <row r="606" spans="1:1" x14ac:dyDescent="0.4">
      <c r="A606" s="672"/>
    </row>
    <row r="650" spans="1:1" x14ac:dyDescent="0.4">
      <c r="A650" s="672"/>
    </row>
    <row r="686" spans="1:1" x14ac:dyDescent="0.4">
      <c r="A686" s="662"/>
    </row>
    <row r="725" spans="1:1" x14ac:dyDescent="0.4">
      <c r="A725" s="672"/>
    </row>
    <row r="754" spans="1:1" x14ac:dyDescent="0.4">
      <c r="A754" s="672"/>
    </row>
    <row r="793" spans="1:1" x14ac:dyDescent="0.4">
      <c r="A793" s="672"/>
    </row>
    <row r="832" spans="1:1" x14ac:dyDescent="0.4">
      <c r="A832" s="672"/>
    </row>
    <row r="860" spans="1:1" x14ac:dyDescent="0.4">
      <c r="A860" s="672"/>
    </row>
    <row r="900" spans="1:1" x14ac:dyDescent="0.4">
      <c r="A900" s="672"/>
    </row>
    <row r="940" spans="1:1" x14ac:dyDescent="0.4">
      <c r="A940" s="672"/>
    </row>
    <row r="969" spans="1:1" x14ac:dyDescent="0.4">
      <c r="A969" s="67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4">
    <dataValidation type="list" allowBlank="1" showInputMessage="1" showErrorMessage="1" sqref="F9:I9">
      <formula1>$X$17:$X$22</formula1>
    </dataValidation>
    <dataValidation type="list" showInputMessage="1" showErrorMessage="1" sqref="F8:I8">
      <formula1>$W$17:$W$22</formula1>
    </dataValidation>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58" fitToHeight="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48</vt:i4>
      </vt:variant>
    </vt:vector>
  </HeadingPairs>
  <TitlesOfParts>
    <vt:vector size="79" baseType="lpstr">
      <vt:lpstr>チェック表</vt:lpstr>
      <vt:lpstr>別紙１-１ｰ２～１-３ｰ2</vt:lpstr>
      <vt:lpstr>備考（1-1-2）～(1-3-2）</vt:lpstr>
      <vt:lpstr>別紙２</vt:lpstr>
      <vt:lpstr>別紙４</vt:lpstr>
      <vt:lpstr>別紙５</vt:lpstr>
      <vt:lpstr>別紙６</vt:lpstr>
      <vt:lpstr>別紙７</vt:lpstr>
      <vt:lpstr>別紙７－２</vt:lpstr>
      <vt:lpstr>別紙７－３</vt:lpstr>
      <vt:lpstr>別紙11</vt:lpstr>
      <vt:lpstr>別紙12－2</vt:lpstr>
      <vt:lpstr>別紙13</vt:lpstr>
      <vt:lpstr>別紙14－4</vt:lpstr>
      <vt:lpstr>別紙21</vt:lpstr>
      <vt:lpstr>別紙25</vt:lpstr>
      <vt:lpstr>別紙26</vt:lpstr>
      <vt:lpstr>別紙27</vt:lpstr>
      <vt:lpstr>別紙28</vt:lpstr>
      <vt:lpstr>参考様式３</vt:lpstr>
      <vt:lpstr>参考様式４</vt:lpstr>
      <vt:lpstr>参考様式５（若年性）</vt:lpstr>
      <vt:lpstr>参考様式５（療養食）</vt: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チェック表!Print_Area</vt:lpstr>
      <vt:lpstr>参考様式３!Print_Area</vt:lpstr>
      <vt:lpstr>参考様式４!Print_Area</vt:lpstr>
      <vt:lpstr>'参考様式５（若年性）'!Print_Area</vt:lpstr>
      <vt:lpstr>'参考様式５（療養食）'!Print_Area</vt:lpstr>
      <vt:lpstr>'備考（1-1-2）～(1-3-2）'!Print_Area</vt:lpstr>
      <vt:lpstr>別紙11!Print_Area</vt:lpstr>
      <vt:lpstr>'別紙１-１ｰ２～１-３ｰ2'!Print_Area</vt:lpstr>
      <vt:lpstr>'別紙12－2'!Print_Area</vt:lpstr>
      <vt:lpstr>別紙13!Print_Area</vt:lpstr>
      <vt:lpstr>'別紙14－4'!Print_Area</vt:lpstr>
      <vt:lpstr>別紙２!Print_Area</vt:lpstr>
      <vt:lpstr>別紙21!Print_Area</vt:lpstr>
      <vt:lpstr>別紙25!Print_Area</vt:lpstr>
      <vt:lpstr>別紙26!Print_Area</vt:lpstr>
      <vt:lpstr>別紙27!Print_Area</vt:lpstr>
      <vt:lpstr>別紙28!Print_Area</vt:lpstr>
      <vt:lpstr>別紙４!Print_Area</vt:lpstr>
      <vt:lpstr>別紙５!Print_Area</vt:lpstr>
      <vt:lpstr>別紙６!Print_Area</vt:lpstr>
      <vt:lpstr>別紙７!Print_Area</vt:lpstr>
      <vt:lpstr>'別紙７－２'!Print_Area</vt:lpstr>
      <vt:lpstr>'別紙７－３'!Print_Area</vt:lpstr>
      <vt:lpstr>'（ユニット型）'!Print_Titles</vt:lpstr>
      <vt:lpstr>'（従来型）'!Print_Titles</vt:lpstr>
      <vt:lpstr>'【記載例】（ユニット型）'!Print_Titles</vt:lpstr>
      <vt:lpstr>チェック表!Print_Titles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FINE_User</cp:lastModifiedBy>
  <cp:lastPrinted>2025-02-14T07:45:40Z</cp:lastPrinted>
  <dcterms:created xsi:type="dcterms:W3CDTF">2020-01-28T01:12:50Z</dcterms:created>
  <dcterms:modified xsi:type="dcterms:W3CDTF">2025-03-26T06:57:11Z</dcterms:modified>
</cp:coreProperties>
</file>